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codeName="ThisWorkbook" defaultThemeVersion="124226"/>
  <xr:revisionPtr revIDLastSave="0" documentId="8_{6083C096-7F8A-4F8B-B4A4-74B9CFDD3E55}" xr6:coauthVersionLast="44" xr6:coauthVersionMax="44" xr10:uidLastSave="{00000000-0000-0000-0000-000000000000}"/>
  <bookViews>
    <workbookView xWindow="-120" yWindow="-120" windowWidth="29040" windowHeight="15840" tabRatio="693" xr2:uid="{00000000-000D-0000-FFFF-FFFF00000000}"/>
  </bookViews>
  <sheets>
    <sheet name="様式第8｜完了実績報告書" sheetId="88" r:id="rId1"/>
    <sheet name="定型様式4｜総括表" sheetId="92" r:id="rId2"/>
    <sheet name="定型様式5｜明細書【断熱材】" sheetId="87" r:id="rId3"/>
    <sheet name="定型様式5｜明細書【窓】" sheetId="81" r:id="rId4"/>
    <sheet name="定型様式5｜明細書【ガラス・設備】" sheetId="93" r:id="rId5"/>
    <sheet name="定型様式7｜実績報告確認写真【表紙】" sheetId="96" r:id="rId6"/>
    <sheet name="定型様式7｜実績報告確認写真" sheetId="95" r:id="rId7"/>
    <sheet name="定型様式5｜明細書【ガラス・設備】_雛形" sheetId="98" state="hidden" r:id="rId8"/>
    <sheet name="定型様式5｜明細書【断熱材】_雛形" sheetId="99" state="hidden" r:id="rId9"/>
    <sheet name="定型様式5｜明細書【窓】 _雛形" sheetId="100" state="hidden" r:id="rId10"/>
    <sheet name="様式第12｜精算払請求書" sheetId="97" r:id="rId11"/>
  </sheets>
  <definedNames>
    <definedName name="_xlnm.Print_Area" localSheetId="1">'定型様式4｜総括表'!$A$1:$BB$48</definedName>
    <definedName name="_xlnm.Print_Area" localSheetId="4">'定型様式5｜明細書【ガラス・設備】'!$A$1:$BC$68</definedName>
    <definedName name="_xlnm.Print_Area" localSheetId="7">'定型様式5｜明細書【ガラス・設備】_雛形'!$A$1:$BC$68</definedName>
    <definedName name="_xlnm.Print_Area" localSheetId="3">'定型様式5｜明細書【窓】'!$A$1:$BC$73</definedName>
    <definedName name="_xlnm.Print_Area" localSheetId="9">'定型様式5｜明細書【窓】 _雛形'!$A$1:$BC$73</definedName>
    <definedName name="_xlnm.Print_Area" localSheetId="2">'定型様式5｜明細書【断熱材】'!$A$1:$BC$50</definedName>
    <definedName name="_xlnm.Print_Area" localSheetId="8">'定型様式5｜明細書【断熱材】_雛形'!$A$1:$BC$50</definedName>
    <definedName name="_xlnm.Print_Area" localSheetId="6">'定型様式7｜実績報告確認写真'!$A$1:$AV$50</definedName>
    <definedName name="_xlnm.Print_Area" localSheetId="5">'定型様式7｜実績報告確認写真【表紙】'!$A$1:$AY$52</definedName>
    <definedName name="_xlnm.Print_Area" localSheetId="10">'様式第12｜精算払請求書'!$A$1:$CN$94</definedName>
    <definedName name="_xlnm.Print_Area" localSheetId="0">'様式第8｜完了実績報告書'!$A$1:$CN$85</definedName>
    <definedName name="ガラス">'定型様式7｜実績報告確認写真'!$AZ$12</definedName>
    <definedName name="使用製品">'定型様式7｜実績報告確認写真'!$AX$11:$BB$11</definedName>
    <definedName name="窓">'定型様式7｜実績報告確認写真'!$AY$12:$AY$14</definedName>
    <definedName name="断熱材">'定型様式7｜実績報告確認写真'!$AX$12:$AX$14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95" l="1"/>
  <c r="CN46" i="88" l="1"/>
  <c r="AV3" i="95" l="1"/>
  <c r="AY3" i="96"/>
  <c r="BC2" i="93"/>
  <c r="BC2" i="81"/>
  <c r="BC2" i="87"/>
  <c r="BB2" i="92"/>
  <c r="AG62" i="97" l="1"/>
  <c r="AG61" i="97"/>
  <c r="W48" i="92" l="1"/>
  <c r="W42" i="92"/>
  <c r="Y38" i="92"/>
  <c r="Y37" i="92"/>
  <c r="Y36" i="92"/>
  <c r="Y35" i="92"/>
  <c r="Y30" i="92"/>
  <c r="Y29" i="92"/>
  <c r="Y28" i="92"/>
  <c r="Y27" i="92"/>
  <c r="Y26" i="92"/>
  <c r="Y25" i="92"/>
  <c r="AW63" i="100"/>
  <c r="AT62" i="100"/>
  <c r="AZ62" i="100" s="1"/>
  <c r="AK62" i="100"/>
  <c r="AT61" i="100"/>
  <c r="AZ61" i="100" s="1"/>
  <c r="AK61" i="100"/>
  <c r="AT60" i="100"/>
  <c r="AZ60" i="100" s="1"/>
  <c r="AK60" i="100"/>
  <c r="AT59" i="100"/>
  <c r="AZ59" i="100" s="1"/>
  <c r="AK59" i="100"/>
  <c r="AT58" i="100"/>
  <c r="AZ58" i="100" s="1"/>
  <c r="AK58" i="100"/>
  <c r="AT57" i="100"/>
  <c r="AZ57" i="100" s="1"/>
  <c r="AK57" i="100"/>
  <c r="AT56" i="100"/>
  <c r="AZ56" i="100" s="1"/>
  <c r="AK56" i="100"/>
  <c r="AT55" i="100"/>
  <c r="AZ55" i="100" s="1"/>
  <c r="AK55" i="100"/>
  <c r="AT54" i="100"/>
  <c r="AZ54" i="100" s="1"/>
  <c r="AK54" i="100"/>
  <c r="AT53" i="100"/>
  <c r="AZ53" i="100" s="1"/>
  <c r="AK53" i="100"/>
  <c r="AT52" i="100"/>
  <c r="AZ52" i="100" s="1"/>
  <c r="AK52" i="100"/>
  <c r="AT51" i="100"/>
  <c r="AZ51" i="100" s="1"/>
  <c r="AK51" i="100"/>
  <c r="AT50" i="100"/>
  <c r="AZ50" i="100" s="1"/>
  <c r="AK50" i="100"/>
  <c r="AT49" i="100"/>
  <c r="AZ49" i="100" s="1"/>
  <c r="AK49" i="100"/>
  <c r="AT48" i="100"/>
  <c r="AZ48" i="100" s="1"/>
  <c r="AK48" i="100"/>
  <c r="Q42" i="100"/>
  <c r="AW40" i="100"/>
  <c r="AT39" i="100"/>
  <c r="AZ39" i="100" s="1"/>
  <c r="AK39" i="100"/>
  <c r="AZ38" i="100"/>
  <c r="AT38" i="100"/>
  <c r="AK38" i="100"/>
  <c r="AT37" i="100"/>
  <c r="AZ37" i="100" s="1"/>
  <c r="AK37" i="100"/>
  <c r="AZ36" i="100"/>
  <c r="AT36" i="100"/>
  <c r="AK36" i="100"/>
  <c r="AT35" i="100"/>
  <c r="AZ35" i="100" s="1"/>
  <c r="AK35" i="100"/>
  <c r="AZ34" i="100"/>
  <c r="AT34" i="100"/>
  <c r="AK34" i="100"/>
  <c r="AT33" i="100"/>
  <c r="AZ33" i="100" s="1"/>
  <c r="AK33" i="100"/>
  <c r="AZ32" i="100"/>
  <c r="AT32" i="100"/>
  <c r="AK32" i="100"/>
  <c r="AT31" i="100"/>
  <c r="AZ31" i="100" s="1"/>
  <c r="AK31" i="100"/>
  <c r="AZ30" i="100"/>
  <c r="AT30" i="100"/>
  <c r="AK30" i="100"/>
  <c r="AT29" i="100"/>
  <c r="AZ29" i="100" s="1"/>
  <c r="AK29" i="100"/>
  <c r="AZ28" i="100"/>
  <c r="AT28" i="100"/>
  <c r="AK28" i="100"/>
  <c r="AT27" i="100"/>
  <c r="AZ27" i="100" s="1"/>
  <c r="AK27" i="100"/>
  <c r="AZ26" i="100"/>
  <c r="AT26" i="100"/>
  <c r="AK26" i="100"/>
  <c r="AT25" i="100"/>
  <c r="AZ25" i="100" s="1"/>
  <c r="AK25" i="100"/>
  <c r="AZ24" i="100"/>
  <c r="AT24" i="100"/>
  <c r="AK24" i="100"/>
  <c r="AT23" i="100"/>
  <c r="AZ23" i="100" s="1"/>
  <c r="AK23" i="100"/>
  <c r="AZ22" i="100"/>
  <c r="AT22" i="100"/>
  <c r="AK22" i="100"/>
  <c r="AT21" i="100"/>
  <c r="AZ21" i="100" s="1"/>
  <c r="AK21" i="100"/>
  <c r="AZ20" i="100"/>
  <c r="AT20" i="100"/>
  <c r="AK20" i="100"/>
  <c r="AT19" i="100"/>
  <c r="AZ19" i="100" s="1"/>
  <c r="AK19" i="100"/>
  <c r="AZ18" i="100"/>
  <c r="AT18" i="100"/>
  <c r="AK18" i="100"/>
  <c r="AT17" i="100"/>
  <c r="AZ17" i="100" s="1"/>
  <c r="AK17" i="100"/>
  <c r="AZ16" i="100"/>
  <c r="AT16" i="100"/>
  <c r="AK16" i="100"/>
  <c r="AT15" i="100"/>
  <c r="AZ15" i="100" s="1"/>
  <c r="AK15" i="100"/>
  <c r="Q9" i="100"/>
  <c r="BC2" i="100"/>
  <c r="G49" i="99"/>
  <c r="G46" i="99"/>
  <c r="T46" i="99" s="1"/>
  <c r="C46" i="99"/>
  <c r="C45" i="99"/>
  <c r="C44" i="99"/>
  <c r="C43" i="99"/>
  <c r="C42" i="99"/>
  <c r="C41" i="99"/>
  <c r="C40" i="99"/>
  <c r="C39" i="99"/>
  <c r="C38" i="99"/>
  <c r="AT27" i="99"/>
  <c r="AM27" i="99"/>
  <c r="AT26" i="99"/>
  <c r="AW26" i="99" s="1"/>
  <c r="AM26" i="99"/>
  <c r="AT25" i="99"/>
  <c r="AM25" i="99"/>
  <c r="AT24" i="99"/>
  <c r="AW24" i="99" s="1"/>
  <c r="AM24" i="99"/>
  <c r="G45" i="99" s="1"/>
  <c r="AT23" i="99"/>
  <c r="AM23" i="99"/>
  <c r="AW22" i="99"/>
  <c r="AT22" i="99"/>
  <c r="AM22" i="99"/>
  <c r="G44" i="99" s="1"/>
  <c r="AT21" i="99"/>
  <c r="AM21" i="99"/>
  <c r="AT20" i="99"/>
  <c r="AW20" i="99" s="1"/>
  <c r="AM20" i="99"/>
  <c r="G43" i="99" s="1"/>
  <c r="AT19" i="99"/>
  <c r="AM19" i="99"/>
  <c r="AT18" i="99"/>
  <c r="AW18" i="99" s="1"/>
  <c r="AM18" i="99"/>
  <c r="G42" i="99" s="1"/>
  <c r="AT17" i="99"/>
  <c r="AM17" i="99"/>
  <c r="AW16" i="99"/>
  <c r="AT16" i="99"/>
  <c r="AM16" i="99"/>
  <c r="G41" i="99" s="1"/>
  <c r="AT15" i="99"/>
  <c r="AM15" i="99"/>
  <c r="AT14" i="99"/>
  <c r="AW14" i="99" s="1"/>
  <c r="AM14" i="99"/>
  <c r="G40" i="99" s="1"/>
  <c r="AT13" i="99"/>
  <c r="AM13" i="99"/>
  <c r="AT12" i="99"/>
  <c r="AW12" i="99" s="1"/>
  <c r="AM12" i="99"/>
  <c r="G39" i="99" s="1"/>
  <c r="AT11" i="99"/>
  <c r="AM11" i="99"/>
  <c r="AW10" i="99"/>
  <c r="AT10" i="99"/>
  <c r="AM10" i="99"/>
  <c r="G38" i="99" s="1"/>
  <c r="M8" i="99"/>
  <c r="BC2" i="99"/>
  <c r="AB68" i="98"/>
  <c r="A68" i="98"/>
  <c r="O68" i="98" s="1"/>
  <c r="AO68" i="98" s="1"/>
  <c r="AT64" i="98"/>
  <c r="AD53" i="98"/>
  <c r="E53" i="98"/>
  <c r="S53" i="98" s="1"/>
  <c r="AO53" i="98" s="1"/>
  <c r="AG49" i="98"/>
  <c r="AW29" i="98"/>
  <c r="AZ28" i="98"/>
  <c r="AT28" i="98"/>
  <c r="AK28" i="98"/>
  <c r="AT27" i="98"/>
  <c r="AZ27" i="98" s="1"/>
  <c r="AK27" i="98"/>
  <c r="AZ26" i="98"/>
  <c r="AT26" i="98"/>
  <c r="AK26" i="98"/>
  <c r="AT25" i="98"/>
  <c r="AZ25" i="98" s="1"/>
  <c r="AK25" i="98"/>
  <c r="AZ24" i="98"/>
  <c r="AT24" i="98"/>
  <c r="AK24" i="98"/>
  <c r="AT23" i="98"/>
  <c r="AZ23" i="98" s="1"/>
  <c r="AK23" i="98"/>
  <c r="AZ22" i="98"/>
  <c r="AT22" i="98"/>
  <c r="AK22" i="98"/>
  <c r="AT21" i="98"/>
  <c r="AZ21" i="98" s="1"/>
  <c r="AK21" i="98"/>
  <c r="AZ20" i="98"/>
  <c r="AT20" i="98"/>
  <c r="AK20" i="98"/>
  <c r="AT19" i="98"/>
  <c r="AZ19" i="98" s="1"/>
  <c r="AK19" i="98"/>
  <c r="AZ18" i="98"/>
  <c r="AT18" i="98"/>
  <c r="AK18" i="98"/>
  <c r="AT17" i="98"/>
  <c r="AZ17" i="98" s="1"/>
  <c r="AK17" i="98"/>
  <c r="AZ16" i="98"/>
  <c r="AT16" i="98"/>
  <c r="AK16" i="98"/>
  <c r="AT15" i="98"/>
  <c r="AZ15" i="98" s="1"/>
  <c r="AK15" i="98"/>
  <c r="AZ14" i="98"/>
  <c r="AT14" i="98"/>
  <c r="AK14" i="98"/>
  <c r="Q8" i="98"/>
  <c r="BC2" i="98"/>
  <c r="AZ63" i="100" l="1"/>
  <c r="I72" i="100" s="1"/>
  <c r="Z72" i="100" s="1"/>
  <c r="AO72" i="100" s="1"/>
  <c r="AZ40" i="100"/>
  <c r="T41" i="99"/>
  <c r="K41" i="99"/>
  <c r="AA41" i="99" s="1"/>
  <c r="T44" i="99"/>
  <c r="K44" i="99"/>
  <c r="AA44" i="99" s="1"/>
  <c r="K40" i="99"/>
  <c r="AA40" i="99" s="1"/>
  <c r="T40" i="99"/>
  <c r="T43" i="99"/>
  <c r="K43" i="99"/>
  <c r="AA43" i="99" s="1"/>
  <c r="T39" i="99"/>
  <c r="K39" i="99"/>
  <c r="AA39" i="99" s="1"/>
  <c r="T42" i="99"/>
  <c r="K42" i="99"/>
  <c r="AA42" i="99" s="1"/>
  <c r="T38" i="99"/>
  <c r="K38" i="99"/>
  <c r="AA38" i="99" s="1"/>
  <c r="AO38" i="99" s="1"/>
  <c r="T45" i="99"/>
  <c r="K45" i="99"/>
  <c r="AA45" i="99" s="1"/>
  <c r="K46" i="99"/>
  <c r="AA46" i="99" s="1"/>
  <c r="AZ29" i="98"/>
  <c r="I33" i="98" s="1"/>
  <c r="Z33" i="98" s="1"/>
  <c r="AO33" i="98" s="1"/>
  <c r="AO34" i="98" s="1"/>
  <c r="I68" i="100" l="1"/>
  <c r="Z68" i="100" s="1"/>
  <c r="I70" i="100"/>
  <c r="Z70" i="100" s="1"/>
  <c r="I69" i="100"/>
  <c r="Z69" i="100" s="1"/>
  <c r="I71" i="100"/>
  <c r="Z71" i="100" s="1"/>
  <c r="AO44" i="99"/>
  <c r="AO41" i="99"/>
  <c r="AO47" i="99" s="1"/>
  <c r="AO68" i="100" l="1"/>
  <c r="AO73" i="100" s="1"/>
  <c r="L51" i="88" l="1"/>
  <c r="AB68" i="93" l="1"/>
  <c r="A68" i="93"/>
  <c r="O68" i="93" s="1"/>
  <c r="AO68" i="93" s="1"/>
  <c r="AT64" i="93"/>
  <c r="AD53" i="93"/>
  <c r="E53" i="93"/>
  <c r="S53" i="93" s="1"/>
  <c r="AO53" i="93" s="1"/>
  <c r="AG49" i="93"/>
  <c r="H10" i="96" l="1"/>
  <c r="AX60" i="97" l="1"/>
  <c r="BH60" i="97"/>
  <c r="AK14" i="93" l="1"/>
  <c r="AK48" i="81"/>
  <c r="AK15" i="81"/>
  <c r="AM10" i="87"/>
  <c r="Z40" i="95" l="1"/>
  <c r="Z13" i="95"/>
  <c r="B13" i="95"/>
  <c r="Z12" i="95" l="1"/>
  <c r="B12" i="95"/>
  <c r="G49" i="87" l="1"/>
  <c r="AW29" i="93" l="1"/>
  <c r="Q8" i="93"/>
  <c r="AK15" i="93"/>
  <c r="AK28" i="93"/>
  <c r="AK27" i="93"/>
  <c r="AK26" i="93"/>
  <c r="AK25" i="93"/>
  <c r="AK24" i="93"/>
  <c r="AK23" i="93"/>
  <c r="AK22" i="93"/>
  <c r="AK21" i="93"/>
  <c r="AK20" i="93"/>
  <c r="AK19" i="93"/>
  <c r="AK18" i="93"/>
  <c r="AK17" i="93"/>
  <c r="AK16" i="93"/>
  <c r="AT28" i="93" l="1"/>
  <c r="AZ28" i="93" s="1"/>
  <c r="AT27" i="93"/>
  <c r="AZ27" i="93" s="1"/>
  <c r="AT26" i="93"/>
  <c r="AZ26" i="93" s="1"/>
  <c r="AT25" i="93"/>
  <c r="AZ25" i="93" s="1"/>
  <c r="AT24" i="93"/>
  <c r="AZ24" i="93" s="1"/>
  <c r="AT23" i="93"/>
  <c r="AZ23" i="93" s="1"/>
  <c r="AT22" i="93"/>
  <c r="AZ22" i="93" s="1"/>
  <c r="AT21" i="93"/>
  <c r="AZ21" i="93" s="1"/>
  <c r="AT20" i="93"/>
  <c r="AZ20" i="93" s="1"/>
  <c r="AT19" i="93"/>
  <c r="AZ19" i="93" s="1"/>
  <c r="AT18" i="93"/>
  <c r="AZ18" i="93" s="1"/>
  <c r="AT17" i="93"/>
  <c r="AZ17" i="93" s="1"/>
  <c r="AT16" i="93"/>
  <c r="AZ16" i="93" s="1"/>
  <c r="AT15" i="93"/>
  <c r="AZ15" i="93" s="1"/>
  <c r="AT14" i="93"/>
  <c r="AZ14" i="93" s="1"/>
  <c r="AT54" i="8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C46" i="87"/>
  <c r="C45" i="87"/>
  <c r="C44" i="87"/>
  <c r="C43" i="87"/>
  <c r="C42" i="87"/>
  <c r="C41" i="87"/>
  <c r="C40" i="87"/>
  <c r="C39" i="87"/>
  <c r="N12" i="92"/>
  <c r="AT15" i="81"/>
  <c r="AZ15" i="81" s="1"/>
  <c r="AW40" i="81"/>
  <c r="AW63" i="81"/>
  <c r="AM27" i="87"/>
  <c r="AM26" i="87"/>
  <c r="AM25" i="87"/>
  <c r="AM24" i="87"/>
  <c r="AM23" i="87"/>
  <c r="AM22" i="87"/>
  <c r="AM21" i="87"/>
  <c r="AM20" i="87"/>
  <c r="G43" i="87" s="1"/>
  <c r="K43" i="87" s="1"/>
  <c r="AM19" i="87"/>
  <c r="AM18" i="87"/>
  <c r="G42" i="87" s="1"/>
  <c r="K42" i="87" s="1"/>
  <c r="AM17" i="87"/>
  <c r="AM16" i="87"/>
  <c r="G41" i="87" s="1"/>
  <c r="K41" i="87" s="1"/>
  <c r="AK60" i="81"/>
  <c r="AK57" i="81"/>
  <c r="AK49" i="81"/>
  <c r="AK50" i="81"/>
  <c r="AK51" i="81"/>
  <c r="AK55" i="81"/>
  <c r="AK56" i="81"/>
  <c r="AK58" i="81"/>
  <c r="AK59" i="81"/>
  <c r="AK61" i="81"/>
  <c r="AK62" i="81"/>
  <c r="AM15" i="87"/>
  <c r="AM14" i="87"/>
  <c r="AM13" i="87"/>
  <c r="AM12" i="87"/>
  <c r="AM11"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T23" i="87"/>
  <c r="AT22" i="87"/>
  <c r="AT21" i="87"/>
  <c r="AT20" i="87"/>
  <c r="AW20" i="87" s="1"/>
  <c r="AT19" i="87"/>
  <c r="AT18" i="87"/>
  <c r="AT17" i="87"/>
  <c r="AT16" i="87"/>
  <c r="AT15" i="87"/>
  <c r="AT14" i="87"/>
  <c r="AT13" i="87"/>
  <c r="AT12" i="87"/>
  <c r="AT11" i="87"/>
  <c r="Q9" i="81" l="1"/>
  <c r="Q42" i="81"/>
  <c r="G45" i="87"/>
  <c r="K45" i="87" s="1"/>
  <c r="AW24" i="87"/>
  <c r="AZ29" i="93"/>
  <c r="I33" i="93" s="1"/>
  <c r="Z33" i="93" s="1"/>
  <c r="AO33" i="93" s="1"/>
  <c r="AW18" i="87"/>
  <c r="G44" i="87"/>
  <c r="K44" i="87" s="1"/>
  <c r="G46" i="87"/>
  <c r="K46" i="87" s="1"/>
  <c r="G39" i="87"/>
  <c r="K39" i="87" s="1"/>
  <c r="T41" i="87"/>
  <c r="AA41" i="87" s="1"/>
  <c r="G40" i="87"/>
  <c r="K40" i="87" s="1"/>
  <c r="AZ63" i="81"/>
  <c r="I72" i="81" s="1"/>
  <c r="Z72" i="81" s="1"/>
  <c r="AO72" i="81" s="1"/>
  <c r="AW22" i="87"/>
  <c r="AW16" i="87"/>
  <c r="AW14" i="87"/>
  <c r="AW12" i="87"/>
  <c r="AW10" i="87"/>
  <c r="M8" i="87"/>
  <c r="AZ40" i="81"/>
  <c r="I69" i="81" s="1"/>
  <c r="Z69" i="81" s="1"/>
  <c r="G38" i="87"/>
  <c r="T45" i="87" l="1"/>
  <c r="AA45" i="87" s="1"/>
  <c r="T44" i="87"/>
  <c r="AA44" i="87" s="1"/>
  <c r="T46" i="87"/>
  <c r="AA46" i="87" s="1"/>
  <c r="I70" i="81"/>
  <c r="Z70" i="81" s="1"/>
  <c r="I71" i="81"/>
  <c r="Z71" i="81" s="1"/>
  <c r="I68" i="81"/>
  <c r="Z68" i="81" s="1"/>
  <c r="T40" i="87"/>
  <c r="AA40" i="87" s="1"/>
  <c r="T42" i="87"/>
  <c r="AA42" i="87" s="1"/>
  <c r="AO34" i="93"/>
  <c r="T43" i="87"/>
  <c r="T39" i="87"/>
  <c r="K38" i="87"/>
  <c r="T38" i="87"/>
  <c r="AO44" i="87" l="1"/>
  <c r="AO68" i="81"/>
  <c r="AO73" i="81" s="1"/>
  <c r="AA43" i="87"/>
  <c r="AO41" i="87" s="1"/>
  <c r="AA39" i="87"/>
  <c r="AA38" i="87"/>
  <c r="AO38" i="87" l="1"/>
  <c r="AO47" i="87" s="1"/>
  <c r="X61"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4A2CBFFD-A762-4DA5-95E4-37F977131F75}">
      <text>
        <r>
          <rPr>
            <sz val="16"/>
            <color indexed="81"/>
            <rFont val="MS P ゴシック"/>
            <family val="3"/>
            <charset val="128"/>
          </rPr>
          <t>使用した製品の中空層の厚さを必ず確認の上、チェックをしてください。</t>
        </r>
      </text>
    </comment>
    <comment ref="AM44" authorId="0" shapeId="0" xr:uid="{2F685708-99A7-4BB3-948A-78C245AFBF9B}">
      <text>
        <r>
          <rPr>
            <sz val="16"/>
            <color indexed="81"/>
            <rFont val="MS P ゴシック"/>
            <family val="3"/>
            <charset val="128"/>
          </rPr>
          <t>使用した製品の中空層の厚さを必ず確認の上、チェックをしてください。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948CA1F0-4D3F-486F-9A7E-5F1ECDEF71EB}">
      <text>
        <r>
          <rPr>
            <sz val="16"/>
            <color indexed="81"/>
            <rFont val="MS P ゴシック"/>
            <family val="3"/>
            <charset val="128"/>
          </rPr>
          <t>使用した製品の中空層の厚さを必ず確認の上、チェックをしてください。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FC5C449A-0FEC-4A19-972A-E5EBD54B96A0}">
      <text>
        <r>
          <rPr>
            <sz val="16"/>
            <color indexed="81"/>
            <rFont val="MS P ゴシック"/>
            <family val="3"/>
            <charset val="128"/>
          </rPr>
          <t>使用した製品の中空層の厚さを必ず確認の上、チェックをしてください。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5034113B-5FA9-4F3B-B9EA-7990A27196BB}">
      <text>
        <r>
          <rPr>
            <sz val="16"/>
            <color indexed="81"/>
            <rFont val="MS P ゴシック"/>
            <family val="3"/>
            <charset val="128"/>
          </rPr>
          <t>使用した製品の中空層の厚さを必ず確認の上、チェックをしてください。</t>
        </r>
      </text>
    </comment>
    <comment ref="AM44" authorId="0" shapeId="0" xr:uid="{100AAF12-2EDD-46AE-98BC-6C2F943F7DEF}">
      <text>
        <r>
          <rPr>
            <sz val="16"/>
            <color indexed="81"/>
            <rFont val="MS P ゴシック"/>
            <family val="3"/>
            <charset val="128"/>
          </rPr>
          <t>使用した製品の中空層の厚さを必ず確認の上、チェックをしてください。</t>
        </r>
      </text>
    </comment>
  </commentList>
</comments>
</file>

<file path=xl/sharedStrings.xml><?xml version="1.0" encoding="utf-8"?>
<sst xmlns="http://schemas.openxmlformats.org/spreadsheetml/2006/main" count="1067" uniqueCount="299">
  <si>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</si>
  <si>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</si>
  <si>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</si>
  <si>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</si>
  <si>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</si>
  <si>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</si>
  <si>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</si>
  <si>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</si>
  <si>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</si>
  <si>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</si>
  <si>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</si>
  <si>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</si>
  <si>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</si>
  <si>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</si>
  <si>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</si>
  <si>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</si>
  <si>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</si>
  <si>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</si>
  <si>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</si>
  <si>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</si>
  <si>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</si>
  <si>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</si>
  <si>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</si>
  <si>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</si>
  <si>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</si>
  <si>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</si>
  <si>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</si>
  <si>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</si>
  <si>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</si>
  <si>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</si>
  <si>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</si>
  <si>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</si>
  <si>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</si>
  <si>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</si>
  <si>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</si>
  <si>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</si>
  <si>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</si>
  <si>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</si>
  <si>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</si>
  <si>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赤池　学</t>
    <rPh sb="0" eb="2">
      <t>アカイケ</t>
    </rPh>
    <rPh sb="3" eb="4">
      <t>マナブ</t>
    </rPh>
    <phoneticPr fontId="27"/>
  </si>
  <si>
    <t>　代　表　理　事　　　　　　　</t>
    <phoneticPr fontId="2"/>
  </si>
  <si>
    <t>殿</t>
    <rPh sb="0" eb="1">
      <t>ドノ</t>
    </rPh>
    <phoneticPr fontId="27"/>
  </si>
  <si>
    <t>（</t>
    <phoneticPr fontId="2"/>
  </si>
  <si>
    <t>-</t>
  </si>
  <si>
    <t>窓数
(ｂ)</t>
    <rPh sb="0" eb="1">
      <t>マド</t>
    </rPh>
    <rPh sb="1" eb="2">
      <t>スウ</t>
    </rPh>
    <phoneticPr fontId="2"/>
  </si>
  <si>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</si>
  <si>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</si>
  <si>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</si>
  <si>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5"/>
  </si>
  <si>
    <t>明細書　【断熱材】</t>
    <rPh sb="0" eb="2">
      <t>メイサイ</t>
    </rPh>
    <rPh sb="2" eb="3">
      <t>ショ</t>
    </rPh>
    <rPh sb="5" eb="8">
      <t>ダンネツザイ</t>
    </rPh>
    <phoneticPr fontId="2"/>
  </si>
  <si>
    <t>地域1～3</t>
    <rPh sb="0" eb="2">
      <t>チイキ</t>
    </rPh>
    <phoneticPr fontId="25"/>
  </si>
  <si>
    <t>地域4～8</t>
    <rPh sb="0" eb="2">
      <t>チイキ</t>
    </rPh>
    <phoneticPr fontId="25"/>
  </si>
  <si>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</si>
  <si>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</si>
  <si>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</si>
  <si>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</si>
  <si>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</si>
  <si>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</si>
  <si>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</si>
  <si>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</si>
  <si>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</si>
  <si>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費目</t>
    <rPh sb="0" eb="2">
      <t>ヒモク</t>
    </rPh>
    <phoneticPr fontId="2"/>
  </si>
  <si>
    <t>種目</t>
    <rPh sb="0" eb="2">
      <t>シュモク</t>
    </rPh>
    <phoneticPr fontId="2"/>
  </si>
  <si>
    <t>蓄熱設備</t>
    <rPh sb="0" eb="2">
      <t>チクネツ</t>
    </rPh>
    <rPh sb="2" eb="4">
      <t>セツビ</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</si>
  <si>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</si>
  <si>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</si>
  <si>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</si>
  <si>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</si>
  <si>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</si>
  <si>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</si>
  <si>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</si>
  <si>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</si>
  <si>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</si>
  <si>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</si>
  <si>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</si>
  <si>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</si>
  <si>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</si>
  <si>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</si>
  <si>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</si>
  <si>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</si>
  <si>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</si>
  <si>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</si>
  <si>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</si>
  <si>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</si>
  <si>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</si>
  <si>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</si>
  <si>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</si>
  <si>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</si>
  <si>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t>天井</t>
    <rPh sb="0" eb="2">
      <t>テンジョウ</t>
    </rPh>
    <phoneticPr fontId="25"/>
  </si>
  <si>
    <t>外壁</t>
    <rPh sb="0" eb="2">
      <t>ガイヘキ</t>
    </rPh>
    <phoneticPr fontId="25"/>
  </si>
  <si>
    <t>床</t>
    <rPh sb="0" eb="1">
      <t>ユカ</t>
    </rPh>
    <phoneticPr fontId="25"/>
  </si>
  <si>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</si>
  <si>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</si>
  <si>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</si>
  <si>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</si>
  <si>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</si>
  <si>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5"/>
  </si>
  <si>
    <t>／</t>
    <phoneticPr fontId="25"/>
  </si>
  <si>
    <t>（</t>
    <phoneticPr fontId="25"/>
  </si>
  <si>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</si>
  <si>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</si>
  <si>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</si>
  <si>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</si>
  <si>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</si>
  <si>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</si>
  <si>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</si>
  <si>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</si>
  <si>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</si>
  <si>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</si>
  <si>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</si>
  <si>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</si>
  <si>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</si>
  <si>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</si>
  <si>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</si>
  <si>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</si>
  <si>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</si>
  <si>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</si>
  <si>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</si>
  <si>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</si>
  <si>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</si>
  <si>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</si>
  <si>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</si>
  <si>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</si>
  <si>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</si>
  <si>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</si>
  <si>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</si>
  <si>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</si>
  <si>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</si>
  <si>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</si>
  <si>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t>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</si>
  <si>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</si>
  <si>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</si>
  <si>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</si>
  <si>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グレード</t>
    <phoneticPr fontId="2"/>
  </si>
  <si>
    <t>ガラスサイズ（mm）</t>
    <phoneticPr fontId="2"/>
  </si>
  <si>
    <t>×</t>
    <phoneticPr fontId="2"/>
  </si>
  <si>
    <t>グレード</t>
    <phoneticPr fontId="2"/>
  </si>
  <si>
    <t>＜補助対象経費の算出＞</t>
    <rPh sb="8" eb="10">
      <t>サンシュツ</t>
    </rPh>
    <phoneticPr fontId="2"/>
  </si>
  <si>
    <t>ｘ</t>
    <phoneticPr fontId="2"/>
  </si>
  <si>
    <t>G1</t>
    <phoneticPr fontId="2"/>
  </si>
  <si>
    <t>㎡</t>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</si>
  <si>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44"/>
  </si>
  <si>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</si>
  <si>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</si>
  <si>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記</t>
    <rPh sb="0" eb="1">
      <t>キ</t>
    </rPh>
    <phoneticPr fontId="2"/>
  </si>
  <si>
    <t>枚数
(ｂ)</t>
    <rPh sb="0" eb="1">
      <t>マイ</t>
    </rPh>
    <rPh sb="1" eb="2">
      <t>スウ</t>
    </rPh>
    <phoneticPr fontId="2"/>
  </si>
  <si>
    <t>日</t>
    <rPh sb="0" eb="1">
      <t>ニチ</t>
    </rPh>
    <phoneticPr fontId="2"/>
  </si>
  <si>
    <t>補助事業者</t>
    <rPh sb="0" eb="2">
      <t>ホジョ</t>
    </rPh>
    <rPh sb="2" eb="4">
      <t>ジギョウ</t>
    </rPh>
    <rPh sb="4" eb="5">
      <t>シャ</t>
    </rPh>
    <phoneticPr fontId="2"/>
  </si>
  <si>
    <t>完了実績報告書</t>
    <rPh sb="0" eb="2">
      <t>カンリョウ</t>
    </rPh>
    <rPh sb="2" eb="4">
      <t>ジッセキ</t>
    </rPh>
    <rPh sb="4" eb="7">
      <t>ホウコクショ</t>
    </rPh>
    <phoneticPr fontId="2"/>
  </si>
  <si>
    <t>月</t>
    <rPh sb="0" eb="1">
      <t>ガツ</t>
    </rPh>
    <phoneticPr fontId="2"/>
  </si>
  <si>
    <t>をもって交付決定（</t>
    <rPh sb="4" eb="6">
      <t>コウフ</t>
    </rPh>
    <rPh sb="6" eb="8">
      <t>ケッテイ</t>
    </rPh>
    <phoneticPr fontId="2"/>
  </si>
  <si>
    <t>-d-</t>
    <phoneticPr fontId="2"/>
  </si>
  <si>
    <t xml:space="preserve"> 円（税抜）</t>
    <phoneticPr fontId="2"/>
  </si>
  <si>
    <t>）</t>
    <phoneticPr fontId="2"/>
  </si>
  <si>
    <t>－</t>
    <phoneticPr fontId="2"/>
  </si>
  <si>
    <t>E-mail</t>
    <phoneticPr fontId="2"/>
  </si>
  <si>
    <t>＠</t>
    <phoneticPr fontId="2"/>
  </si>
  <si>
    <t>)</t>
    <phoneticPr fontId="2"/>
  </si>
  <si>
    <t>〒</t>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</si>
  <si>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</si>
  <si>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６.補助事業の実施に係る契約先</t>
    <rPh sb="2" eb="4">
      <t>ホジョ</t>
    </rPh>
    <rPh sb="4" eb="6">
      <t>ジギョウ</t>
    </rPh>
    <rPh sb="7" eb="9">
      <t>ジッシ</t>
    </rPh>
    <rPh sb="10" eb="11">
      <t>カカワ</t>
    </rPh>
    <rPh sb="12" eb="14">
      <t>ケイヤク</t>
    </rPh>
    <rPh sb="14" eb="15">
      <t>サキ</t>
    </rPh>
    <phoneticPr fontId="2"/>
  </si>
  <si>
    <t>＜補助金交付算定額の算出＞　</t>
    <rPh sb="1" eb="4">
      <t>ホジョキン</t>
    </rPh>
    <rPh sb="4" eb="6">
      <t>コウフ</t>
    </rPh>
    <rPh sb="6" eb="8">
      <t>サンテイ</t>
    </rPh>
    <rPh sb="8" eb="9">
      <t>ガク</t>
    </rPh>
    <rPh sb="10" eb="12">
      <t>サンシュツ</t>
    </rPh>
    <phoneticPr fontId="2"/>
  </si>
  <si>
    <t>　　補助金交付算定額（E） [（C)+（G)]</t>
    <rPh sb="2" eb="5">
      <t>ホジョキン</t>
    </rPh>
    <rPh sb="5" eb="7">
      <t>コウフ</t>
    </rPh>
    <rPh sb="7" eb="9">
      <t>サンテイ</t>
    </rPh>
    <rPh sb="9" eb="10">
      <t>ガク</t>
    </rPh>
    <phoneticPr fontId="2"/>
  </si>
  <si>
    <t>　　交付決定通知書の補助金の額（K）</t>
    <rPh sb="2" eb="4">
      <t>コウフ</t>
    </rPh>
    <rPh sb="4" eb="6">
      <t>ケッテイ</t>
    </rPh>
    <rPh sb="6" eb="9">
      <t>ツウチショ</t>
    </rPh>
    <rPh sb="10" eb="13">
      <t>ホジョキン</t>
    </rPh>
    <rPh sb="14" eb="15">
      <t>ガク</t>
    </rPh>
    <phoneticPr fontId="2"/>
  </si>
  <si>
    <t>【戸建】定型様式4</t>
    <rPh sb="1" eb="3">
      <t>コダテ</t>
    </rPh>
    <phoneticPr fontId="2"/>
  </si>
  <si>
    <t>【戸建】定型様式5</t>
    <rPh sb="1" eb="3">
      <t>コダテ</t>
    </rPh>
    <phoneticPr fontId="2"/>
  </si>
  <si>
    <t>明細書　【窓】</t>
    <rPh sb="0" eb="2">
      <t>メイサイ</t>
    </rPh>
    <rPh sb="2" eb="3">
      <t>ショ</t>
    </rPh>
    <rPh sb="5" eb="6">
      <t>マド</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</si>
  <si>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</si>
  <si>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明細書　【ガラス】</t>
    <rPh sb="0" eb="2">
      <t>メイサイ</t>
    </rPh>
    <rPh sb="2" eb="3">
      <t>ショ</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</si>
  <si>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</si>
  <si>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・必ず[税抜]で記入すること。</t>
    <rPh sb="1" eb="2">
      <t>カナラ</t>
    </rPh>
    <rPh sb="4" eb="6">
      <t>ゼイヌキ</t>
    </rPh>
    <rPh sb="8" eb="10">
      <t>キニュウ</t>
    </rPh>
    <phoneticPr fontId="2"/>
  </si>
  <si>
    <t>設備の補助申請額の合計（F）</t>
    <rPh sb="0" eb="2">
      <t>セツビ</t>
    </rPh>
    <rPh sb="3" eb="5">
      <t>ホジョ</t>
    </rPh>
    <rPh sb="5" eb="7">
      <t>シンセイ</t>
    </rPh>
    <rPh sb="7" eb="8">
      <t>ガク</t>
    </rPh>
    <rPh sb="8" eb="9">
      <t>テイガク</t>
    </rPh>
    <rPh sb="9" eb="11">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</si>
  <si>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</si>
  <si>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実績報告確認写真</t>
    <rPh sb="0" eb="2">
      <t>ジッセキ</t>
    </rPh>
    <rPh sb="2" eb="4">
      <t>ホウコク</t>
    </rPh>
    <rPh sb="4" eb="6">
      <t>カクニン</t>
    </rPh>
    <rPh sb="6" eb="8">
      <t>シャシン</t>
    </rPh>
    <phoneticPr fontId="2"/>
  </si>
  <si>
    <t>※ボード等の文字が鮮明に読み取れるものであること。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</si>
  <si>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</si>
  <si>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設置場所</t>
    <rPh sb="0" eb="2">
      <t>セッチ</t>
    </rPh>
    <rPh sb="2" eb="4">
      <t>バショ</t>
    </rPh>
    <phoneticPr fontId="2"/>
  </si>
  <si>
    <t>窓</t>
    <phoneticPr fontId="2"/>
  </si>
  <si>
    <t>壁</t>
    <rPh sb="0" eb="1">
      <t>カベ</t>
    </rPh>
    <phoneticPr fontId="2"/>
  </si>
  <si>
    <t>外窓交換</t>
    <rPh sb="0" eb="1">
      <t>ソト</t>
    </rPh>
    <rPh sb="1" eb="2">
      <t>マド</t>
    </rPh>
    <rPh sb="2" eb="4">
      <t>コウカン</t>
    </rPh>
    <phoneticPr fontId="2"/>
  </si>
  <si>
    <t>窓番号</t>
    <rPh sb="0" eb="1">
      <t>マド</t>
    </rPh>
    <rPh sb="1" eb="3">
      <t>バンゴウ</t>
    </rPh>
    <phoneticPr fontId="2"/>
  </si>
  <si>
    <t>【施工前】</t>
    <rPh sb="1" eb="3">
      <t>セコウ</t>
    </rPh>
    <rPh sb="3" eb="4">
      <t>マエ</t>
    </rPh>
    <phoneticPr fontId="2"/>
  </si>
  <si>
    <t>【施工後】</t>
    <rPh sb="1" eb="3">
      <t>セコウ</t>
    </rPh>
    <rPh sb="3" eb="4">
      <t>ゴ</t>
    </rPh>
    <phoneticPr fontId="2"/>
  </si>
  <si>
    <t>（</t>
    <phoneticPr fontId="2"/>
  </si>
  <si>
    <t>）</t>
    <phoneticPr fontId="2"/>
  </si>
  <si>
    <t>【戸建】定型様式7</t>
    <rPh sb="1" eb="3">
      <t>コダテ</t>
    </rPh>
    <phoneticPr fontId="2"/>
  </si>
  <si>
    <t>（</t>
    <phoneticPr fontId="2"/>
  </si>
  <si>
    <t>／</t>
    <phoneticPr fontId="2"/>
  </si>
  <si>
    <t>ページ）</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</si>
  <si>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</si>
  <si>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</si>
  <si>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現場名</t>
    <rPh sb="0" eb="2">
      <t>ゲンバ</t>
    </rPh>
    <rPh sb="2" eb="3">
      <t>メイ</t>
    </rPh>
    <phoneticPr fontId="2"/>
  </si>
  <si>
    <t>改修内容</t>
    <rPh sb="0" eb="2">
      <t>カイシュウ</t>
    </rPh>
    <rPh sb="2" eb="4">
      <t>ナイヨウ</t>
    </rPh>
    <phoneticPr fontId="2"/>
  </si>
  <si>
    <t>断熱改修</t>
    <phoneticPr fontId="2"/>
  </si>
  <si>
    <t>天井全面</t>
    <rPh sb="2" eb="4">
      <t>ゼンメン</t>
    </rPh>
    <phoneticPr fontId="2"/>
  </si>
  <si>
    <t>外壁</t>
  </si>
  <si>
    <t>床</t>
  </si>
  <si>
    <t>内窓取付</t>
    <rPh sb="0" eb="1">
      <t>ウチ</t>
    </rPh>
    <rPh sb="1" eb="2">
      <t>マド</t>
    </rPh>
    <rPh sb="2" eb="4">
      <t>トリツケ</t>
    </rPh>
    <phoneticPr fontId="53"/>
  </si>
  <si>
    <t>窓</t>
    <rPh sb="0" eb="1">
      <t>マド</t>
    </rPh>
    <phoneticPr fontId="53"/>
  </si>
  <si>
    <t>一般社団法人　環境共創イニシアチブ</t>
    <phoneticPr fontId="2"/>
  </si>
  <si>
    <t>代表理事</t>
    <rPh sb="0" eb="2">
      <t>ダイヒョウ</t>
    </rPh>
    <rPh sb="2" eb="4">
      <t>リジ</t>
    </rPh>
    <phoneticPr fontId="2"/>
  </si>
  <si>
    <t>赤池　学</t>
    <rPh sb="0" eb="2">
      <t>アカイケ</t>
    </rPh>
    <rPh sb="3" eb="4">
      <t>マナブ</t>
    </rPh>
    <phoneticPr fontId="2"/>
  </si>
  <si>
    <t>殿</t>
    <rPh sb="0" eb="1">
      <t>ドノ</t>
    </rPh>
    <phoneticPr fontId="2"/>
  </si>
  <si>
    <t>-</t>
    <phoneticPr fontId="2"/>
  </si>
  <si>
    <t>実印</t>
    <rPh sb="0" eb="2">
      <t>ジツイン</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</si>
  <si>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</si>
  <si>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</si>
  <si>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-d-</t>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</si>
  <si>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</si>
  <si>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</si>
  <si>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</si>
  <si>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</si>
  <si>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</si>
  <si>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</si>
  <si>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</si>
  <si>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</si>
  <si>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</si>
  <si>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</si>
  <si>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</si>
  <si>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</si>
  <si>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t>
    <phoneticPr fontId="2"/>
  </si>
  <si>
    <t xml:space="preserve"> 口座名義人（カタカナで記入）</t>
    <rPh sb="1" eb="3">
      <t>コウザ</t>
    </rPh>
    <rPh sb="3" eb="5">
      <t>メイギ</t>
    </rPh>
    <rPh sb="5" eb="6">
      <t>ジン</t>
    </rPh>
    <rPh sb="12" eb="14">
      <t>キニュウ</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</si>
  <si>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2"/>
  </si>
  <si>
    <t>＜補助対象経費＞</t>
    <rPh sb="5" eb="7">
      <t>ケイヒ</t>
    </rPh>
    <phoneticPr fontId="2"/>
  </si>
  <si>
    <t>支店名・営業所名等</t>
    <rPh sb="0" eb="3">
      <t>シテンメイ</t>
    </rPh>
    <rPh sb="4" eb="7">
      <t>エイギョウショ</t>
    </rPh>
    <rPh sb="7" eb="8">
      <t>メイ</t>
    </rPh>
    <rPh sb="8" eb="9">
      <t>トウ</t>
    </rPh>
    <phoneticPr fontId="2"/>
  </si>
  <si>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2"/>
  </si>
  <si>
    <t>使用製品</t>
    <rPh sb="0" eb="2">
      <t>シヨウ</t>
    </rPh>
    <rPh sb="2" eb="4">
      <t>セイヒン</t>
    </rPh>
    <phoneticPr fontId="2"/>
  </si>
  <si>
    <t>精算払請求書</t>
    <rPh sb="0" eb="2">
      <t>セイサン</t>
    </rPh>
    <rPh sb="2" eb="3">
      <t>バライ</t>
    </rPh>
    <rPh sb="3" eb="6">
      <t>セイキュウショ</t>
    </rPh>
    <phoneticPr fontId="2"/>
  </si>
  <si>
    <t xml:space="preserve"> 口座番号（右詰めで記入）</t>
    <rPh sb="1" eb="3">
      <t>コウザ</t>
    </rPh>
    <rPh sb="3" eb="5">
      <t>バンゴウ</t>
    </rPh>
    <rPh sb="6" eb="8">
      <t>ミギヅメ</t>
    </rPh>
    <rPh sb="10" eb="12">
      <t>キニュウ</t>
    </rPh>
    <phoneticPr fontId="2"/>
  </si>
  <si>
    <t>【全景(改修後)】</t>
    <rPh sb="1" eb="3">
      <t>ゼンケイ</t>
    </rPh>
    <phoneticPr fontId="2"/>
  </si>
  <si>
    <t>補助対象床面積</t>
    <rPh sb="0" eb="2">
      <t>ホジョ</t>
    </rPh>
    <rPh sb="2" eb="4">
      <t>タイショウ</t>
    </rPh>
    <rPh sb="4" eb="7">
      <t>ユカメンセキ</t>
    </rPh>
    <phoneticPr fontId="2"/>
  </si>
  <si>
    <t>組み合わせ番号</t>
    <rPh sb="0" eb="1">
      <t>ク</t>
    </rPh>
    <rPh sb="2" eb="3">
      <t>ア</t>
    </rPh>
    <rPh sb="5" eb="7">
      <t>バンゴウ</t>
    </rPh>
    <phoneticPr fontId="2"/>
  </si>
  <si>
    <t>　↓【様式第8　完了実績報告書】の「3．実績報告の補助金の額」に転記されます。</t>
    <rPh sb="3" eb="5">
      <t>ヨウシキ</t>
    </rPh>
    <rPh sb="5" eb="6">
      <t>ダイ</t>
    </rPh>
    <rPh sb="8" eb="10">
      <t>カンリョウ</t>
    </rPh>
    <rPh sb="10" eb="12">
      <t>ジッセキ</t>
    </rPh>
    <rPh sb="12" eb="15">
      <t>ホウコクショ</t>
    </rPh>
    <rPh sb="20" eb="22">
      <t>ジッセキ</t>
    </rPh>
    <rPh sb="22" eb="24">
      <t>ホウコク</t>
    </rPh>
    <rPh sb="25" eb="28">
      <t>ホジョキン</t>
    </rPh>
    <rPh sb="29" eb="30">
      <t>ガク</t>
    </rPh>
    <rPh sb="32" eb="34">
      <t>テンキ</t>
    </rPh>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</si>
  <si>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</si>
  <si>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</si>
  <si>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</si>
  <si>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</si>
  <si>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SII-KZ-2020</t>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</si>
  <si>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</si>
  <si>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</si>
  <si>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</si>
  <si>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２.事業完了日</t>
    <rPh sb="2" eb="4">
      <t>ジギョウ</t>
    </rPh>
    <rPh sb="4" eb="6">
      <t>カンリョウ</t>
    </rPh>
    <rPh sb="6" eb="7">
      <t>ヒ</t>
    </rPh>
    <phoneticPr fontId="2"/>
  </si>
  <si>
    <t>３.実績報告の補助金の額</t>
    <rPh sb="2" eb="4">
      <t>ジッセキ</t>
    </rPh>
    <rPh sb="4" eb="6">
      <t>ホウコク</t>
    </rPh>
    <rPh sb="7" eb="10">
      <t>ホジョキン</t>
    </rPh>
    <rPh sb="11" eb="12">
      <t>ガク</t>
    </rPh>
    <phoneticPr fontId="2"/>
  </si>
  <si>
    <t>５.手続代行者　担当者情報</t>
    <rPh sb="2" eb="4">
      <t>テツヅキ</t>
    </rPh>
    <rPh sb="4" eb="7">
      <t>ダイコウシャ</t>
    </rPh>
    <rPh sb="8" eb="11">
      <t>タントウシャ</t>
    </rPh>
    <rPh sb="11" eb="13">
      <t>ジョウホウ</t>
    </rPh>
    <phoneticPr fontId="2"/>
  </si>
  <si>
    <t>補助申請額</t>
    <rPh sb="0" eb="2">
      <t>ホジョ</t>
    </rPh>
    <rPh sb="2" eb="4">
      <t>シンセイ</t>
    </rPh>
    <rPh sb="4" eb="5">
      <t>ガク</t>
    </rPh>
    <phoneticPr fontId="2"/>
  </si>
  <si>
    <t>…自動計算</t>
    <rPh sb="1" eb="3">
      <t>ジドウ</t>
    </rPh>
    <rPh sb="3" eb="5">
      <t>ケイサン</t>
    </rPh>
    <phoneticPr fontId="2"/>
  </si>
  <si>
    <t>カバー工法窓取付
外窓交換</t>
    <rPh sb="3" eb="5">
      <t>コウホウ</t>
    </rPh>
    <rPh sb="5" eb="6">
      <t>マド</t>
    </rPh>
    <rPh sb="6" eb="8">
      <t>トリツケ</t>
    </rPh>
    <rPh sb="9" eb="10">
      <t>ソト</t>
    </rPh>
    <rPh sb="10" eb="11">
      <t>マド</t>
    </rPh>
    <rPh sb="11" eb="13">
      <t>コウカン</t>
    </rPh>
    <phoneticPr fontId="2"/>
  </si>
  <si>
    <r>
      <t xml:space="preserve">外窓交換
・
</t>
    </r>
    <r>
      <rPr>
        <sz val="15.5"/>
        <rFont val="ＭＳ Ｐゴシック"/>
        <family val="3"/>
        <charset val="128"/>
      </rPr>
      <t>カバー工法
窓取付</t>
    </r>
    <rPh sb="0" eb="1">
      <t>ソト</t>
    </rPh>
    <rPh sb="1" eb="2">
      <t>マド</t>
    </rPh>
    <rPh sb="2" eb="4">
      <t>コウカン</t>
    </rPh>
    <rPh sb="10" eb="12">
      <t>コウホウ</t>
    </rPh>
    <rPh sb="13" eb="14">
      <t>マド</t>
    </rPh>
    <rPh sb="14" eb="16">
      <t>トリツケ</t>
    </rPh>
    <phoneticPr fontId="2"/>
  </si>
  <si>
    <t>明細書【設備】</t>
    <rPh sb="0" eb="3">
      <t>メイサイショ</t>
    </rPh>
    <rPh sb="4" eb="6">
      <t>セツビ</t>
    </rPh>
    <phoneticPr fontId="2"/>
  </si>
  <si>
    <t>・該当する保証年数を■すること。</t>
    <rPh sb="1" eb="3">
      <t>ガイトウ</t>
    </rPh>
    <rPh sb="5" eb="7">
      <t>ホショウ</t>
    </rPh>
    <rPh sb="7" eb="9">
      <t>ネンスウ</t>
    </rPh>
    <phoneticPr fontId="2"/>
  </si>
  <si>
    <t>保証年数</t>
    <rPh sb="0" eb="2">
      <t>ホショウ</t>
    </rPh>
    <rPh sb="2" eb="4">
      <t>ネンスウ</t>
    </rPh>
    <phoneticPr fontId="2"/>
  </si>
  <si>
    <t>　10年</t>
    <rPh sb="3" eb="4">
      <t>ネン</t>
    </rPh>
    <phoneticPr fontId="2"/>
  </si>
  <si>
    <t>　11年</t>
    <rPh sb="3" eb="4">
      <t>ネン</t>
    </rPh>
    <phoneticPr fontId="2"/>
  </si>
  <si>
    <t>　12年</t>
    <rPh sb="3" eb="4">
      <t>ネン</t>
    </rPh>
    <phoneticPr fontId="2"/>
  </si>
  <si>
    <t>　13年</t>
    <rPh sb="3" eb="4">
      <t>ネン</t>
    </rPh>
    <phoneticPr fontId="2"/>
  </si>
  <si>
    <t>　14年</t>
    <rPh sb="3" eb="4">
      <t>ネン</t>
    </rPh>
    <phoneticPr fontId="2"/>
  </si>
  <si>
    <t>　15年以上</t>
    <rPh sb="3" eb="4">
      <t>ネン</t>
    </rPh>
    <rPh sb="4" eb="6">
      <t>イジョウ</t>
    </rPh>
    <phoneticPr fontId="2"/>
  </si>
  <si>
    <t>目標価格
（蓄電容量1ｋWhあたり）</t>
    <rPh sb="0" eb="2">
      <t>モクヒョウ</t>
    </rPh>
    <rPh sb="2" eb="4">
      <t>カカク</t>
    </rPh>
    <rPh sb="6" eb="8">
      <t>チクデン</t>
    </rPh>
    <rPh sb="8" eb="10">
      <t>ヨウリョウ</t>
    </rPh>
    <phoneticPr fontId="2"/>
  </si>
  <si>
    <t>↓目標価格以下であること。</t>
    <rPh sb="1" eb="3">
      <t>モクヒョウ</t>
    </rPh>
    <rPh sb="3" eb="5">
      <t>カカク</t>
    </rPh>
    <rPh sb="5" eb="7">
      <t>イカ</t>
    </rPh>
    <phoneticPr fontId="2"/>
  </si>
  <si>
    <t>初期実効容量</t>
    <rPh sb="0" eb="2">
      <t>ショキ</t>
    </rPh>
    <rPh sb="2" eb="4">
      <t>ジッコウ</t>
    </rPh>
    <rPh sb="4" eb="6">
      <t>ヨウリョウ</t>
    </rPh>
    <phoneticPr fontId="2"/>
  </si>
  <si>
    <t>目標価格</t>
    <rPh sb="0" eb="2">
      <t>モクヒョウ</t>
    </rPh>
    <rPh sb="2" eb="4">
      <t>カカク</t>
    </rPh>
    <phoneticPr fontId="2"/>
  </si>
  <si>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</si>
  <si>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</si>
  <si>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</si>
  <si>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ｋWh</t>
    <phoneticPr fontId="2"/>
  </si>
  <si>
    <t>容量
（数量）</t>
    <rPh sb="0" eb="2">
      <t>ヨウリョウ</t>
    </rPh>
    <rPh sb="4" eb="6">
      <t>スウリョウ</t>
    </rPh>
    <phoneticPr fontId="2"/>
  </si>
  <si>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</si>
  <si>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</si>
  <si>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（②と③と２０万円のいずれか低い金額）</t>
    </r>
    <rPh sb="0" eb="2">
      <t>ホジョ</t>
    </rPh>
    <rPh sb="2" eb="4">
      <t>シンセイ</t>
    </rPh>
    <rPh sb="4" eb="5">
      <t>ガク</t>
    </rPh>
    <rPh sb="5" eb="6">
      <t>テイガク</t>
    </rPh>
    <rPh sb="13" eb="15">
      <t>マンエン</t>
    </rPh>
    <rPh sb="20" eb="21">
      <t>ヒク</t>
    </rPh>
    <rPh sb="22" eb="24">
      <t>キンガク</t>
    </rPh>
    <phoneticPr fontId="2"/>
  </si>
  <si>
    <t>製品型番</t>
    <rPh sb="0" eb="2">
      <t>セイヒン</t>
    </rPh>
    <rPh sb="2" eb="4">
      <t>カタバン</t>
    </rPh>
    <phoneticPr fontId="2"/>
  </si>
  <si>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2"/>
  </si>
  <si>
    <t>ヒートポンプユニット</t>
    <phoneticPr fontId="2"/>
  </si>
  <si>
    <t>貯湯ユニット</t>
    <rPh sb="0" eb="2">
      <t>チョトウ</t>
    </rPh>
    <phoneticPr fontId="2"/>
  </si>
  <si>
    <t>工事費</t>
    <rPh sb="0" eb="2">
      <t>コウジ</t>
    </rPh>
    <rPh sb="2" eb="3">
      <t>ヒ</t>
    </rPh>
    <phoneticPr fontId="2"/>
  </si>
  <si>
    <t>工事費計</t>
    <rPh sb="0" eb="2">
      <t>コウジ</t>
    </rPh>
    <rPh sb="2" eb="3">
      <t>ヒ</t>
    </rPh>
    <rPh sb="3" eb="4">
      <t>ケイ</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</si>
  <si>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
  </si>
  <si>
    <t>補助対象経費の1/3（⑥）
[ ④/ 3 ］
※１，０００円未満切捨て</t>
    <rPh sb="0" eb="2">
      <t>ホジョ</t>
    </rPh>
    <rPh sb="2" eb="4">
      <t>タイショウ</t>
    </rPh>
    <rPh sb="4" eb="6">
      <t>ケイヒ</t>
    </rPh>
    <phoneticPr fontId="2"/>
  </si>
  <si>
    <r>
      <t xml:space="preserve">補助申請額
</t>
    </r>
    <r>
      <rPr>
        <sz val="16"/>
        <rFont val="ＭＳ Ｐゴシック"/>
        <family val="3"/>
        <charset val="128"/>
      </rPr>
      <t>（⑤と⑥のいずれか低い金額）</t>
    </r>
    <rPh sb="0" eb="2">
      <t>ホジョ</t>
    </rPh>
    <rPh sb="2" eb="4">
      <t>シンセイ</t>
    </rPh>
    <rPh sb="4" eb="5">
      <t>ガク</t>
    </rPh>
    <rPh sb="5" eb="6">
      <t>テイガク</t>
    </rPh>
    <phoneticPr fontId="2"/>
  </si>
  <si>
    <t>台</t>
    <rPh sb="0" eb="1">
      <t>ダイ</t>
    </rPh>
    <phoneticPr fontId="2"/>
  </si>
  <si>
    <t>様式第１２</t>
    <phoneticPr fontId="2"/>
  </si>
  <si>
    <t>様式第８</t>
    <phoneticPr fontId="2"/>
  </si>
  <si>
    <t>）があった上記</t>
    <rPh sb="5" eb="7">
      <t>ジョウキ</t>
    </rPh>
    <phoneticPr fontId="2"/>
  </si>
  <si>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１２条第２項の規定に基づき、下記のとおり請求します。</t>
    <rPh sb="0" eb="3">
      <t>ホジョキン</t>
    </rPh>
    <rPh sb="8" eb="11">
      <t>ニサンカ</t>
    </rPh>
    <rPh sb="109" eb="110">
      <t>ダイ</t>
    </rPh>
    <rPh sb="111" eb="112">
      <t>コウ</t>
    </rPh>
    <rPh sb="126" eb="128">
      <t>セイキュウ</t>
    </rPh>
    <phoneticPr fontId="2"/>
  </si>
  <si>
    <t>３．　補助金の振込先</t>
    <rPh sb="3" eb="6">
      <t>ホジョキン</t>
    </rPh>
    <rPh sb="7" eb="9">
      <t>フリコミ</t>
    </rPh>
    <rPh sb="9" eb="10">
      <t>サキ</t>
    </rPh>
    <phoneticPr fontId="2"/>
  </si>
  <si>
    <t>※「明細書」を先に記入すること</t>
    <rPh sb="2" eb="5">
      <t>メイサイショ</t>
    </rPh>
    <rPh sb="7" eb="8">
      <t>サキ</t>
    </rPh>
    <rPh sb="9" eb="11">
      <t>キニュウ</t>
    </rPh>
    <phoneticPr fontId="2"/>
  </si>
  <si>
    <t>※吹込・吹付を施工した場合は、以下にSIIに登録された指定施工業者情報を記入すること。</t>
    <rPh sb="1" eb="3">
      <t>フキコ</t>
    </rPh>
    <rPh sb="4" eb="5">
      <t>フ</t>
    </rPh>
    <rPh sb="5" eb="6">
      <t>ツ</t>
    </rPh>
    <rPh sb="7" eb="9">
      <t>セコウ</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</si>
  <si>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４.支払形態</t>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</si>
  <si>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</si>
  <si>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</si>
  <si>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</si>
  <si>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r>
      <t xml:space="preserve">　　　　　　　　 補助率による計算（Ｂ） [（Ａ）／３]
</t>
    </r>
    <r>
      <rPr>
        <sz val="14"/>
        <rFont val="ＭＳ Ｐゴシック"/>
        <family val="3"/>
        <charset val="128"/>
      </rPr>
      <t>※１，０００円未満切捨て</t>
    </r>
  </si>
  <si>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t>
    </r>
    <r>
      <rPr>
        <sz val="14"/>
        <rFont val="ＭＳ Ｐゴシック"/>
        <family val="3"/>
        <charset val="128"/>
      </rPr>
      <t>※（B)又は120万円のいずれか低い金額</t>
    </r>
  </si>
  <si>
    <r>
      <t>　　　　　　</t>
    </r>
    <r>
      <rPr>
        <b/>
        <sz val="18"/>
        <rFont val="ＭＳ Ｐゴシック"/>
        <family val="3"/>
        <charset val="128"/>
      </rPr>
      <t>設備の適用補助算定額（G）</t>
    </r>
    <r>
      <rPr>
        <sz val="18"/>
        <rFont val="ＭＳ Ｐゴシック"/>
        <family val="3"/>
        <charset val="128"/>
      </rPr>
      <t xml:space="preserve">
</t>
    </r>
    <r>
      <rPr>
        <sz val="14"/>
        <rFont val="ＭＳ Ｐゴシック"/>
        <family val="3"/>
        <charset val="128"/>
      </rPr>
      <t>※（C)又は（F)のいずれか低い金額</t>
    </r>
  </si>
  <si>
    <r>
      <t xml:space="preserve">実績報告の補助金の額
</t>
    </r>
    <r>
      <rPr>
        <sz val="14"/>
        <rFont val="HGPｺﾞｼｯｸE"/>
        <family val="3"/>
        <charset val="128"/>
      </rPr>
      <t>※（E）又は（K)のいずれか低い金額</t>
    </r>
    <phoneticPr fontId="2"/>
  </si>
  <si>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</si>
  <si>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</si>
  <si>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カバー工法窓取付・外窓交換</t>
    <rPh sb="3" eb="5">
      <t>コウホウ</t>
    </rPh>
    <rPh sb="5" eb="6">
      <t>マド</t>
    </rPh>
    <rPh sb="6" eb="8">
      <t>トリツケ</t>
    </rPh>
    <rPh sb="9" eb="10">
      <t>ソト</t>
    </rPh>
    <rPh sb="10" eb="11">
      <t>マド</t>
    </rPh>
    <rPh sb="11" eb="13">
      <t>コウカン</t>
    </rPh>
    <phoneticPr fontId="2"/>
  </si>
  <si>
    <t>カバー工法窓取付</t>
    <rPh sb="3" eb="5">
      <t>コウホウ</t>
    </rPh>
    <rPh sb="5" eb="6">
      <t>マド</t>
    </rPh>
    <rPh sb="6" eb="8">
      <t>トリツケ</t>
    </rPh>
    <phoneticPr fontId="2"/>
  </si>
  <si>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９条の規定に基づき、下記のとおり報告します。</t>
    <rPh sb="0" eb="3">
      <t>ホジョキン</t>
    </rPh>
    <rPh sb="8" eb="11">
      <t>ニサンカ</t>
    </rPh>
    <rPh sb="116" eb="118">
      <t>カキ</t>
    </rPh>
    <rPh sb="122" eb="124">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</si>
</sst>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000_ ;[Red]\-#,##0.000\ "/>
    <numFmt numFmtId="179" formatCode="#,##0_ ;[Red]\-#,##0\ "/>
    <numFmt numFmtId="180" formatCode="#,##0.0_ ;[Red]\-#,##0.0\ "/>
    <numFmt numFmtId="181" formatCode="0.0&quot;万円&quot;"/>
  </numFmts>
  <fonts count="8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2"/>
      <color theme="1"/>
      <name val="ＭＳ 明朝"/>
      <family val="1"/>
      <charset val="128"/>
    </font>
    <font>
      <sz val="26"/>
      <name val="ＭＳ 明朝"/>
      <family val="1"/>
      <charset val="128"/>
    </font>
    <font>
      <sz val="13"/>
      <color theme="1"/>
      <name val="ＭＳ 明朝"/>
      <family val="1"/>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u/>
      <sz val="11"/>
      <color theme="1"/>
      <name val="ＭＳ Ｐゴシック"/>
      <family val="3"/>
      <charset val="128"/>
    </font>
    <font>
      <sz val="18"/>
      <color theme="1"/>
      <name val="HGP創英角ｺﾞｼｯｸUB"/>
      <family val="3"/>
      <charset val="128"/>
    </font>
    <font>
      <b/>
      <sz val="18"/>
      <color theme="1"/>
      <name val="ＭＳ Ｐゴシック"/>
      <family val="3"/>
      <charset val="128"/>
    </font>
    <font>
      <sz val="10"/>
      <color theme="1"/>
      <name val="ＭＳ Ｐゴシック"/>
      <family val="3"/>
      <charset val="128"/>
    </font>
    <font>
      <b/>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20"/>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sz val="15.5"/>
      <name val="ＭＳ Ｐゴシック"/>
      <family val="3"/>
      <charset val="128"/>
    </font>
    <font>
      <sz val="16"/>
      <color indexed="8"/>
      <name val="ＭＳ Ｐゴシック"/>
      <family val="3"/>
      <charset val="128"/>
    </font>
    <font>
      <sz val="14"/>
      <color theme="1"/>
      <name val="ＭＳ 明朝"/>
      <family val="1"/>
      <charset val="128"/>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6"/>
      <color rgb="FFFF0000"/>
      <name val="HGP創英角ｺﾞｼｯｸUB"/>
      <family val="3"/>
      <charset val="128"/>
    </font>
    <font>
      <sz val="14"/>
      <name val="HGPｺﾞｼｯｸE"/>
      <family val="3"/>
      <charset val="128"/>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6" fillId="0" borderId="0">
      <alignment vertical="center"/>
    </xf>
  </cellStyleXfs>
  <cellXfs count="146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7" fillId="0" borderId="0" xfId="0" applyFont="1" applyFill="1" applyAlignment="1" applyProtection="1">
      <alignment horizontal="righ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7"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38" fontId="4" fillId="2" borderId="0" xfId="11" applyFont="1" applyFill="1" applyProtection="1">
      <alignment vertical="center"/>
      <protection hidden="1"/>
    </xf>
    <xf numFmtId="0" fontId="26" fillId="2" borderId="0" xfId="0" applyFont="1" applyFill="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28" fillId="2" borderId="0" xfId="0" applyFont="1" applyFill="1" applyAlignment="1" applyProtection="1">
      <alignment vertical="center"/>
      <protection hidden="1"/>
    </xf>
    <xf numFmtId="0" fontId="29"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31" fillId="2" borderId="0" xfId="0" applyFont="1" applyFill="1" applyBorder="1" applyAlignment="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28" fillId="2" borderId="0" xfId="0" applyFont="1" applyFill="1" applyAlignment="1" applyProtection="1">
      <alignment horizontal="right" vertical="center"/>
      <protection hidden="1"/>
    </xf>
    <xf numFmtId="0" fontId="33" fillId="2"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6" fillId="0" borderId="0" xfId="0" applyFont="1" applyFill="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Fill="1" applyAlignment="1" applyProtection="1">
      <alignment vertical="center"/>
      <protection hidden="1"/>
    </xf>
    <xf numFmtId="0" fontId="28" fillId="0" borderId="0" xfId="0" applyFont="1" applyFill="1" applyBorder="1" applyAlignment="1" applyProtection="1">
      <alignment vertical="center" shrinkToFit="1"/>
      <protection hidden="1"/>
    </xf>
    <xf numFmtId="0" fontId="28" fillId="0" borderId="0" xfId="0" applyFont="1" applyFill="1" applyBorder="1" applyAlignment="1" applyProtection="1">
      <alignment vertical="center" wrapText="1"/>
      <protection hidden="1"/>
    </xf>
    <xf numFmtId="0" fontId="28" fillId="0" borderId="0" xfId="0" applyFont="1" applyFill="1" applyAlignment="1" applyProtection="1">
      <alignment horizontal="distributed" vertical="center"/>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shrinkToFit="1"/>
      <protection hidden="1"/>
    </xf>
    <xf numFmtId="0" fontId="28" fillId="0" borderId="0" xfId="0" applyFont="1" applyFill="1" applyBorder="1" applyAlignment="1" applyProtection="1">
      <alignment vertical="center"/>
      <protection hidden="1"/>
    </xf>
    <xf numFmtId="0" fontId="26" fillId="0" borderId="0" xfId="0" applyFont="1" applyFill="1" applyAlignment="1" applyProtection="1">
      <alignment horizontal="left" vertical="center"/>
      <protection hidden="1"/>
    </xf>
    <xf numFmtId="0" fontId="28" fillId="2" borderId="0" xfId="0" applyFont="1" applyFill="1" applyBorder="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Border="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Border="1" applyAlignment="1" applyProtection="1">
      <alignment vertical="center"/>
      <protection hidden="1"/>
    </xf>
    <xf numFmtId="0" fontId="26" fillId="2" borderId="0" xfId="0" applyFont="1" applyFill="1" applyBorder="1" applyAlignment="1" applyProtection="1">
      <alignment vertical="center" textRotation="255"/>
      <protection hidden="1"/>
    </xf>
    <xf numFmtId="0" fontId="26" fillId="2" borderId="0" xfId="0" applyFont="1" applyFill="1" applyBorder="1" applyAlignment="1" applyProtection="1">
      <alignment horizontal="center" vertical="center"/>
      <protection hidden="1"/>
    </xf>
    <xf numFmtId="38" fontId="26" fillId="2" borderId="0" xfId="6"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5" borderId="0" xfId="0" applyFont="1" applyFill="1" applyBorder="1" applyAlignment="1" applyProtection="1">
      <alignment vertical="center"/>
      <protection hidden="1"/>
    </xf>
    <xf numFmtId="0" fontId="32" fillId="5" borderId="0" xfId="0" applyFont="1" applyFill="1" applyBorder="1" applyAlignment="1" applyProtection="1">
      <alignment horizontal="center" vertical="center" wrapText="1" shrinkToFit="1"/>
      <protection hidden="1"/>
    </xf>
    <xf numFmtId="0" fontId="32" fillId="5" borderId="0"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center" vertical="center" shrinkToFit="1"/>
      <protection hidden="1"/>
    </xf>
    <xf numFmtId="0" fontId="28" fillId="5" borderId="0" xfId="0" applyFont="1" applyFill="1" applyBorder="1" applyAlignment="1" applyProtection="1">
      <alignment vertical="center" shrinkToFit="1"/>
      <protection hidden="1"/>
    </xf>
    <xf numFmtId="0" fontId="11" fillId="4" borderId="9" xfId="0" applyFont="1" applyFill="1" applyBorder="1" applyAlignment="1" applyProtection="1">
      <alignment horizontal="center" vertical="center"/>
      <protection hidden="1"/>
    </xf>
    <xf numFmtId="0" fontId="48" fillId="0" borderId="0" xfId="0" applyFont="1" applyFill="1" applyBorder="1" applyAlignment="1" applyProtection="1">
      <alignment vertical="center"/>
      <protection hidden="1"/>
    </xf>
    <xf numFmtId="0" fontId="32" fillId="0" borderId="0" xfId="0" applyFont="1" applyFill="1" applyBorder="1" applyAlignment="1" applyProtection="1">
      <alignment vertical="center" textRotation="255" shrinkToFit="1"/>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49" fontId="28" fillId="2" borderId="0" xfId="0" applyNumberFormat="1" applyFont="1" applyFill="1" applyAlignment="1" applyProtection="1">
      <alignment horizontal="left" vertical="center"/>
      <protection hidden="1"/>
    </xf>
    <xf numFmtId="0" fontId="36" fillId="0" borderId="0" xfId="0" applyFont="1" applyFill="1" applyBorder="1" applyAlignment="1" applyProtection="1">
      <alignment vertical="center" shrinkToFit="1"/>
      <protection hidden="1"/>
    </xf>
    <xf numFmtId="38" fontId="36" fillId="0" borderId="0" xfId="6" applyFont="1" applyFill="1" applyBorder="1" applyAlignment="1" applyProtection="1">
      <alignment vertical="center" shrinkToFit="1"/>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8" fillId="5"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4" fillId="0" borderId="25" xfId="0" applyFont="1" applyFill="1" applyBorder="1" applyProtection="1">
      <alignment vertical="center"/>
      <protection hidden="1"/>
    </xf>
    <xf numFmtId="0" fontId="30"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12" fillId="0" borderId="26"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1" fillId="0" borderId="33" xfId="0" applyFont="1" applyFill="1" applyBorder="1" applyProtection="1">
      <alignment vertical="center"/>
      <protection hidden="1"/>
    </xf>
    <xf numFmtId="49" fontId="17" fillId="2" borderId="33" xfId="0" applyNumberFormat="1" applyFont="1" applyFill="1" applyBorder="1" applyAlignment="1" applyProtection="1">
      <alignment horizontal="center" vertical="center"/>
      <protection hidden="1"/>
    </xf>
    <xf numFmtId="0" fontId="17" fillId="0" borderId="33" xfId="0" applyFont="1" applyFill="1" applyBorder="1" applyProtection="1">
      <alignment vertical="center"/>
      <protection hidden="1"/>
    </xf>
    <xf numFmtId="0" fontId="11" fillId="2" borderId="33" xfId="0" applyFont="1" applyFill="1" applyBorder="1" applyAlignment="1" applyProtection="1">
      <alignment vertical="center"/>
      <protection hidden="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10" fillId="2" borderId="0" xfId="0" applyFont="1" applyFill="1" applyProtection="1">
      <alignment vertical="center"/>
      <protection hidden="1"/>
    </xf>
    <xf numFmtId="0" fontId="11" fillId="2" borderId="3" xfId="0" applyFont="1" applyFill="1" applyBorder="1" applyAlignment="1" applyProtection="1">
      <alignment horizontal="center" vertical="center"/>
      <protection locked="0"/>
    </xf>
    <xf numFmtId="177" fontId="11" fillId="0" borderId="3" xfId="0" applyNumberFormat="1" applyFont="1" applyFill="1" applyBorder="1" applyAlignment="1" applyProtection="1">
      <alignment vertical="center"/>
      <protection hidden="1"/>
    </xf>
    <xf numFmtId="0" fontId="12" fillId="0" borderId="3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8"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8" fillId="2" borderId="49"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0" fontId="28" fillId="0" borderId="0" xfId="0" applyFont="1" applyFill="1" applyAlignment="1" applyProtection="1">
      <alignment vertical="center"/>
      <protection hidden="1"/>
    </xf>
    <xf numFmtId="0" fontId="7" fillId="0" borderId="0" xfId="0" applyFont="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wrapText="1"/>
      <protection hidden="1"/>
    </xf>
    <xf numFmtId="0" fontId="15" fillId="2" borderId="0" xfId="0" applyFont="1" applyFill="1" applyBorder="1" applyAlignment="1" applyProtection="1">
      <alignment vertical="center" wrapText="1"/>
      <protection hidden="1"/>
    </xf>
    <xf numFmtId="0" fontId="34" fillId="0" borderId="0" xfId="0" applyNumberFormat="1" applyFont="1" applyFill="1" applyBorder="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wrapText="1"/>
      <protection hidden="1"/>
    </xf>
    <xf numFmtId="0" fontId="56" fillId="0" borderId="0" xfId="0" applyFont="1" applyFill="1" applyBorder="1" applyAlignment="1" applyProtection="1">
      <alignment vertical="center" shrinkToFit="1"/>
      <protection hidden="1"/>
    </xf>
    <xf numFmtId="0" fontId="37" fillId="0" borderId="0" xfId="0" applyFont="1" applyFill="1" applyAlignment="1" applyProtection="1">
      <alignment horizontal="center" vertical="center" wrapText="1"/>
      <protection hidden="1"/>
    </xf>
    <xf numFmtId="0" fontId="37" fillId="5" borderId="0" xfId="0" applyFont="1" applyFill="1" applyAlignment="1" applyProtection="1">
      <alignment vertical="center" wrapText="1"/>
      <protection hidden="1"/>
    </xf>
    <xf numFmtId="0" fontId="58" fillId="2" borderId="0" xfId="0" applyFont="1" applyFill="1" applyProtection="1">
      <alignment vertical="center"/>
      <protection hidden="1"/>
    </xf>
    <xf numFmtId="0" fontId="59" fillId="2" borderId="0" xfId="0" applyFont="1" applyFill="1" applyAlignment="1" applyProtection="1">
      <alignment horizontal="right" vertical="center"/>
      <protection hidden="1"/>
    </xf>
    <xf numFmtId="0" fontId="59" fillId="2" borderId="0" xfId="0" applyFont="1" applyFill="1" applyBorder="1" applyAlignment="1" applyProtection="1">
      <alignment horizontal="right" vertical="center"/>
      <protection hidden="1"/>
    </xf>
    <xf numFmtId="0" fontId="58" fillId="0" borderId="0" xfId="0" applyFont="1" applyFill="1" applyAlignment="1" applyProtection="1">
      <alignment horizontal="right" vertical="center"/>
      <protection hidden="1"/>
    </xf>
    <xf numFmtId="0" fontId="60" fillId="2" borderId="0" xfId="0" applyFont="1" applyFill="1" applyProtection="1">
      <alignment vertical="center"/>
      <protection hidden="1"/>
    </xf>
    <xf numFmtId="0" fontId="62" fillId="2" borderId="0" xfId="0" applyFont="1" applyFill="1" applyAlignment="1" applyProtection="1">
      <alignment horizontal="center" vertical="center" wrapText="1"/>
      <protection hidden="1"/>
    </xf>
    <xf numFmtId="0" fontId="62" fillId="2" borderId="0" xfId="0" applyFont="1" applyFill="1" applyAlignment="1" applyProtection="1">
      <alignment horizontal="center" vertical="center"/>
      <protection hidden="1"/>
    </xf>
    <xf numFmtId="0" fontId="62" fillId="2" borderId="0" xfId="0" applyFont="1" applyFill="1" applyAlignment="1" applyProtection="1">
      <alignment vertical="center"/>
      <protection hidden="1"/>
    </xf>
    <xf numFmtId="0" fontId="63" fillId="2" borderId="0" xfId="0" applyFont="1" applyFill="1" applyProtection="1">
      <alignment vertical="center"/>
      <protection hidden="1"/>
    </xf>
    <xf numFmtId="0" fontId="64" fillId="2" borderId="0" xfId="0" applyFont="1" applyFill="1" applyProtection="1">
      <alignment vertical="center"/>
      <protection hidden="1"/>
    </xf>
    <xf numFmtId="0" fontId="67" fillId="2" borderId="0" xfId="0" applyFont="1" applyFill="1" applyBorder="1" applyAlignment="1" applyProtection="1">
      <alignment vertical="center" wrapText="1"/>
      <protection hidden="1"/>
    </xf>
    <xf numFmtId="0" fontId="65" fillId="2" borderId="0" xfId="0" applyFont="1" applyFill="1" applyBorder="1" applyAlignment="1" applyProtection="1">
      <alignment vertical="center" wrapText="1"/>
      <protection hidden="1"/>
    </xf>
    <xf numFmtId="0" fontId="65" fillId="2" borderId="0" xfId="0" applyFont="1" applyFill="1" applyBorder="1" applyAlignment="1" applyProtection="1">
      <alignment horizontal="center" vertical="center" wrapText="1"/>
      <protection hidden="1"/>
    </xf>
    <xf numFmtId="0" fontId="67" fillId="2" borderId="0" xfId="0" applyFont="1" applyFill="1" applyBorder="1" applyAlignment="1" applyProtection="1">
      <alignment horizontal="center" vertical="center" wrapText="1"/>
      <protection hidden="1"/>
    </xf>
    <xf numFmtId="0" fontId="58" fillId="2" borderId="0" xfId="0" applyFont="1" applyFill="1" applyBorder="1" applyAlignment="1" applyProtection="1">
      <alignment horizontal="left" vertical="center"/>
      <protection hidden="1"/>
    </xf>
    <xf numFmtId="0" fontId="67" fillId="2" borderId="0" xfId="0" applyFont="1" applyFill="1" applyAlignment="1" applyProtection="1">
      <alignment horizontal="right" vertical="center"/>
      <protection hidden="1"/>
    </xf>
    <xf numFmtId="49" fontId="65" fillId="0" borderId="49" xfId="0" applyNumberFormat="1" applyFont="1" applyFill="1" applyBorder="1" applyAlignment="1" applyProtection="1">
      <alignment vertical="center" shrinkToFit="1"/>
      <protection hidden="1"/>
    </xf>
    <xf numFmtId="49" fontId="65" fillId="0" borderId="0" xfId="0" applyNumberFormat="1" applyFont="1" applyFill="1" applyBorder="1" applyAlignment="1" applyProtection="1">
      <alignment vertical="center" shrinkToFit="1"/>
      <protection hidden="1"/>
    </xf>
    <xf numFmtId="0" fontId="65" fillId="2" borderId="49" xfId="21" applyFont="1" applyFill="1" applyBorder="1" applyAlignment="1" applyProtection="1">
      <alignment vertical="center"/>
      <protection hidden="1"/>
    </xf>
    <xf numFmtId="0" fontId="65" fillId="2" borderId="0" xfId="21" applyFont="1" applyFill="1" applyBorder="1" applyAlignment="1" applyProtection="1">
      <alignment vertical="center"/>
      <protection hidden="1"/>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38" fontId="26" fillId="0" borderId="0" xfId="6" applyFont="1" applyFill="1" applyAlignment="1" applyProtection="1">
      <alignment vertical="center"/>
    </xf>
    <xf numFmtId="0" fontId="26" fillId="0" borderId="0" xfId="0" applyFont="1" applyFill="1" applyAlignment="1">
      <alignment vertical="center"/>
    </xf>
    <xf numFmtId="0" fontId="26" fillId="5" borderId="0" xfId="0" applyFont="1" applyFill="1" applyAlignment="1">
      <alignment vertical="center"/>
    </xf>
    <xf numFmtId="0" fontId="28" fillId="5" borderId="0" xfId="0" applyFont="1" applyFill="1" applyBorder="1" applyAlignment="1">
      <alignment vertical="center"/>
    </xf>
    <xf numFmtId="0" fontId="28" fillId="5" borderId="0" xfId="0" applyFont="1" applyFill="1" applyBorder="1" applyAlignment="1">
      <alignment horizontal="center" vertical="center"/>
    </xf>
    <xf numFmtId="38" fontId="28" fillId="5" borderId="0" xfId="6" applyFont="1" applyFill="1" applyBorder="1" applyAlignment="1">
      <alignment vertical="center"/>
    </xf>
    <xf numFmtId="0" fontId="28" fillId="5" borderId="0" xfId="0" applyFont="1" applyFill="1" applyBorder="1" applyAlignment="1">
      <alignment horizontal="right" vertical="center"/>
    </xf>
    <xf numFmtId="0" fontId="28" fillId="5" borderId="0" xfId="0" applyFont="1" applyFill="1" applyAlignment="1">
      <alignment vertical="center"/>
    </xf>
    <xf numFmtId="0" fontId="15" fillId="5" borderId="0" xfId="0" applyFont="1" applyFill="1" applyAlignment="1">
      <alignment horizontal="distributed" vertical="center"/>
    </xf>
    <xf numFmtId="0" fontId="31" fillId="5" borderId="0" xfId="0" applyFont="1" applyFill="1" applyBorder="1" applyAlignment="1">
      <alignment vertical="center"/>
    </xf>
    <xf numFmtId="0" fontId="28" fillId="5" borderId="0" xfId="0" applyFont="1" applyFill="1" applyAlignment="1">
      <alignment horizontal="center" vertical="center"/>
    </xf>
    <xf numFmtId="0" fontId="26" fillId="5" borderId="0" xfId="0" applyFont="1" applyFill="1" applyAlignment="1">
      <alignment horizontal="center" vertical="center"/>
    </xf>
    <xf numFmtId="0" fontId="32" fillId="5" borderId="0" xfId="0" applyFont="1" applyFill="1" applyBorder="1" applyAlignment="1">
      <alignment vertical="center"/>
    </xf>
    <xf numFmtId="0" fontId="33" fillId="5" borderId="0" xfId="0" applyFont="1" applyFill="1" applyBorder="1" applyAlignment="1">
      <alignment vertical="center"/>
    </xf>
    <xf numFmtId="0" fontId="33" fillId="5" borderId="0" xfId="0" applyFont="1" applyFill="1" applyBorder="1" applyAlignment="1">
      <alignment horizontal="right" vertical="center"/>
    </xf>
    <xf numFmtId="0" fontId="28" fillId="5" borderId="0" xfId="0" applyFont="1" applyFill="1" applyAlignment="1">
      <alignment horizontal="right" vertical="center"/>
    </xf>
    <xf numFmtId="0" fontId="28" fillId="5" borderId="0" xfId="0" applyFont="1" applyFill="1" applyBorder="1" applyAlignment="1">
      <alignment horizontal="left" vertical="center" wrapText="1"/>
    </xf>
    <xf numFmtId="38" fontId="26" fillId="5" borderId="0" xfId="6" applyFont="1" applyFill="1" applyAlignment="1">
      <alignment vertical="center"/>
    </xf>
    <xf numFmtId="0" fontId="28" fillId="5" borderId="0" xfId="0" applyFont="1" applyFill="1" applyBorder="1" applyAlignment="1">
      <alignment vertical="center" shrinkToFit="1"/>
    </xf>
    <xf numFmtId="0" fontId="28" fillId="5" borderId="0" xfId="0" applyFont="1" applyFill="1" applyBorder="1" applyAlignment="1">
      <alignment vertical="center" wrapText="1"/>
    </xf>
    <xf numFmtId="0" fontId="28" fillId="5" borderId="0" xfId="0" applyFont="1" applyFill="1" applyBorder="1" applyAlignment="1">
      <alignment horizontal="left" vertical="center"/>
    </xf>
    <xf numFmtId="0" fontId="28" fillId="5" borderId="0" xfId="0" applyFont="1" applyFill="1" applyBorder="1" applyAlignment="1">
      <alignment horizontal="left" vertical="center" shrinkToFit="1"/>
    </xf>
    <xf numFmtId="0" fontId="32" fillId="5" borderId="0" xfId="0" applyFont="1" applyFill="1" applyAlignment="1">
      <alignment vertical="center"/>
    </xf>
    <xf numFmtId="0" fontId="28" fillId="5" borderId="0" xfId="0" applyFont="1" applyFill="1" applyAlignment="1">
      <alignment vertical="center" wrapText="1"/>
    </xf>
    <xf numFmtId="0" fontId="28" fillId="5" borderId="0" xfId="0" applyFont="1" applyFill="1" applyBorder="1" applyAlignment="1" applyProtection="1">
      <alignment vertical="top" wrapText="1"/>
      <protection hidden="1"/>
    </xf>
    <xf numFmtId="0" fontId="54" fillId="0" borderId="0" xfId="0" applyFont="1" applyFill="1" applyAlignment="1" applyProtection="1">
      <alignment vertical="center"/>
      <protection hidden="1"/>
    </xf>
    <xf numFmtId="0" fontId="28" fillId="5" borderId="0" xfId="0" applyFont="1" applyFill="1" applyBorder="1" applyAlignment="1" applyProtection="1">
      <alignment vertical="center"/>
      <protection hidden="1"/>
    </xf>
    <xf numFmtId="0" fontId="26" fillId="5" borderId="0" xfId="0" applyFont="1" applyFill="1" applyAlignment="1" applyProtection="1">
      <alignment vertical="center"/>
    </xf>
    <xf numFmtId="0" fontId="26" fillId="5" borderId="0" xfId="0" applyFont="1" applyFill="1" applyBorder="1" applyAlignment="1">
      <alignment vertical="center"/>
    </xf>
    <xf numFmtId="0" fontId="26" fillId="0" borderId="0" xfId="0" applyFont="1" applyFill="1" applyBorder="1" applyAlignment="1" applyProtection="1">
      <alignment vertical="center" textRotation="255"/>
      <protection hidden="1"/>
    </xf>
    <xf numFmtId="38" fontId="26" fillId="0" borderId="0" xfId="6" applyFont="1" applyFill="1" applyBorder="1" applyAlignment="1" applyProtection="1">
      <alignment vertical="center"/>
      <protection hidden="1"/>
    </xf>
    <xf numFmtId="0" fontId="26" fillId="0" borderId="0" xfId="0" applyFont="1" applyFill="1" applyAlignment="1">
      <alignment horizontal="center" vertical="center"/>
    </xf>
    <xf numFmtId="38" fontId="26" fillId="0" borderId="0" xfId="6" applyFont="1" applyFill="1" applyAlignment="1">
      <alignment vertical="center"/>
    </xf>
    <xf numFmtId="0" fontId="32" fillId="5" borderId="0" xfId="0" applyNumberFormat="1" applyFont="1" applyFill="1" applyBorder="1" applyAlignment="1" applyProtection="1">
      <alignment vertical="center"/>
    </xf>
    <xf numFmtId="0" fontId="32" fillId="5" borderId="0" xfId="0" applyNumberFormat="1" applyFont="1" applyFill="1" applyBorder="1" applyAlignment="1">
      <alignment vertical="center"/>
    </xf>
    <xf numFmtId="0" fontId="26" fillId="5" borderId="0" xfId="0" applyFont="1" applyFill="1" applyBorder="1" applyAlignment="1">
      <alignment vertical="center" wrapText="1" shrinkToFit="1"/>
    </xf>
    <xf numFmtId="0" fontId="32" fillId="0" borderId="0" xfId="0" applyNumberFormat="1" applyFont="1" applyFill="1" applyAlignment="1">
      <alignment vertical="center"/>
    </xf>
    <xf numFmtId="0" fontId="32" fillId="0" borderId="0" xfId="0" applyNumberFormat="1" applyFont="1" applyFill="1" applyAlignment="1">
      <alignment horizontal="center" vertical="center"/>
    </xf>
    <xf numFmtId="0" fontId="32" fillId="0" borderId="0" xfId="6" applyNumberFormat="1" applyFont="1" applyFill="1" applyAlignment="1">
      <alignment vertical="center"/>
    </xf>
    <xf numFmtId="0" fontId="32" fillId="5" borderId="0" xfId="0" applyNumberFormat="1" applyFont="1" applyFill="1" applyBorder="1" applyAlignment="1">
      <alignment horizontal="center" vertical="center"/>
    </xf>
    <xf numFmtId="0" fontId="32" fillId="5" borderId="0" xfId="0" applyNumberFormat="1" applyFont="1" applyFill="1" applyAlignment="1">
      <alignment vertical="center"/>
    </xf>
    <xf numFmtId="0" fontId="32" fillId="7" borderId="1" xfId="6" applyNumberFormat="1" applyFont="1" applyFill="1" applyBorder="1" applyAlignment="1">
      <alignment vertical="center"/>
    </xf>
    <xf numFmtId="0" fontId="32" fillId="7" borderId="6" xfId="6" applyNumberFormat="1" applyFont="1" applyFill="1" applyBorder="1" applyAlignment="1">
      <alignment vertical="center"/>
    </xf>
    <xf numFmtId="0" fontId="32" fillId="7" borderId="6" xfId="0" applyNumberFormat="1" applyFont="1" applyFill="1" applyBorder="1" applyAlignment="1">
      <alignment vertical="center"/>
    </xf>
    <xf numFmtId="0" fontId="32" fillId="7" borderId="2" xfId="0" applyNumberFormat="1" applyFont="1" applyFill="1" applyBorder="1" applyAlignment="1">
      <alignment vertical="center"/>
    </xf>
    <xf numFmtId="0" fontId="47" fillId="0" borderId="0" xfId="0" applyFont="1" applyFill="1" applyBorder="1" applyAlignment="1" applyProtection="1">
      <alignment vertical="center" wrapText="1"/>
      <protection hidden="1"/>
    </xf>
    <xf numFmtId="0" fontId="47" fillId="0" borderId="0" xfId="0" applyFont="1" applyFill="1" applyBorder="1" applyAlignment="1" applyProtection="1">
      <alignment vertical="center"/>
      <protection hidden="1"/>
    </xf>
    <xf numFmtId="0" fontId="66" fillId="2" borderId="185" xfId="21" applyFont="1" applyFill="1" applyBorder="1" applyAlignment="1" applyProtection="1">
      <alignment horizontal="center" vertical="center"/>
      <protection locked="0"/>
    </xf>
    <xf numFmtId="0" fontId="66" fillId="2" borderId="188" xfId="21" applyFont="1" applyFill="1" applyBorder="1" applyAlignment="1" applyProtection="1">
      <alignment horizontal="center" vertical="center"/>
      <protection locked="0"/>
    </xf>
    <xf numFmtId="0" fontId="66" fillId="2" borderId="186" xfId="21" applyFont="1" applyFill="1" applyBorder="1" applyAlignment="1" applyProtection="1">
      <alignment horizontal="center" vertical="center"/>
      <protection locked="0"/>
    </xf>
    <xf numFmtId="0" fontId="36" fillId="5" borderId="1" xfId="0" applyNumberFormat="1" applyFont="1" applyFill="1" applyBorder="1" applyAlignment="1" applyProtection="1">
      <alignment vertical="center" shrinkToFit="1"/>
      <protection hidden="1"/>
    </xf>
    <xf numFmtId="0" fontId="36" fillId="5" borderId="6" xfId="0" applyNumberFormat="1"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xf>
    <xf numFmtId="0" fontId="12" fillId="0" borderId="38" xfId="0" applyFont="1" applyFill="1" applyBorder="1" applyAlignment="1" applyProtection="1">
      <alignment vertical="center" shrinkToFit="1"/>
    </xf>
    <xf numFmtId="0" fontId="12" fillId="0" borderId="39" xfId="0" applyFont="1" applyFill="1" applyBorder="1" applyAlignment="1" applyProtection="1">
      <alignment vertical="center" shrinkToFit="1"/>
    </xf>
    <xf numFmtId="0" fontId="12" fillId="0" borderId="40" xfId="0" applyFont="1" applyFill="1" applyBorder="1" applyAlignment="1" applyProtection="1">
      <alignment vertical="center" shrinkToFit="1"/>
    </xf>
    <xf numFmtId="0" fontId="12" fillId="0" borderId="41" xfId="0" applyFont="1" applyFill="1" applyBorder="1" applyAlignment="1" applyProtection="1">
      <alignment vertical="center" shrinkToFit="1"/>
    </xf>
    <xf numFmtId="0" fontId="12" fillId="0" borderId="42" xfId="0" applyFont="1" applyFill="1" applyBorder="1" applyAlignment="1" applyProtection="1">
      <alignment vertical="center" shrinkToFit="1"/>
    </xf>
    <xf numFmtId="38" fontId="22" fillId="2" borderId="34" xfId="10" applyFont="1" applyFill="1" applyBorder="1" applyAlignment="1" applyProtection="1">
      <alignment horizontal="center" vertical="center" shrinkToFit="1"/>
    </xf>
    <xf numFmtId="38" fontId="22" fillId="2" borderId="35" xfId="10" applyFont="1" applyFill="1" applyBorder="1" applyAlignment="1" applyProtection="1">
      <alignment horizontal="center" vertical="center" shrinkToFit="1"/>
    </xf>
    <xf numFmtId="38" fontId="22" fillId="2" borderId="36" xfId="10" applyFont="1" applyFill="1" applyBorder="1" applyAlignment="1" applyProtection="1">
      <alignment horizontal="center" vertical="center" shrinkToFit="1"/>
    </xf>
    <xf numFmtId="0" fontId="8" fillId="5" borderId="0" xfId="0" applyFont="1" applyFill="1" applyAlignment="1" applyProtection="1">
      <alignment horizontal="right" vertical="center"/>
      <protection hidden="1"/>
    </xf>
    <xf numFmtId="0" fontId="4" fillId="5" borderId="0" xfId="0" applyFont="1" applyFill="1" applyAlignment="1" applyProtection="1">
      <alignment horizontal="right" vertical="center"/>
      <protection hidden="1"/>
    </xf>
    <xf numFmtId="0" fontId="58" fillId="2" borderId="0" xfId="0" quotePrefix="1" applyFont="1" applyFill="1" applyProtection="1">
      <alignment vertical="center"/>
      <protection hidden="1"/>
    </xf>
    <xf numFmtId="0" fontId="4" fillId="0" borderId="0" xfId="0" applyFont="1" applyFill="1" applyProtection="1">
      <alignment vertical="center"/>
    </xf>
    <xf numFmtId="0" fontId="4" fillId="0" borderId="0" xfId="0" applyFont="1" applyFill="1" applyBorder="1" applyProtection="1">
      <alignment vertical="center"/>
    </xf>
    <xf numFmtId="0" fontId="4" fillId="0" borderId="1" xfId="0" applyFont="1" applyFill="1" applyBorder="1" applyProtection="1">
      <alignment vertical="center"/>
    </xf>
    <xf numFmtId="0" fontId="4" fillId="0" borderId="25" xfId="0" applyFont="1" applyFill="1" applyBorder="1" applyProtection="1">
      <alignment vertical="center"/>
    </xf>
    <xf numFmtId="0" fontId="4" fillId="2" borderId="0" xfId="0" applyFont="1" applyFill="1" applyProtection="1">
      <alignment vertical="center"/>
    </xf>
    <xf numFmtId="0" fontId="65" fillId="2" borderId="0" xfId="21" applyFont="1" applyFill="1" applyBorder="1" applyAlignment="1" applyProtection="1">
      <alignment vertical="center"/>
    </xf>
    <xf numFmtId="0" fontId="68" fillId="2" borderId="0" xfId="0" applyFont="1" applyFill="1" applyProtection="1">
      <alignment vertical="center"/>
    </xf>
    <xf numFmtId="0" fontId="58" fillId="2" borderId="0" xfId="0" applyFont="1" applyFill="1" applyProtection="1">
      <alignment vertical="center"/>
    </xf>
    <xf numFmtId="0" fontId="66" fillId="2" borderId="0" xfId="0" applyFont="1" applyFill="1" applyBorder="1" applyAlignment="1" applyProtection="1">
      <alignment vertical="center" wrapText="1"/>
    </xf>
    <xf numFmtId="0" fontId="66" fillId="2" borderId="0" xfId="0" applyFont="1" applyFill="1" applyBorder="1" applyAlignment="1" applyProtection="1">
      <alignment vertical="center" shrinkToFit="1"/>
    </xf>
    <xf numFmtId="0" fontId="68" fillId="2" borderId="0" xfId="0" applyFont="1" applyFill="1" applyBorder="1" applyAlignment="1" applyProtection="1">
      <alignment vertical="center" wrapText="1"/>
    </xf>
    <xf numFmtId="0" fontId="70" fillId="2" borderId="0" xfId="0" applyFont="1" applyFill="1" applyBorder="1" applyAlignment="1" applyProtection="1">
      <alignment vertical="center" wrapText="1"/>
    </xf>
    <xf numFmtId="0" fontId="67" fillId="2" borderId="0" xfId="0" applyFont="1" applyFill="1" applyBorder="1" applyAlignment="1" applyProtection="1">
      <alignment horizontal="center" vertical="center" shrinkToFit="1"/>
    </xf>
    <xf numFmtId="0" fontId="67" fillId="2" borderId="0" xfId="0" applyFont="1" applyFill="1" applyBorder="1" applyAlignment="1" applyProtection="1">
      <alignment vertical="center" shrinkToFit="1"/>
    </xf>
    <xf numFmtId="0" fontId="65" fillId="2" borderId="0" xfId="0" applyFont="1" applyFill="1" applyBorder="1" applyAlignment="1" applyProtection="1">
      <alignment vertical="center" wrapText="1"/>
    </xf>
    <xf numFmtId="0" fontId="69" fillId="2" borderId="0" xfId="0" applyFont="1" applyFill="1" applyBorder="1" applyAlignment="1" applyProtection="1">
      <alignment vertical="center" wrapText="1"/>
    </xf>
    <xf numFmtId="0" fontId="68" fillId="2" borderId="0" xfId="0" applyFont="1" applyFill="1" applyBorder="1" applyProtection="1">
      <alignment vertical="center"/>
    </xf>
    <xf numFmtId="0" fontId="71" fillId="2" borderId="0" xfId="0" applyFont="1" applyFill="1" applyBorder="1" applyAlignment="1" applyProtection="1">
      <alignment vertical="center" wrapText="1"/>
    </xf>
    <xf numFmtId="0" fontId="66" fillId="2" borderId="3" xfId="0" applyFont="1" applyFill="1" applyBorder="1" applyAlignment="1" applyProtection="1">
      <alignment vertical="center" wrapText="1"/>
    </xf>
    <xf numFmtId="0" fontId="28" fillId="5" borderId="0" xfId="0" applyFont="1" applyFill="1" applyBorder="1" applyAlignment="1" applyProtection="1">
      <alignment horizontal="left" vertical="center"/>
    </xf>
    <xf numFmtId="0" fontId="26" fillId="5" borderId="0" xfId="0" applyFont="1" applyFill="1" applyAlignment="1" applyProtection="1">
      <alignment horizontal="center" vertical="center"/>
    </xf>
    <xf numFmtId="38" fontId="26" fillId="5" borderId="0" xfId="6" applyFont="1" applyFill="1" applyAlignment="1" applyProtection="1">
      <alignment vertical="center"/>
    </xf>
    <xf numFmtId="0" fontId="28" fillId="5" borderId="0" xfId="0" applyFont="1" applyFill="1" applyBorder="1" applyAlignment="1" applyProtection="1">
      <alignment vertical="center" shrinkToFit="1"/>
    </xf>
    <xf numFmtId="0" fontId="28" fillId="5" borderId="0" xfId="0" applyFont="1" applyFill="1" applyBorder="1" applyAlignment="1" applyProtection="1">
      <alignment horizontal="left" vertical="center" shrinkToFit="1"/>
    </xf>
    <xf numFmtId="0" fontId="28" fillId="5" borderId="0" xfId="0" applyFont="1" applyFill="1" applyBorder="1" applyAlignment="1" applyProtection="1">
      <alignment horizontal="left" vertical="center" wrapText="1"/>
    </xf>
    <xf numFmtId="0" fontId="28" fillId="5" borderId="0" xfId="0" applyFont="1" applyFill="1" applyBorder="1" applyAlignment="1" applyProtection="1">
      <alignment horizontal="center" vertical="center" wrapText="1"/>
    </xf>
    <xf numFmtId="0" fontId="28" fillId="5" borderId="0" xfId="0" applyFont="1" applyFill="1" applyBorder="1" applyAlignment="1" applyProtection="1">
      <alignment vertical="center" wrapText="1"/>
    </xf>
    <xf numFmtId="0" fontId="28" fillId="5" borderId="0" xfId="0" applyFont="1" applyFill="1" applyBorder="1" applyAlignment="1" applyProtection="1">
      <alignment horizontal="center" vertical="center"/>
    </xf>
    <xf numFmtId="0" fontId="28" fillId="5" borderId="0" xfId="0" applyFont="1" applyFill="1" applyAlignment="1" applyProtection="1">
      <alignment vertical="center"/>
    </xf>
    <xf numFmtId="0" fontId="28" fillId="5" borderId="0" xfId="0" applyFont="1" applyFill="1" applyBorder="1" applyAlignment="1" applyProtection="1">
      <alignment vertical="center"/>
    </xf>
    <xf numFmtId="0" fontId="26" fillId="5" borderId="0" xfId="0" applyFont="1" applyFill="1" applyBorder="1" applyAlignment="1" applyProtection="1">
      <alignment vertical="center"/>
    </xf>
    <xf numFmtId="0" fontId="15" fillId="0" borderId="0" xfId="0" applyFont="1" applyFill="1" applyAlignment="1" applyProtection="1">
      <alignment vertical="center" shrinkToFit="1"/>
    </xf>
    <xf numFmtId="0" fontId="15" fillId="5" borderId="0" xfId="0" applyFont="1" applyFill="1" applyAlignment="1" applyProtection="1">
      <alignment vertical="center" shrinkToFit="1"/>
    </xf>
    <xf numFmtId="0" fontId="36" fillId="5" borderId="0" xfId="0" applyFont="1" applyFill="1" applyAlignment="1" applyProtection="1">
      <alignment vertical="center" shrinkToFit="1"/>
    </xf>
    <xf numFmtId="0" fontId="34" fillId="5" borderId="0" xfId="0" applyFont="1" applyFill="1" applyAlignment="1" applyProtection="1">
      <alignment vertical="center"/>
    </xf>
    <xf numFmtId="0" fontId="35" fillId="5" borderId="0" xfId="0" applyFont="1" applyFill="1" applyBorder="1" applyAlignment="1" applyProtection="1">
      <alignment vertical="center"/>
    </xf>
    <xf numFmtId="0" fontId="36" fillId="5" borderId="2" xfId="0" applyNumberFormat="1" applyFont="1" applyFill="1" applyBorder="1" applyAlignment="1" applyProtection="1">
      <alignment vertical="center" shrinkToFit="1"/>
      <protection hidden="1"/>
    </xf>
    <xf numFmtId="0" fontId="58" fillId="2" borderId="0" xfId="0" applyFont="1" applyFill="1" applyBorder="1" applyAlignment="1" applyProtection="1">
      <alignment horizontal="left" vertical="center"/>
    </xf>
    <xf numFmtId="0" fontId="58" fillId="2" borderId="0" xfId="0" applyFont="1" applyFill="1" applyBorder="1" applyAlignment="1" applyProtection="1">
      <alignment horizontal="center" vertical="center"/>
    </xf>
    <xf numFmtId="0" fontId="58" fillId="2" borderId="0" xfId="0" applyFont="1" applyFill="1" applyBorder="1" applyProtection="1">
      <alignment vertical="center"/>
    </xf>
    <xf numFmtId="0" fontId="12" fillId="0" borderId="0" xfId="0" applyFont="1" applyProtection="1">
      <alignment vertical="center"/>
      <protection hidden="1"/>
    </xf>
    <xf numFmtId="0" fontId="28" fillId="0" borderId="0" xfId="0" applyFont="1" applyProtection="1">
      <alignment vertical="center"/>
      <protection hidden="1"/>
    </xf>
    <xf numFmtId="0" fontId="26" fillId="0" borderId="0" xfId="0" applyFont="1" applyProtection="1">
      <alignment vertical="center"/>
      <protection hidden="1"/>
    </xf>
    <xf numFmtId="0" fontId="15" fillId="0" borderId="0" xfId="0" applyFont="1" applyProtection="1">
      <alignment vertical="center"/>
      <protection hidden="1"/>
    </xf>
    <xf numFmtId="0" fontId="28" fillId="0" borderId="0" xfId="0" applyFont="1" applyAlignment="1" applyProtection="1">
      <alignment vertical="center" shrinkToFit="1"/>
      <protection locked="0"/>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32"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2" fillId="0" borderId="0" xfId="0" applyFont="1" applyAlignment="1" applyProtection="1">
      <alignment vertical="center" shrinkToFit="1"/>
      <protection hidden="1"/>
    </xf>
    <xf numFmtId="0" fontId="32" fillId="0" borderId="8" xfId="0" applyFont="1" applyBorder="1" applyAlignment="1" applyProtection="1">
      <alignment vertical="center" shrinkToFit="1"/>
      <protection hidden="1"/>
    </xf>
    <xf numFmtId="0" fontId="32" fillId="0" borderId="3" xfId="0" applyFont="1" applyBorder="1" applyAlignment="1" applyProtection="1">
      <alignment vertical="center" shrinkToFit="1"/>
      <protection hidden="1"/>
    </xf>
    <xf numFmtId="0" fontId="76" fillId="0" borderId="3" xfId="0" applyFont="1" applyBorder="1" applyAlignment="1" applyProtection="1">
      <protection hidden="1"/>
    </xf>
    <xf numFmtId="0" fontId="77" fillId="2" borderId="0" xfId="0" applyFont="1" applyFill="1" applyProtection="1">
      <alignment vertical="center"/>
      <protection hidden="1"/>
    </xf>
    <xf numFmtId="0" fontId="26" fillId="5" borderId="0" xfId="0" applyFont="1" applyFill="1" applyProtection="1">
      <alignment vertical="center"/>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11" fillId="0" borderId="0" xfId="0" applyFont="1" applyProtection="1">
      <alignment vertical="center"/>
      <protection hidden="1"/>
    </xf>
    <xf numFmtId="38" fontId="4" fillId="3" borderId="1" xfId="14" applyFont="1" applyFill="1" applyBorder="1" applyProtection="1">
      <alignment vertical="center"/>
      <protection hidden="1"/>
    </xf>
    <xf numFmtId="38" fontId="4" fillId="3" borderId="2" xfId="14" applyFont="1" applyFill="1" applyBorder="1" applyProtection="1">
      <alignment vertical="center"/>
      <protection hidden="1"/>
    </xf>
    <xf numFmtId="38" fontId="7" fillId="0" borderId="0" xfId="14" applyFont="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0" fontId="4" fillId="0" borderId="0" xfId="0" applyFont="1" applyAlignment="1" applyProtection="1">
      <alignment vertical="center" wrapText="1"/>
      <protection hidden="1"/>
    </xf>
    <xf numFmtId="0" fontId="19" fillId="0" borderId="0" xfId="0" applyFont="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8" fillId="2" borderId="0" xfId="0" applyFont="1" applyFill="1" applyProtection="1">
      <alignment vertical="center"/>
      <protection hidden="1"/>
    </xf>
    <xf numFmtId="0" fontId="17" fillId="2" borderId="1" xfId="0" applyFont="1" applyFill="1" applyBorder="1" applyProtection="1">
      <alignment vertical="center"/>
      <protection locked="0" hidden="1"/>
    </xf>
    <xf numFmtId="0" fontId="12" fillId="0" borderId="122" xfId="0" applyFont="1" applyBorder="1" applyProtection="1">
      <alignment vertical="center"/>
      <protection hidden="1"/>
    </xf>
    <xf numFmtId="0" fontId="12" fillId="0" borderId="195" xfId="0" applyFont="1" applyBorder="1" applyProtection="1">
      <alignment vertical="center"/>
      <protection hidden="1"/>
    </xf>
    <xf numFmtId="0" fontId="12" fillId="0" borderId="0" xfId="0" applyFont="1" applyAlignment="1" applyProtection="1">
      <alignment horizontal="center" vertical="center"/>
      <protection hidden="1"/>
    </xf>
    <xf numFmtId="3" fontId="12"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12" fillId="0" borderId="4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42"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 fontId="4" fillId="2" borderId="0" xfId="0" applyNumberFormat="1" applyFont="1" applyFill="1" applyAlignment="1" applyProtection="1">
      <alignment vertical="center" shrinkToFit="1"/>
      <protection hidden="1"/>
    </xf>
    <xf numFmtId="0" fontId="12" fillId="0" borderId="28"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79"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12" fillId="0" borderId="27" xfId="0" applyFont="1" applyFill="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22" fillId="2" borderId="34" xfId="10" applyFont="1" applyFill="1" applyBorder="1" applyAlignment="1" applyProtection="1">
      <alignment horizontal="center" vertical="center" shrinkToFit="1"/>
      <protection hidden="1"/>
    </xf>
    <xf numFmtId="38" fontId="22" fillId="2" borderId="35" xfId="10" applyFont="1" applyFill="1" applyBorder="1" applyAlignment="1" applyProtection="1">
      <alignment horizontal="center" vertical="center" shrinkToFit="1"/>
      <protection hidden="1"/>
    </xf>
    <xf numFmtId="38" fontId="22" fillId="2" borderId="36" xfId="10" applyFont="1" applyFill="1" applyBorder="1" applyAlignment="1" applyProtection="1">
      <alignment horizontal="center" vertical="center" shrinkToFit="1"/>
      <protection hidden="1"/>
    </xf>
    <xf numFmtId="0" fontId="17" fillId="2" borderId="1" xfId="0" applyFont="1" applyFill="1" applyBorder="1" applyProtection="1">
      <alignment vertical="center"/>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32" fillId="6" borderId="1" xfId="0" applyFont="1" applyFill="1" applyBorder="1" applyAlignment="1" applyProtection="1">
      <alignment horizontal="center" vertical="center"/>
      <protection hidden="1"/>
    </xf>
    <xf numFmtId="0" fontId="32" fillId="6" borderId="6" xfId="0" applyFont="1" applyFill="1" applyBorder="1" applyAlignment="1" applyProtection="1">
      <alignment horizontal="center" vertical="center"/>
      <protection hidden="1"/>
    </xf>
    <xf numFmtId="0" fontId="32" fillId="6" borderId="2" xfId="0"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6"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protection hidden="1"/>
    </xf>
    <xf numFmtId="49" fontId="39" fillId="0" borderId="2" xfId="0" applyNumberFormat="1" applyFont="1" applyBorder="1" applyAlignment="1" applyProtection="1">
      <alignment horizontal="center" vertical="center" shrinkToFit="1"/>
      <protection locked="0"/>
    </xf>
    <xf numFmtId="0" fontId="32" fillId="6" borderId="1" xfId="0" applyFont="1" applyFill="1" applyBorder="1" applyAlignment="1" applyProtection="1">
      <alignment horizontal="center" vertical="center" wrapText="1" shrinkToFit="1"/>
      <protection hidden="1"/>
    </xf>
    <xf numFmtId="0" fontId="32" fillId="6" borderId="6" xfId="0" applyFont="1" applyFill="1" applyBorder="1" applyAlignment="1" applyProtection="1">
      <alignment horizontal="center" vertical="center" wrapText="1" shrinkToFit="1"/>
      <protection hidden="1"/>
    </xf>
    <xf numFmtId="0" fontId="32" fillId="6" borderId="6" xfId="0" applyFont="1" applyFill="1" applyBorder="1" applyAlignment="1" applyProtection="1">
      <alignment horizontal="center" vertical="center" shrinkToFit="1"/>
      <protection hidden="1"/>
    </xf>
    <xf numFmtId="0" fontId="32" fillId="6" borderId="2" xfId="0" applyFont="1" applyFill="1" applyBorder="1" applyAlignment="1" applyProtection="1">
      <alignment horizontal="center" vertical="center" shrinkToFit="1"/>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0" fontId="32" fillId="6" borderId="8" xfId="0" applyFont="1" applyFill="1" applyBorder="1" applyAlignment="1" applyProtection="1">
      <alignment horizontal="center" vertical="center" wrapText="1" shrinkToFit="1"/>
      <protection hidden="1"/>
    </xf>
    <xf numFmtId="0" fontId="32" fillId="6" borderId="3" xfId="0" applyFont="1" applyFill="1" applyBorder="1" applyAlignment="1" applyProtection="1">
      <alignment horizontal="center" vertical="center" wrapText="1" shrinkToFit="1"/>
      <protection hidden="1"/>
    </xf>
    <xf numFmtId="0" fontId="32" fillId="6" borderId="10" xfId="0" applyFont="1" applyFill="1" applyBorder="1" applyAlignment="1" applyProtection="1">
      <alignment horizontal="center" vertical="center" wrapText="1" shrinkToFit="1"/>
      <protection hidden="1"/>
    </xf>
    <xf numFmtId="49" fontId="28" fillId="0" borderId="25"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6" xfId="0" applyNumberFormat="1" applyFont="1" applyBorder="1" applyAlignment="1" applyProtection="1">
      <alignment horizontal="center" vertical="center" shrinkToFit="1"/>
      <protection hidden="1"/>
    </xf>
    <xf numFmtId="0" fontId="32" fillId="0" borderId="3" xfId="0" applyFont="1" applyBorder="1" applyAlignment="1" applyProtection="1">
      <alignment horizontal="left" vertical="center" shrinkToFit="1"/>
      <protection hidden="1"/>
    </xf>
    <xf numFmtId="0" fontId="32" fillId="0" borderId="0" xfId="0" applyFont="1" applyAlignment="1" applyProtection="1">
      <alignment horizontal="left" vertical="center" shrinkToFit="1"/>
      <protection hidden="1"/>
    </xf>
    <xf numFmtId="0" fontId="32" fillId="6" borderId="1" xfId="0" applyFont="1" applyFill="1" applyBorder="1" applyAlignment="1" applyProtection="1">
      <alignment horizontal="center" vertical="center" shrinkToFit="1"/>
      <protection hidden="1"/>
    </xf>
    <xf numFmtId="0" fontId="32" fillId="0" borderId="1" xfId="0" applyFont="1" applyBorder="1" applyAlignment="1" applyProtection="1">
      <alignment horizontal="left" vertical="center" indent="1" shrinkToFit="1"/>
      <protection locked="0" hidden="1"/>
    </xf>
    <xf numFmtId="0" fontId="32" fillId="0" borderId="6" xfId="0" applyFont="1" applyBorder="1" applyAlignment="1" applyProtection="1">
      <alignment horizontal="left" vertical="center" indent="1" shrinkToFit="1"/>
      <protection locked="0"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49" fontId="75" fillId="0" borderId="0" xfId="0" applyNumberFormat="1" applyFont="1" applyAlignment="1" applyProtection="1">
      <alignment shrinkToFit="1"/>
      <protection locked="0"/>
    </xf>
    <xf numFmtId="0" fontId="28"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0" fillId="0" borderId="0" xfId="0" applyFont="1" applyAlignment="1" applyProtection="1">
      <alignment horizontal="center" vertical="center"/>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distributed" vertical="center"/>
      <protection hidden="1"/>
    </xf>
    <xf numFmtId="49" fontId="75" fillId="0" borderId="0" xfId="0" applyNumberFormat="1" applyFont="1" applyAlignment="1" applyProtection="1">
      <alignment vertical="center" shrinkToFit="1"/>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15" fillId="0" borderId="0" xfId="0" applyNumberFormat="1" applyFont="1" applyFill="1" applyBorder="1" applyAlignment="1" applyProtection="1">
      <alignment horizontal="center" shrinkToFit="1"/>
      <protection locked="0"/>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34" fillId="0" borderId="0" xfId="0" applyFont="1" applyAlignment="1" applyProtection="1">
      <alignment horizontal="center" vertical="center"/>
      <protection hidden="1"/>
    </xf>
    <xf numFmtId="49" fontId="15" fillId="0" borderId="0" xfId="0" applyNumberFormat="1" applyFont="1" applyFill="1" applyBorder="1" applyAlignment="1" applyProtection="1">
      <alignment horizontal="center" shrinkToFit="1"/>
      <protection hidden="1"/>
    </xf>
    <xf numFmtId="0" fontId="15" fillId="0" borderId="0" xfId="0" applyFont="1" applyFill="1" applyBorder="1" applyAlignment="1" applyProtection="1">
      <alignment shrinkToFit="1"/>
      <protection hidden="1"/>
    </xf>
    <xf numFmtId="0" fontId="30" fillId="2"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shrinkToFit="1"/>
      <protection hidden="1"/>
    </xf>
    <xf numFmtId="0" fontId="15" fillId="0" borderId="0" xfId="0" applyFont="1" applyFill="1" applyBorder="1" applyAlignment="1" applyProtection="1">
      <alignment horizontal="center" shrinkToFit="1"/>
      <protection locked="0"/>
    </xf>
    <xf numFmtId="0" fontId="28" fillId="0" borderId="0" xfId="0" applyFont="1" applyAlignment="1" applyProtection="1">
      <alignment horizontal="distributed" vertical="center" wrapText="1"/>
      <protection hidden="1"/>
    </xf>
    <xf numFmtId="49" fontId="36"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distributed" vertical="center" wrapText="1"/>
      <protection hidden="1"/>
    </xf>
    <xf numFmtId="0" fontId="15" fillId="2" borderId="0" xfId="0" applyFont="1" applyFill="1" applyBorder="1" applyAlignment="1" applyProtection="1">
      <alignment vertical="top" wrapText="1"/>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center" vertical="center" wrapText="1"/>
      <protection locked="0"/>
    </xf>
    <xf numFmtId="0" fontId="35" fillId="2" borderId="0" xfId="0" applyFont="1" applyFill="1" applyAlignment="1" applyProtection="1">
      <alignment horizontal="center" vertical="center"/>
      <protection hidden="1"/>
    </xf>
    <xf numFmtId="0" fontId="32" fillId="0" borderId="0" xfId="0" applyFont="1" applyFill="1" applyBorder="1" applyAlignment="1" applyProtection="1">
      <alignment horizontal="left" vertical="center" wrapText="1" shrinkToFit="1"/>
      <protection hidden="1"/>
    </xf>
    <xf numFmtId="0" fontId="32" fillId="0" borderId="0" xfId="0" applyFont="1" applyFill="1" applyBorder="1" applyAlignment="1" applyProtection="1">
      <alignment horizontal="left" vertical="center" shrinkToFit="1"/>
      <protection hidden="1"/>
    </xf>
    <xf numFmtId="38" fontId="55" fillId="0" borderId="1" xfId="6" applyFont="1" applyFill="1" applyBorder="1" applyAlignment="1" applyProtection="1">
      <alignment horizontal="center" vertical="center" shrinkToFit="1"/>
      <protection locked="0" hidden="1"/>
    </xf>
    <xf numFmtId="38" fontId="55" fillId="0" borderId="6" xfId="6" applyFont="1" applyFill="1" applyBorder="1" applyAlignment="1" applyProtection="1">
      <alignment horizontal="center" vertical="center" shrinkToFit="1"/>
      <protection locked="0" hidden="1"/>
    </xf>
    <xf numFmtId="38" fontId="55" fillId="0" borderId="2" xfId="6" applyFont="1" applyFill="1" applyBorder="1" applyAlignment="1" applyProtection="1">
      <alignment horizontal="center" vertical="center" shrinkToFit="1"/>
      <protection locked="0" hidden="1"/>
    </xf>
    <xf numFmtId="0" fontId="32" fillId="0" borderId="22"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56" fillId="0" borderId="0" xfId="0" applyFont="1" applyFill="1" applyBorder="1" applyAlignment="1" applyProtection="1">
      <alignment horizontal="left" vertical="center" shrinkToFit="1"/>
      <protection hidden="1"/>
    </xf>
    <xf numFmtId="49" fontId="32" fillId="6" borderId="1" xfId="0" applyNumberFormat="1" applyFont="1" applyFill="1" applyBorder="1" applyAlignment="1" applyProtection="1">
      <alignment horizontal="center" vertical="center" shrinkToFit="1"/>
      <protection hidden="1"/>
    </xf>
    <xf numFmtId="49" fontId="32" fillId="6" borderId="6" xfId="0" applyNumberFormat="1" applyFont="1" applyFill="1" applyBorder="1" applyAlignment="1" applyProtection="1">
      <alignment horizontal="center" vertical="center" shrinkToFit="1"/>
      <protection hidden="1"/>
    </xf>
    <xf numFmtId="49" fontId="32" fillId="6" borderId="2" xfId="0" applyNumberFormat="1"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49" fontId="32" fillId="6" borderId="1" xfId="0" applyNumberFormat="1" applyFont="1" applyFill="1" applyBorder="1" applyAlignment="1" applyProtection="1">
      <alignment horizontal="center" vertical="center"/>
      <protection hidden="1"/>
    </xf>
    <xf numFmtId="49" fontId="32" fillId="6" borderId="6" xfId="0" applyNumberFormat="1" applyFont="1" applyFill="1" applyBorder="1" applyAlignment="1" applyProtection="1">
      <alignment horizontal="center" vertical="center"/>
      <protection hidden="1"/>
    </xf>
    <xf numFmtId="49" fontId="32" fillId="6" borderId="2" xfId="0" applyNumberFormat="1" applyFont="1" applyFill="1" applyBorder="1" applyAlignment="1" applyProtection="1">
      <alignment horizontal="center" vertical="center"/>
      <protection hidden="1"/>
    </xf>
    <xf numFmtId="0" fontId="32" fillId="0" borderId="6"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28" fillId="0" borderId="1" xfId="0" applyFont="1" applyBorder="1" applyAlignment="1" applyProtection="1">
      <alignment horizontal="center" vertical="center" wrapText="1" shrinkToFit="1"/>
      <protection locked="0"/>
    </xf>
    <xf numFmtId="0" fontId="28" fillId="0" borderId="6" xfId="0" applyFont="1" applyBorder="1" applyAlignment="1" applyProtection="1">
      <alignment horizontal="center" vertical="center" wrapText="1" shrinkToFit="1"/>
      <protection locked="0"/>
    </xf>
    <xf numFmtId="0" fontId="32" fillId="0" borderId="6" xfId="0" applyFont="1" applyBorder="1" applyAlignment="1" applyProtection="1">
      <alignment vertical="center" wrapText="1" shrinkToFit="1"/>
      <protection hidden="1"/>
    </xf>
    <xf numFmtId="0" fontId="32" fillId="0" borderId="2" xfId="0" applyFont="1" applyBorder="1" applyAlignment="1" applyProtection="1">
      <alignment vertical="center" wrapText="1" shrinkToFit="1"/>
      <protection hidden="1"/>
    </xf>
    <xf numFmtId="0" fontId="32" fillId="0" borderId="159" xfId="0" applyFont="1" applyBorder="1" applyAlignment="1" applyProtection="1">
      <alignment horizontal="center" vertical="center" shrinkToFit="1"/>
      <protection locked="0"/>
    </xf>
    <xf numFmtId="0" fontId="32" fillId="0" borderId="160"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0" fontId="32" fillId="0" borderId="24" xfId="0"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24" xfId="0" applyNumberFormat="1" applyFont="1" applyBorder="1" applyAlignment="1" applyProtection="1">
      <alignment horizontal="center" vertical="center" shrinkToFit="1"/>
      <protection locked="0"/>
    </xf>
    <xf numFmtId="49" fontId="32" fillId="0" borderId="57"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hidden="1"/>
    </xf>
    <xf numFmtId="49" fontId="32" fillId="6" borderId="7" xfId="0" applyNumberFormat="1" applyFont="1" applyFill="1" applyBorder="1" applyAlignment="1" applyProtection="1">
      <alignment horizontal="center" vertical="center" wrapText="1" shrinkToFit="1"/>
      <protection hidden="1"/>
    </xf>
    <xf numFmtId="49" fontId="32" fillId="6" borderId="4" xfId="0" applyNumberFormat="1" applyFont="1" applyFill="1" applyBorder="1" applyAlignment="1" applyProtection="1">
      <alignment horizontal="center" vertical="center" wrapText="1" shrinkToFit="1"/>
      <protection hidden="1"/>
    </xf>
    <xf numFmtId="49" fontId="32" fillId="6" borderId="5" xfId="0" applyNumberFormat="1" applyFont="1" applyFill="1" applyBorder="1" applyAlignment="1" applyProtection="1">
      <alignment horizontal="center" vertical="center" wrapText="1" shrinkToFit="1"/>
      <protection hidden="1"/>
    </xf>
    <xf numFmtId="49" fontId="32" fillId="6" borderId="8" xfId="0" applyNumberFormat="1" applyFont="1" applyFill="1" applyBorder="1" applyAlignment="1" applyProtection="1">
      <alignment horizontal="center" vertical="center" wrapText="1" shrinkToFit="1"/>
      <protection hidden="1"/>
    </xf>
    <xf numFmtId="49" fontId="32" fillId="6" borderId="3" xfId="0" applyNumberFormat="1" applyFont="1" applyFill="1" applyBorder="1" applyAlignment="1" applyProtection="1">
      <alignment horizontal="center" vertical="center" wrapText="1" shrinkToFit="1"/>
      <protection hidden="1"/>
    </xf>
    <xf numFmtId="49" fontId="32" fillId="6" borderId="10" xfId="0" applyNumberFormat="1" applyFont="1" applyFill="1" applyBorder="1" applyAlignment="1" applyProtection="1">
      <alignment horizontal="center" vertical="center" wrapText="1" shrinkToFit="1"/>
      <protection hidden="1"/>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0" fontId="56"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28" fillId="0" borderId="0" xfId="0" applyFont="1" applyFill="1" applyAlignment="1" applyProtection="1">
      <alignment horizontal="center" vertical="center" wrapText="1"/>
      <protection locked="0"/>
    </xf>
    <xf numFmtId="0" fontId="32" fillId="0" borderId="0" xfId="0" applyFont="1" applyFill="1" applyAlignment="1" applyProtection="1">
      <alignment vertical="top" wrapText="1"/>
      <protection hidden="1"/>
    </xf>
    <xf numFmtId="0" fontId="32" fillId="0" borderId="0" xfId="0" applyFont="1" applyAlignment="1" applyProtection="1">
      <alignment horizontal="left" vertical="center" wrapText="1" shrinkToFit="1"/>
      <protection hidden="1"/>
    </xf>
    <xf numFmtId="0" fontId="54" fillId="0" borderId="1" xfId="0" applyFont="1" applyBorder="1" applyAlignment="1" applyProtection="1">
      <alignment horizontal="center" vertical="center" wrapText="1" shrinkToFit="1"/>
      <protection locked="0"/>
    </xf>
    <xf numFmtId="0" fontId="54" fillId="0" borderId="6" xfId="0" applyFont="1" applyBorder="1" applyAlignment="1" applyProtection="1">
      <alignment horizontal="center" vertical="center" wrapText="1" shrinkToFit="1"/>
      <protection locked="0"/>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6" borderId="1" xfId="0" applyNumberFormat="1" applyFont="1" applyFill="1" applyBorder="1" applyAlignment="1" applyProtection="1">
      <alignment horizontal="center" vertical="center" wrapText="1" shrinkToFit="1"/>
      <protection hidden="1"/>
    </xf>
    <xf numFmtId="49" fontId="32" fillId="6" borderId="6" xfId="0" applyNumberFormat="1" applyFont="1" applyFill="1" applyBorder="1" applyAlignment="1" applyProtection="1">
      <alignment horizontal="center" vertical="center" wrapText="1" shrinkToFit="1"/>
      <protection hidden="1"/>
    </xf>
    <xf numFmtId="49" fontId="32" fillId="6" borderId="7" xfId="0" applyNumberFormat="1" applyFont="1" applyFill="1" applyBorder="1" applyAlignment="1" applyProtection="1">
      <alignment horizontal="center" vertical="center" shrinkToFit="1"/>
      <protection hidden="1"/>
    </xf>
    <xf numFmtId="49" fontId="32" fillId="6" borderId="4" xfId="0" applyNumberFormat="1" applyFont="1" applyFill="1" applyBorder="1" applyAlignment="1" applyProtection="1">
      <alignment horizontal="center" vertical="center" shrinkToFit="1"/>
      <protection hidden="1"/>
    </xf>
    <xf numFmtId="49" fontId="32" fillId="6" borderId="5" xfId="0" applyNumberFormat="1" applyFont="1" applyFill="1" applyBorder="1" applyAlignment="1" applyProtection="1">
      <alignment horizontal="center" vertical="center" shrinkToFit="1"/>
      <protection hidden="1"/>
    </xf>
    <xf numFmtId="49" fontId="32" fillId="6" borderId="8" xfId="0" applyNumberFormat="1" applyFont="1" applyFill="1" applyBorder="1" applyAlignment="1" applyProtection="1">
      <alignment horizontal="center" vertical="center" shrinkToFit="1"/>
      <protection hidden="1"/>
    </xf>
    <xf numFmtId="49" fontId="32" fillId="6" borderId="3" xfId="0" applyNumberFormat="1" applyFont="1" applyFill="1" applyBorder="1" applyAlignment="1" applyProtection="1">
      <alignment horizontal="center" vertical="center" shrinkToFit="1"/>
      <protection hidden="1"/>
    </xf>
    <xf numFmtId="49" fontId="32" fillId="6" borderId="10" xfId="0" applyNumberFormat="1" applyFont="1" applyFill="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0" fontId="57" fillId="0" borderId="1" xfId="0" applyFont="1" applyFill="1" applyBorder="1" applyAlignment="1" applyProtection="1">
      <alignment horizontal="center" vertical="center"/>
      <protection hidden="1"/>
    </xf>
    <xf numFmtId="0" fontId="57" fillId="0" borderId="6" xfId="0"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6" fillId="6" borderId="58" xfId="0" applyFont="1" applyFill="1" applyBorder="1" applyAlignment="1" applyProtection="1">
      <alignment horizontal="center" vertical="center" wrapText="1"/>
      <protection hidden="1"/>
    </xf>
    <xf numFmtId="0" fontId="6" fillId="6" borderId="59" xfId="0" applyFont="1" applyFill="1" applyBorder="1" applyAlignment="1" applyProtection="1">
      <alignment horizontal="center" vertical="center" wrapText="1"/>
      <protection hidden="1"/>
    </xf>
    <xf numFmtId="0" fontId="6" fillId="6" borderId="30" xfId="0" applyFont="1" applyFill="1" applyBorder="1" applyAlignment="1" applyProtection="1">
      <alignment horizontal="center" vertical="center" wrapText="1"/>
      <protection hidden="1"/>
    </xf>
    <xf numFmtId="0" fontId="17" fillId="3" borderId="60" xfId="0" applyFont="1" applyFill="1" applyBorder="1" applyAlignment="1" applyProtection="1">
      <alignment horizontal="left" vertical="center" indent="2"/>
      <protection hidden="1"/>
    </xf>
    <xf numFmtId="0" fontId="17" fillId="3" borderId="61" xfId="0" applyFont="1" applyFill="1" applyBorder="1" applyAlignment="1" applyProtection="1">
      <alignment horizontal="left" vertical="center" indent="2"/>
      <protection hidden="1"/>
    </xf>
    <xf numFmtId="0" fontId="17" fillId="3" borderId="62" xfId="0" applyFont="1" applyFill="1" applyBorder="1" applyAlignment="1" applyProtection="1">
      <alignment horizontal="left" vertical="center" indent="2"/>
      <protection hidden="1"/>
    </xf>
    <xf numFmtId="0" fontId="7" fillId="0" borderId="60"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61" xfId="0" applyNumberFormat="1" applyFont="1" applyBorder="1" applyAlignment="1" applyProtection="1">
      <alignment horizontal="right" vertical="center"/>
      <protection locked="0" hidden="1"/>
    </xf>
    <xf numFmtId="0" fontId="7" fillId="0" borderId="61"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17" fillId="3" borderId="1" xfId="0" applyFont="1" applyFill="1" applyBorder="1" applyAlignment="1" applyProtection="1">
      <alignment horizontal="left" vertical="center" indent="2"/>
      <protection hidden="1"/>
    </xf>
    <xf numFmtId="0" fontId="17" fillId="3" borderId="6" xfId="0" applyFont="1" applyFill="1" applyBorder="1" applyAlignment="1" applyProtection="1">
      <alignment horizontal="left" vertical="center" indent="2"/>
      <protection hidden="1"/>
    </xf>
    <xf numFmtId="0" fontId="17" fillId="3" borderId="2" xfId="0"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38" fontId="49" fillId="0" borderId="65"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3" borderId="58" xfId="0" applyFont="1" applyFill="1" applyBorder="1" applyAlignment="1" applyProtection="1">
      <alignment horizontal="left" vertical="center" indent="2"/>
      <protection hidden="1"/>
    </xf>
    <xf numFmtId="0" fontId="17" fillId="3" borderId="59" xfId="0" applyFont="1" applyFill="1" applyBorder="1" applyAlignment="1" applyProtection="1">
      <alignment horizontal="left" vertical="center" indent="2"/>
      <protection hidden="1"/>
    </xf>
    <xf numFmtId="0" fontId="17" fillId="3" borderId="30" xfId="0" applyFont="1" applyFill="1" applyBorder="1" applyAlignment="1" applyProtection="1">
      <alignment horizontal="left" vertical="center" indent="2"/>
      <protection hidden="1"/>
    </xf>
    <xf numFmtId="0" fontId="7" fillId="0" borderId="58"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49" fillId="0" borderId="66" xfId="0" applyNumberFormat="1" applyFont="1" applyBorder="1" applyAlignment="1" applyProtection="1">
      <alignment horizontal="right" vertical="center"/>
      <protection locked="0" hidden="1"/>
    </xf>
    <xf numFmtId="38" fontId="49" fillId="0" borderId="59" xfId="0" applyNumberFormat="1" applyFont="1" applyBorder="1" applyAlignment="1" applyProtection="1">
      <alignment horizontal="right" vertical="center"/>
      <protection locked="0" hidden="1"/>
    </xf>
    <xf numFmtId="0" fontId="7" fillId="0" borderId="59"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17" fillId="3" borderId="60" xfId="0" applyFont="1" applyFill="1" applyBorder="1" applyAlignment="1" applyProtection="1">
      <alignment horizontal="right" vertical="center" indent="1"/>
      <protection hidden="1"/>
    </xf>
    <xf numFmtId="0" fontId="17" fillId="3" borderId="61" xfId="0" applyFont="1" applyFill="1" applyBorder="1" applyAlignment="1" applyProtection="1">
      <alignment horizontal="right" vertical="center" indent="1"/>
      <protection hidden="1"/>
    </xf>
    <xf numFmtId="0" fontId="17" fillId="3" borderId="62"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hidden="1"/>
    </xf>
    <xf numFmtId="38" fontId="49" fillId="0" borderId="61"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7" fillId="3" borderId="1" xfId="0" applyFont="1" applyFill="1" applyBorder="1" applyAlignment="1" applyProtection="1">
      <alignment horizontal="right" vertical="center" wrapText="1" indent="1"/>
      <protection hidden="1"/>
    </xf>
    <xf numFmtId="0" fontId="17" fillId="3" borderId="6" xfId="0" applyFont="1" applyFill="1" applyBorder="1" applyAlignment="1" applyProtection="1">
      <alignment horizontal="right" vertical="center" indent="1"/>
      <protection hidden="1"/>
    </xf>
    <xf numFmtId="0" fontId="17" fillId="3" borderId="2" xfId="0" applyFont="1" applyFill="1" applyBorder="1" applyAlignment="1" applyProtection="1">
      <alignment horizontal="right" vertical="center" indent="1"/>
      <protection hidden="1"/>
    </xf>
    <xf numFmtId="38" fontId="49" fillId="0" borderId="65"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1" fillId="4" borderId="70" xfId="0" applyFont="1" applyFill="1" applyBorder="1" applyAlignment="1" applyProtection="1">
      <alignment horizontal="center" vertical="center" wrapText="1"/>
      <protection hidden="1"/>
    </xf>
    <xf numFmtId="0" fontId="41" fillId="4" borderId="71" xfId="0" applyFont="1" applyFill="1" applyBorder="1" applyAlignment="1" applyProtection="1">
      <alignment horizontal="center" vertical="center" wrapText="1"/>
      <protection hidden="1"/>
    </xf>
    <xf numFmtId="0" fontId="41" fillId="4" borderId="72" xfId="0" applyFont="1" applyFill="1" applyBorder="1" applyAlignment="1" applyProtection="1">
      <alignment horizontal="center" vertical="center" wrapText="1"/>
      <protection hidden="1"/>
    </xf>
    <xf numFmtId="38" fontId="50" fillId="0" borderId="71" xfId="0" applyNumberFormat="1" applyFont="1" applyFill="1" applyBorder="1" applyAlignment="1" applyProtection="1">
      <alignment vertical="center" wrapText="1"/>
      <protection locked="0"/>
    </xf>
    <xf numFmtId="0" fontId="7" fillId="0" borderId="71" xfId="0" applyFont="1" applyBorder="1" applyAlignment="1" applyProtection="1">
      <alignment horizontal="center" vertical="center"/>
      <protection hidden="1"/>
    </xf>
    <xf numFmtId="0" fontId="7" fillId="0" borderId="73" xfId="0" applyFont="1" applyBorder="1" applyAlignment="1" applyProtection="1">
      <alignment horizontal="center" vertical="center"/>
      <protection hidden="1"/>
    </xf>
    <xf numFmtId="0" fontId="41" fillId="3" borderId="70" xfId="0" applyFont="1" applyFill="1" applyBorder="1" applyAlignment="1" applyProtection="1">
      <alignment horizontal="center" vertical="center" wrapText="1"/>
      <protection hidden="1"/>
    </xf>
    <xf numFmtId="0" fontId="41" fillId="3" borderId="71" xfId="0" applyFont="1" applyFill="1" applyBorder="1" applyAlignment="1" applyProtection="1">
      <alignment horizontal="center" vertical="center" wrapText="1"/>
      <protection hidden="1"/>
    </xf>
    <xf numFmtId="0" fontId="41" fillId="3" borderId="72" xfId="0" applyFont="1" applyFill="1" applyBorder="1" applyAlignment="1" applyProtection="1">
      <alignment horizontal="center" vertical="center" wrapText="1"/>
      <protection hidden="1"/>
    </xf>
    <xf numFmtId="38" fontId="50" fillId="0" borderId="71" xfId="0" applyNumberFormat="1" applyFont="1" applyFill="1" applyBorder="1" applyAlignment="1" applyProtection="1">
      <alignment vertical="center" wrapText="1"/>
      <protection hidden="1"/>
    </xf>
    <xf numFmtId="38" fontId="49" fillId="0" borderId="67" xfId="0" applyNumberFormat="1" applyFont="1" applyBorder="1" applyAlignment="1" applyProtection="1">
      <alignment horizontal="right" vertical="center"/>
      <protection locked="0" hidden="1"/>
    </xf>
    <xf numFmtId="38" fontId="49" fillId="0" borderId="68" xfId="0" applyNumberFormat="1" applyFont="1" applyBorder="1" applyAlignment="1" applyProtection="1">
      <alignment horizontal="right" vertical="center"/>
      <protection locked="0" hidden="1"/>
    </xf>
    <xf numFmtId="0" fontId="7" fillId="0" borderId="0" xfId="0" applyFont="1" applyBorder="1" applyAlignment="1" applyProtection="1">
      <alignment horizontal="center" vertical="center"/>
      <protection hidden="1"/>
    </xf>
    <xf numFmtId="0" fontId="41" fillId="3" borderId="70" xfId="0" applyFont="1" applyFill="1" applyBorder="1" applyAlignment="1" applyProtection="1">
      <alignment horizontal="left" vertical="center" wrapText="1" indent="8"/>
      <protection hidden="1"/>
    </xf>
    <xf numFmtId="0" fontId="41" fillId="3" borderId="71" xfId="0" applyFont="1" applyFill="1" applyBorder="1" applyAlignment="1" applyProtection="1">
      <alignment horizontal="left" vertical="center" wrapText="1" indent="8"/>
      <protection hidden="1"/>
    </xf>
    <xf numFmtId="0" fontId="41" fillId="3" borderId="72" xfId="0" applyFont="1" applyFill="1" applyBorder="1" applyAlignment="1" applyProtection="1">
      <alignment horizontal="left" vertical="center" wrapText="1" indent="8"/>
      <protection hidden="1"/>
    </xf>
    <xf numFmtId="0" fontId="4" fillId="0" borderId="25" xfId="0" applyFont="1" applyFill="1" applyBorder="1" applyAlignment="1" applyProtection="1">
      <alignment horizontal="center" vertical="center"/>
      <protection hidden="1"/>
    </xf>
    <xf numFmtId="0" fontId="7" fillId="3" borderId="74" xfId="0" applyFont="1" applyFill="1" applyBorder="1" applyAlignment="1" applyProtection="1">
      <alignment horizontal="center" vertical="center" wrapText="1"/>
      <protection hidden="1"/>
    </xf>
    <xf numFmtId="0" fontId="7" fillId="3" borderId="75" xfId="0" applyFont="1" applyFill="1" applyBorder="1" applyAlignment="1" applyProtection="1">
      <alignment horizontal="center" vertical="center" wrapText="1"/>
      <protection hidden="1"/>
    </xf>
    <xf numFmtId="0" fontId="7" fillId="3" borderId="76" xfId="0" applyFont="1" applyFill="1" applyBorder="1" applyAlignment="1" applyProtection="1">
      <alignment horizontal="center" vertical="center" wrapText="1"/>
      <protection hidden="1"/>
    </xf>
    <xf numFmtId="0" fontId="11" fillId="4" borderId="74" xfId="0" applyFont="1" applyFill="1" applyBorder="1" applyAlignment="1" applyProtection="1">
      <alignment horizontal="center" vertical="center" wrapText="1"/>
      <protection hidden="1"/>
    </xf>
    <xf numFmtId="0" fontId="11" fillId="4" borderId="75" xfId="0" applyFont="1" applyFill="1" applyBorder="1" applyAlignment="1" applyProtection="1">
      <alignment horizontal="center" vertical="center"/>
      <protection hidden="1"/>
    </xf>
    <xf numFmtId="0" fontId="11" fillId="4" borderId="77"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wrapText="1"/>
      <protection hidden="1"/>
    </xf>
    <xf numFmtId="0" fontId="7" fillId="4" borderId="75" xfId="0" applyFont="1" applyFill="1" applyBorder="1" applyAlignment="1" applyProtection="1">
      <alignment horizontal="center" vertical="center" wrapText="1"/>
      <protection hidden="1"/>
    </xf>
    <xf numFmtId="0" fontId="7" fillId="4" borderId="76" xfId="0" applyFont="1" applyFill="1" applyBorder="1" applyAlignment="1" applyProtection="1">
      <alignment horizontal="center" vertical="center" wrapText="1"/>
      <protection hidden="1"/>
    </xf>
    <xf numFmtId="0" fontId="52" fillId="2" borderId="0" xfId="0" applyFont="1" applyFill="1" applyBorder="1" applyAlignment="1" applyProtection="1">
      <alignment horizontal="left" wrapText="1"/>
      <protection hidden="1"/>
    </xf>
    <xf numFmtId="0" fontId="52" fillId="2" borderId="48" xfId="0" applyFont="1" applyFill="1" applyBorder="1" applyAlignment="1" applyProtection="1">
      <alignment horizontal="left" wrapText="1"/>
      <protection hidden="1"/>
    </xf>
    <xf numFmtId="177" fontId="17" fillId="0" borderId="81"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77" fontId="17" fillId="0" borderId="80" xfId="11" applyNumberFormat="1" applyFont="1" applyFill="1" applyBorder="1" applyAlignment="1" applyProtection="1">
      <alignment horizontal="right" vertical="center" shrinkToFit="1"/>
      <protection locked="0"/>
    </xf>
    <xf numFmtId="177" fontId="17" fillId="0" borderId="34" xfId="11" applyNumberFormat="1" applyFont="1" applyFill="1" applyBorder="1" applyAlignment="1" applyProtection="1">
      <alignment horizontal="right" vertical="center" shrinkToFit="1"/>
      <protection locked="0"/>
    </xf>
    <xf numFmtId="177" fontId="17" fillId="0" borderId="78" xfId="11" applyNumberFormat="1" applyFont="1" applyFill="1" applyBorder="1" applyAlignment="1" applyProtection="1">
      <alignment horizontal="right" vertical="center" shrinkToFit="1"/>
      <protection locked="0"/>
    </xf>
    <xf numFmtId="177" fontId="17" fillId="0" borderId="54" xfId="11"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80" fontId="17" fillId="0" borderId="83"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5" xfId="0" applyNumberFormat="1" applyFont="1" applyFill="1" applyBorder="1" applyAlignment="1" applyProtection="1">
      <alignment horizontal="center" vertical="center" shrinkToFit="1"/>
      <protection hidden="1"/>
    </xf>
    <xf numFmtId="179" fontId="17" fillId="0" borderId="78" xfId="0" applyNumberFormat="1" applyFont="1" applyFill="1" applyBorder="1" applyAlignment="1" applyProtection="1">
      <alignment horizontal="right" vertical="center" shrinkToFit="1"/>
      <protection locked="0"/>
    </xf>
    <xf numFmtId="179" fontId="17" fillId="0" borderId="79" xfId="0" applyNumberFormat="1" applyFont="1" applyFill="1" applyBorder="1" applyAlignment="1" applyProtection="1">
      <alignment horizontal="right" vertical="center" shrinkToFit="1"/>
      <protection locked="0"/>
    </xf>
    <xf numFmtId="180" fontId="17" fillId="0" borderId="80" xfId="0" applyNumberFormat="1" applyFont="1" applyFill="1" applyBorder="1" applyAlignment="1" applyProtection="1">
      <alignment horizontal="right" vertical="center" shrinkToFit="1"/>
      <protection hidden="1"/>
    </xf>
    <xf numFmtId="180" fontId="17" fillId="0" borderId="34" xfId="0" applyNumberFormat="1" applyFont="1" applyFill="1" applyBorder="1" applyAlignment="1" applyProtection="1">
      <alignment horizontal="right" vertical="center" shrinkToFit="1"/>
      <protection hidden="1"/>
    </xf>
    <xf numFmtId="180" fontId="17" fillId="0" borderId="50" xfId="0" applyNumberFormat="1" applyFont="1" applyFill="1" applyBorder="1" applyAlignment="1" applyProtection="1">
      <alignment horizontal="right" vertical="center" shrinkToFit="1"/>
      <protection hidden="1"/>
    </xf>
    <xf numFmtId="180" fontId="17" fillId="0" borderId="81" xfId="0" applyNumberFormat="1" applyFont="1" applyFill="1" applyBorder="1" applyAlignment="1" applyProtection="1">
      <alignment horizontal="right" vertical="center" shrinkToFit="1"/>
      <protection hidden="1"/>
    </xf>
    <xf numFmtId="180" fontId="17" fillId="0" borderId="53" xfId="0" applyNumberFormat="1" applyFont="1" applyFill="1" applyBorder="1" applyAlignment="1" applyProtection="1">
      <alignment horizontal="right" vertical="center" shrinkToFit="1"/>
      <protection hidden="1"/>
    </xf>
    <xf numFmtId="180" fontId="17" fillId="0" borderId="46" xfId="0" applyNumberFormat="1" applyFont="1" applyFill="1" applyBorder="1" applyAlignment="1" applyProtection="1">
      <alignment horizontal="right" vertical="center" shrinkToFit="1"/>
      <protection hidden="1"/>
    </xf>
    <xf numFmtId="179" fontId="17" fillId="0" borderId="81" xfId="0" applyNumberFormat="1" applyFont="1" applyFill="1" applyBorder="1" applyAlignment="1" applyProtection="1">
      <alignment horizontal="right" vertical="center" shrinkToFit="1"/>
      <protection locked="0"/>
    </xf>
    <xf numFmtId="179" fontId="17" fillId="0" borderId="46" xfId="0"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right" vertical="center" shrinkToFit="1"/>
      <protection hidden="1"/>
    </xf>
    <xf numFmtId="180" fontId="17" fillId="0" borderId="54" xfId="0" applyNumberFormat="1" applyFont="1" applyFill="1" applyBorder="1" applyAlignment="1" applyProtection="1">
      <alignment horizontal="right" vertical="center" shrinkToFit="1"/>
      <protection hidden="1"/>
    </xf>
    <xf numFmtId="180" fontId="17" fillId="0" borderId="79" xfId="0" applyNumberFormat="1" applyFont="1" applyFill="1" applyBorder="1" applyAlignment="1" applyProtection="1">
      <alignment horizontal="right" vertical="center" shrinkToFit="1"/>
      <protection hidden="1"/>
    </xf>
    <xf numFmtId="0" fontId="17" fillId="0" borderId="78" xfId="11" applyNumberFormat="1" applyFont="1" applyFill="1" applyBorder="1" applyAlignment="1" applyProtection="1">
      <alignment horizontal="center" vertical="center" shrinkToFit="1"/>
      <protection hidden="1"/>
    </xf>
    <xf numFmtId="0" fontId="17" fillId="0" borderId="79" xfId="11" applyNumberFormat="1" applyFont="1" applyFill="1" applyBorder="1" applyAlignment="1" applyProtection="1">
      <alignment horizontal="center" vertical="center" shrinkToFit="1"/>
      <protection hidden="1"/>
    </xf>
    <xf numFmtId="178" fontId="17" fillId="0" borderId="81" xfId="0" applyNumberFormat="1" applyFont="1" applyFill="1" applyBorder="1" applyAlignment="1" applyProtection="1">
      <alignment horizontal="right" vertical="center" shrinkToFit="1"/>
      <protection locked="0"/>
    </xf>
    <xf numFmtId="178" fontId="17" fillId="0" borderId="53" xfId="0" applyNumberFormat="1" applyFont="1" applyFill="1" applyBorder="1" applyAlignment="1" applyProtection="1">
      <alignment horizontal="right" vertical="center" shrinkToFit="1"/>
      <protection locked="0"/>
    </xf>
    <xf numFmtId="178" fontId="17" fillId="0" borderId="46" xfId="0" applyNumberFormat="1" applyFont="1" applyFill="1" applyBorder="1" applyAlignment="1" applyProtection="1">
      <alignment horizontal="right" vertical="center" shrinkToFit="1"/>
      <protection locked="0"/>
    </xf>
    <xf numFmtId="178" fontId="17" fillId="0" borderId="78" xfId="0" applyNumberFormat="1" applyFont="1" applyFill="1" applyBorder="1" applyAlignment="1" applyProtection="1">
      <alignment horizontal="right" vertical="center" shrinkToFit="1"/>
      <protection locked="0"/>
    </xf>
    <xf numFmtId="178" fontId="17" fillId="0" borderId="54" xfId="0" applyNumberFormat="1" applyFont="1" applyFill="1" applyBorder="1" applyAlignment="1" applyProtection="1">
      <alignment horizontal="right" vertical="center" shrinkToFit="1"/>
      <protection locked="0"/>
    </xf>
    <xf numFmtId="178" fontId="17" fillId="0" borderId="79" xfId="0" applyNumberFormat="1" applyFont="1" applyFill="1" applyBorder="1" applyAlignment="1" applyProtection="1">
      <alignment horizontal="right" vertical="center" shrinkToFit="1"/>
      <protection locked="0"/>
    </xf>
    <xf numFmtId="0" fontId="17" fillId="0" borderId="81" xfId="11" applyNumberFormat="1" applyFont="1" applyFill="1" applyBorder="1" applyAlignment="1" applyProtection="1">
      <alignment horizontal="center" vertical="center" shrinkToFit="1"/>
      <protection hidden="1"/>
    </xf>
    <xf numFmtId="0" fontId="17" fillId="0" borderId="46" xfId="11" applyNumberFormat="1" applyFont="1" applyFill="1" applyBorder="1" applyAlignment="1" applyProtection="1">
      <alignment horizontal="center" vertical="center" shrinkToFit="1"/>
      <protection hidden="1"/>
    </xf>
    <xf numFmtId="49" fontId="11" fillId="0" borderId="80"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49" fontId="11" fillId="0" borderId="84" xfId="0" applyNumberFormat="1" applyFont="1" applyFill="1" applyBorder="1" applyAlignment="1" applyProtection="1">
      <alignment horizontal="center" vertical="center" shrinkToFit="1"/>
    </xf>
    <xf numFmtId="49" fontId="11" fillId="0" borderId="54" xfId="0" applyNumberFormat="1" applyFont="1" applyFill="1" applyBorder="1" applyAlignment="1" applyProtection="1">
      <alignment horizontal="center" vertical="center" shrinkToFit="1"/>
    </xf>
    <xf numFmtId="49" fontId="11" fillId="0" borderId="79" xfId="0" applyNumberFormat="1" applyFont="1" applyFill="1" applyBorder="1" applyAlignment="1" applyProtection="1">
      <alignment horizontal="center" vertical="center" shrinkToFit="1"/>
    </xf>
    <xf numFmtId="49" fontId="11" fillId="0" borderId="85" xfId="0" applyNumberFormat="1" applyFont="1" applyFill="1" applyBorder="1" applyAlignment="1" applyProtection="1">
      <alignment horizontal="center" vertical="center" shrinkToFit="1"/>
    </xf>
    <xf numFmtId="49" fontId="11" fillId="0" borderId="53" xfId="0" applyNumberFormat="1" applyFont="1" applyFill="1" applyBorder="1" applyAlignment="1" applyProtection="1">
      <alignment horizontal="center" vertical="center" shrinkToFit="1"/>
    </xf>
    <xf numFmtId="49" fontId="11" fillId="0" borderId="46" xfId="0" applyNumberFormat="1" applyFont="1" applyFill="1" applyBorder="1" applyAlignment="1" applyProtection="1">
      <alignment horizontal="center" vertical="center" shrinkToFit="1"/>
    </xf>
    <xf numFmtId="49" fontId="11" fillId="0" borderId="78" xfId="0" applyNumberFormat="1" applyFont="1" applyFill="1" applyBorder="1" applyAlignment="1" applyProtection="1">
      <alignment horizontal="center" vertical="center" shrinkToFit="1"/>
      <protection locked="0"/>
    </xf>
    <xf numFmtId="49" fontId="11" fillId="0" borderId="54" xfId="0" applyNumberFormat="1" applyFont="1" applyFill="1" applyBorder="1" applyAlignment="1" applyProtection="1">
      <alignment horizontal="center" vertical="center" shrinkToFit="1"/>
      <protection locked="0"/>
    </xf>
    <xf numFmtId="49" fontId="11" fillId="0" borderId="79" xfId="0" applyNumberFormat="1" applyFont="1" applyFill="1" applyBorder="1" applyAlignment="1" applyProtection="1">
      <alignment horizontal="center" vertical="center" shrinkToFit="1"/>
      <protection locked="0"/>
    </xf>
    <xf numFmtId="178" fontId="17" fillId="0" borderId="80" xfId="0" applyNumberFormat="1" applyFont="1" applyFill="1" applyBorder="1" applyAlignment="1" applyProtection="1">
      <alignment horizontal="right" vertical="center" shrinkToFit="1"/>
      <protection locked="0"/>
    </xf>
    <xf numFmtId="178" fontId="17" fillId="0" borderId="34" xfId="0" applyNumberFormat="1" applyFont="1" applyFill="1" applyBorder="1" applyAlignment="1" applyProtection="1">
      <alignment horizontal="right" vertical="center" shrinkToFit="1"/>
      <protection locked="0"/>
    </xf>
    <xf numFmtId="178" fontId="17" fillId="0" borderId="50" xfId="0" applyNumberFormat="1" applyFont="1" applyFill="1" applyBorder="1" applyAlignment="1" applyProtection="1">
      <alignment horizontal="right" vertical="center" shrinkToFit="1"/>
      <protection locked="0"/>
    </xf>
    <xf numFmtId="179" fontId="17" fillId="0" borderId="80" xfId="0" applyNumberFormat="1" applyFont="1" applyFill="1" applyBorder="1" applyAlignment="1" applyProtection="1">
      <alignment horizontal="right" vertical="center" shrinkToFit="1"/>
      <protection locked="0"/>
    </xf>
    <xf numFmtId="179" fontId="17" fillId="0" borderId="50" xfId="0" applyNumberFormat="1" applyFont="1" applyFill="1" applyBorder="1" applyAlignment="1" applyProtection="1">
      <alignment horizontal="right" vertical="center" shrinkToFit="1"/>
      <protection locked="0"/>
    </xf>
    <xf numFmtId="49" fontId="11" fillId="0" borderId="92" xfId="0" applyNumberFormat="1" applyFont="1" applyFill="1" applyBorder="1" applyAlignment="1" applyProtection="1">
      <alignment horizontal="center" vertical="center" shrinkToFit="1"/>
    </xf>
    <xf numFmtId="49" fontId="11" fillId="0" borderId="34" xfId="0" applyNumberFormat="1" applyFont="1" applyFill="1" applyBorder="1" applyAlignment="1" applyProtection="1">
      <alignment horizontal="center" vertical="center" shrinkToFit="1"/>
    </xf>
    <xf numFmtId="49" fontId="11" fillId="0" borderId="50" xfId="0" applyNumberFormat="1" applyFont="1" applyFill="1" applyBorder="1" applyAlignment="1" applyProtection="1">
      <alignment horizontal="center" vertical="center" shrinkToFit="1"/>
    </xf>
    <xf numFmtId="49" fontId="11" fillId="0" borderId="80"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49" fontId="11" fillId="0" borderId="81"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49" fontId="11" fillId="0" borderId="81"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49" fontId="11" fillId="0" borderId="78" xfId="0" applyNumberFormat="1" applyFont="1" applyBorder="1" applyAlignment="1" applyProtection="1">
      <alignment horizontal="left" vertical="center" shrinkToFit="1"/>
      <protection locked="0"/>
    </xf>
    <xf numFmtId="49" fontId="11" fillId="0" borderId="54" xfId="0" applyNumberFormat="1" applyFont="1" applyBorder="1" applyAlignment="1" applyProtection="1">
      <alignment horizontal="left" vertical="center" shrinkToFit="1"/>
      <protection locked="0"/>
    </xf>
    <xf numFmtId="49" fontId="11" fillId="0" borderId="79" xfId="0" applyNumberFormat="1" applyFont="1" applyBorder="1" applyAlignment="1" applyProtection="1">
      <alignment horizontal="left" vertical="center" shrinkToFit="1"/>
      <protection locked="0"/>
    </xf>
    <xf numFmtId="0" fontId="57" fillId="0" borderId="1" xfId="0" applyFont="1" applyFill="1" applyBorder="1" applyAlignment="1" applyProtection="1">
      <alignment horizontal="center" vertical="center" wrapText="1"/>
      <protection hidden="1"/>
    </xf>
    <xf numFmtId="0" fontId="57" fillId="0" borderId="6" xfId="0" applyFont="1" applyFill="1" applyBorder="1" applyAlignment="1" applyProtection="1">
      <alignment horizontal="center" vertical="center" wrapText="1"/>
      <protection hidden="1"/>
    </xf>
    <xf numFmtId="0" fontId="57" fillId="0" borderId="2" xfId="0" applyFont="1" applyFill="1" applyBorder="1" applyAlignment="1" applyProtection="1">
      <alignment horizontal="center" vertical="center" wrapText="1"/>
      <protection hidden="1"/>
    </xf>
    <xf numFmtId="0" fontId="11" fillId="6" borderId="86" xfId="0" applyFont="1" applyFill="1" applyBorder="1" applyAlignment="1" applyProtection="1">
      <alignment horizontal="center" vertical="center"/>
      <protection hidden="1"/>
    </xf>
    <xf numFmtId="0" fontId="11" fillId="6" borderId="87" xfId="0" applyFont="1" applyFill="1" applyBorder="1" applyAlignment="1" applyProtection="1">
      <alignment horizontal="center" vertical="center"/>
      <protection hidden="1"/>
    </xf>
    <xf numFmtId="0" fontId="11" fillId="4" borderId="88" xfId="0" applyFont="1" applyFill="1" applyBorder="1" applyAlignment="1" applyProtection="1">
      <alignment horizontal="center" vertical="center" wrapText="1"/>
      <protection hidden="1"/>
    </xf>
    <xf numFmtId="0" fontId="11" fillId="4" borderId="75" xfId="0" applyFont="1" applyFill="1" applyBorder="1" applyAlignment="1" applyProtection="1">
      <alignment horizontal="center" vertical="center" wrapText="1"/>
      <protection hidden="1"/>
    </xf>
    <xf numFmtId="0" fontId="11" fillId="4" borderId="76" xfId="0" applyFont="1" applyFill="1" applyBorder="1" applyAlignment="1" applyProtection="1">
      <alignment horizontal="center" vertical="center" wrapText="1"/>
      <protection hidden="1"/>
    </xf>
    <xf numFmtId="0" fontId="11" fillId="6" borderId="88" xfId="0" applyFont="1" applyFill="1" applyBorder="1" applyAlignment="1" applyProtection="1">
      <alignment horizontal="center" vertical="center" wrapText="1"/>
      <protection hidden="1"/>
    </xf>
    <xf numFmtId="0" fontId="11" fillId="6" borderId="75" xfId="0" applyFont="1" applyFill="1" applyBorder="1" applyAlignment="1" applyProtection="1">
      <alignment horizontal="center" vertical="center" wrapText="1"/>
      <protection hidden="1"/>
    </xf>
    <xf numFmtId="0" fontId="11" fillId="6" borderId="87" xfId="0" applyFont="1" applyFill="1" applyBorder="1" applyAlignment="1" applyProtection="1">
      <alignment horizontal="center" vertical="center" wrapText="1"/>
      <protection hidden="1"/>
    </xf>
    <xf numFmtId="0" fontId="12" fillId="4" borderId="74" xfId="0" applyFont="1" applyFill="1" applyBorder="1" applyAlignment="1" applyProtection="1">
      <alignment horizontal="center" vertical="center" wrapText="1"/>
      <protection hidden="1"/>
    </xf>
    <xf numFmtId="0" fontId="12" fillId="4" borderId="76" xfId="0" applyFont="1" applyFill="1" applyBorder="1" applyAlignment="1" applyProtection="1">
      <alignment horizontal="center" vertical="center" wrapText="1"/>
      <protection hidden="1"/>
    </xf>
    <xf numFmtId="0" fontId="11" fillId="3" borderId="74" xfId="0" applyFont="1" applyFill="1" applyBorder="1" applyAlignment="1" applyProtection="1">
      <alignment horizontal="center" vertical="center" shrinkToFit="1"/>
      <protection hidden="1"/>
    </xf>
    <xf numFmtId="0" fontId="11" fillId="3" borderId="76" xfId="0" applyFont="1" applyFill="1" applyBorder="1" applyAlignment="1" applyProtection="1">
      <alignment horizontal="center" vertical="center" shrinkToFit="1"/>
      <protection hidden="1"/>
    </xf>
    <xf numFmtId="0" fontId="12" fillId="4" borderId="0" xfId="0" applyFont="1" applyFill="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1" fillId="2" borderId="48" xfId="0" applyFont="1" applyFill="1" applyBorder="1" applyAlignment="1" applyProtection="1">
      <alignment horizontal="center" vertical="center"/>
      <protection hidden="1"/>
    </xf>
    <xf numFmtId="49" fontId="11" fillId="0" borderId="89" xfId="0" applyNumberFormat="1" applyFont="1" applyBorder="1" applyAlignment="1" applyProtection="1">
      <alignment horizontal="left" vertical="center" shrinkToFit="1"/>
      <protection locked="0"/>
    </xf>
    <xf numFmtId="49" fontId="11" fillId="0" borderId="90" xfId="0" applyNumberFormat="1" applyFont="1" applyBorder="1" applyAlignment="1" applyProtection="1">
      <alignment horizontal="left" vertical="center" shrinkToFit="1"/>
      <protection locked="0"/>
    </xf>
    <xf numFmtId="49" fontId="11" fillId="0" borderId="91" xfId="0" applyNumberFormat="1" applyFont="1" applyBorder="1" applyAlignment="1" applyProtection="1">
      <alignment horizontal="left" vertical="center" shrinkToFit="1"/>
      <protection locked="0"/>
    </xf>
    <xf numFmtId="0" fontId="17" fillId="0" borderId="89" xfId="11" applyNumberFormat="1" applyFont="1" applyFill="1" applyBorder="1" applyAlignment="1" applyProtection="1">
      <alignment horizontal="center" vertical="center" shrinkToFit="1"/>
      <protection hidden="1"/>
    </xf>
    <xf numFmtId="0" fontId="17" fillId="0" borderId="91"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89" xfId="0" applyNumberFormat="1" applyFont="1" applyFill="1" applyBorder="1" applyAlignment="1" applyProtection="1">
      <alignment horizontal="right" vertical="center" shrinkToFit="1"/>
      <protection locked="0"/>
    </xf>
    <xf numFmtId="178" fontId="17" fillId="0" borderId="90" xfId="0" applyNumberFormat="1" applyFont="1" applyFill="1" applyBorder="1" applyAlignment="1" applyProtection="1">
      <alignment horizontal="right" vertical="center" shrinkToFit="1"/>
      <protection locked="0"/>
    </xf>
    <xf numFmtId="178" fontId="17" fillId="0" borderId="91"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3" xfId="0" applyFont="1" applyFill="1" applyBorder="1" applyAlignment="1" applyProtection="1">
      <alignment horizontal="center" vertical="center" wrapText="1" shrinkToFit="1"/>
    </xf>
    <xf numFmtId="0" fontId="11" fillId="0" borderId="20" xfId="0" applyFont="1" applyFill="1" applyBorder="1" applyAlignment="1" applyProtection="1">
      <alignment horizontal="center" vertical="center" wrapText="1" shrinkToFit="1"/>
    </xf>
    <xf numFmtId="0" fontId="11" fillId="0" borderId="49" xfId="0" applyFont="1" applyFill="1" applyBorder="1" applyAlignment="1" applyProtection="1">
      <alignment horizontal="center" vertical="center" wrapText="1" shrinkToFit="1"/>
    </xf>
    <xf numFmtId="0" fontId="11" fillId="0" borderId="12" xfId="0" applyFont="1" applyFill="1" applyBorder="1" applyAlignment="1" applyProtection="1">
      <alignment horizontal="center" vertical="center" wrapText="1" shrinkToFit="1"/>
    </xf>
    <xf numFmtId="0" fontId="11" fillId="0" borderId="94" xfId="0" applyFont="1" applyFill="1" applyBorder="1" applyAlignment="1" applyProtection="1">
      <alignment horizontal="center" vertical="center" wrapText="1" shrinkToFit="1"/>
    </xf>
    <xf numFmtId="0" fontId="11" fillId="0" borderId="10" xfId="0" applyFont="1" applyFill="1" applyBorder="1" applyAlignment="1" applyProtection="1">
      <alignment horizontal="center" vertical="center" wrapText="1" shrinkToFit="1"/>
    </xf>
    <xf numFmtId="0" fontId="17" fillId="0" borderId="95" xfId="0" applyFont="1" applyFill="1" applyBorder="1" applyAlignment="1" applyProtection="1">
      <alignment horizontal="center" vertical="center" shrinkToFit="1"/>
      <protection locked="0"/>
    </xf>
    <xf numFmtId="0" fontId="17" fillId="0" borderId="68" xfId="0" applyFont="1" applyFill="1" applyBorder="1" applyAlignment="1" applyProtection="1">
      <alignment horizontal="center" vertical="center" shrinkToFit="1"/>
      <protection locked="0"/>
    </xf>
    <xf numFmtId="0" fontId="17" fillId="0" borderId="80" xfId="11" applyNumberFormat="1" applyFont="1" applyFill="1" applyBorder="1" applyAlignment="1" applyProtection="1">
      <alignment horizontal="center" vertical="center" shrinkToFit="1"/>
      <protection hidden="1"/>
    </xf>
    <xf numFmtId="0" fontId="17" fillId="0" borderId="50" xfId="11" applyNumberFormat="1"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11" fillId="0" borderId="94"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93"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4"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0" xfId="0" applyFont="1" applyFill="1" applyBorder="1" applyAlignment="1" applyProtection="1">
      <alignment horizontal="center" vertical="center"/>
      <protection hidden="1"/>
    </xf>
    <xf numFmtId="38" fontId="12" fillId="0" borderId="101" xfId="0" applyNumberFormat="1" applyFont="1" applyFill="1" applyBorder="1" applyAlignment="1" applyProtection="1">
      <alignment horizontal="center" vertical="center"/>
      <protection hidden="1"/>
    </xf>
    <xf numFmtId="38" fontId="12" fillId="0" borderId="102"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3" xfId="0" applyNumberFormat="1" applyFont="1" applyFill="1" applyBorder="1" applyAlignment="1" applyProtection="1">
      <alignment horizontal="center" vertical="center"/>
      <protection hidden="1"/>
    </xf>
    <xf numFmtId="0" fontId="17" fillId="3" borderId="88" xfId="0" applyFont="1" applyFill="1" applyBorder="1" applyAlignment="1" applyProtection="1">
      <alignment horizontal="center" vertical="center"/>
      <protection hidden="1"/>
    </xf>
    <xf numFmtId="0" fontId="17" fillId="3" borderId="75" xfId="0" applyFont="1" applyFill="1" applyBorder="1" applyAlignment="1" applyProtection="1">
      <alignment horizontal="center" vertical="center"/>
      <protection hidden="1"/>
    </xf>
    <xf numFmtId="0" fontId="17" fillId="3" borderId="77" xfId="0" applyFont="1" applyFill="1" applyBorder="1" applyAlignment="1" applyProtection="1">
      <alignment horizontal="center" vertical="center"/>
      <protection hidden="1"/>
    </xf>
    <xf numFmtId="38" fontId="40" fillId="0" borderId="95" xfId="0" applyNumberFormat="1" applyFont="1" applyFill="1" applyBorder="1" applyAlignment="1" applyProtection="1">
      <alignment vertical="center"/>
      <protection hidden="1"/>
    </xf>
    <xf numFmtId="38" fontId="40" fillId="0" borderId="68" xfId="0" applyNumberFormat="1" applyFont="1" applyFill="1" applyBorder="1" applyAlignment="1" applyProtection="1">
      <alignment vertical="center"/>
      <protection hidden="1"/>
    </xf>
    <xf numFmtId="38" fontId="40" fillId="0" borderId="22" xfId="0" applyNumberFormat="1" applyFont="1" applyFill="1" applyBorder="1" applyAlignment="1" applyProtection="1">
      <alignment vertical="center"/>
      <protection hidden="1"/>
    </xf>
    <xf numFmtId="38" fontId="40" fillId="0" borderId="0" xfId="0" applyNumberFormat="1" applyFont="1" applyFill="1" applyBorder="1" applyAlignment="1" applyProtection="1">
      <alignment vertical="center"/>
      <protection hidden="1"/>
    </xf>
    <xf numFmtId="38" fontId="40" fillId="0" borderId="7" xfId="0" applyNumberFormat="1" applyFont="1" applyFill="1" applyBorder="1" applyAlignment="1" applyProtection="1">
      <alignment vertical="center"/>
      <protection hidden="1"/>
    </xf>
    <xf numFmtId="38" fontId="40" fillId="0" borderId="4" xfId="0" applyNumberFormat="1" applyFont="1" applyFill="1" applyBorder="1" applyAlignment="1" applyProtection="1">
      <alignment vertical="center"/>
      <protection hidden="1"/>
    </xf>
    <xf numFmtId="38" fontId="40" fillId="0" borderId="8" xfId="0" applyNumberFormat="1" applyFont="1" applyFill="1" applyBorder="1" applyAlignment="1" applyProtection="1">
      <alignment vertical="center"/>
      <protection hidden="1"/>
    </xf>
    <xf numFmtId="38" fontId="40" fillId="0" borderId="3" xfId="0" applyNumberFormat="1" applyFont="1" applyFill="1" applyBorder="1" applyAlignment="1" applyProtection="1">
      <alignment vertical="center"/>
      <protection hidden="1"/>
    </xf>
    <xf numFmtId="0" fontId="17" fillId="0" borderId="85" xfId="0" applyFont="1" applyFill="1" applyBorder="1" applyAlignment="1" applyProtection="1">
      <alignment horizontal="center" vertical="center" shrinkToFit="1"/>
      <protection hidden="1"/>
    </xf>
    <xf numFmtId="0" fontId="17" fillId="0" borderId="53"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2" fillId="0" borderId="85" xfId="0" applyFont="1" applyFill="1" applyBorder="1" applyAlignment="1" applyProtection="1">
      <alignment horizontal="center" vertical="center"/>
      <protection hidden="1"/>
    </xf>
    <xf numFmtId="0" fontId="22" fillId="0" borderId="53" xfId="0" applyFont="1" applyFill="1" applyBorder="1" applyAlignment="1" applyProtection="1">
      <alignment horizontal="center" vertical="center"/>
      <protection hidden="1"/>
    </xf>
    <xf numFmtId="0" fontId="11" fillId="6"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shrinkToFit="1"/>
      <protection hidden="1"/>
    </xf>
    <xf numFmtId="180" fontId="17" fillId="0" borderId="104" xfId="0" applyNumberFormat="1" applyFont="1" applyFill="1" applyBorder="1" applyAlignment="1" applyProtection="1">
      <alignment horizontal="center" vertical="center" shrinkToFit="1"/>
      <protection hidden="1"/>
    </xf>
    <xf numFmtId="180" fontId="17" fillId="0" borderId="4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77" fontId="17" fillId="0" borderId="89" xfId="11" applyNumberFormat="1" applyFont="1" applyFill="1" applyBorder="1" applyAlignment="1" applyProtection="1">
      <alignment horizontal="right" vertical="center" shrinkToFit="1"/>
      <protection locked="0"/>
    </xf>
    <xf numFmtId="177" fontId="17" fillId="0" borderId="90" xfId="11" applyNumberFormat="1" applyFont="1" applyFill="1" applyBorder="1" applyAlignment="1" applyProtection="1">
      <alignment horizontal="right" vertical="center" shrinkToFit="1"/>
      <protection locked="0"/>
    </xf>
    <xf numFmtId="49" fontId="11" fillId="0" borderId="89" xfId="0" applyNumberFormat="1" applyFont="1" applyFill="1" applyBorder="1" applyAlignment="1" applyProtection="1">
      <alignment horizontal="center" vertical="center" shrinkToFit="1"/>
      <protection locked="0"/>
    </xf>
    <xf numFmtId="49" fontId="11" fillId="0" borderId="90" xfId="0" applyNumberFormat="1" applyFont="1" applyFill="1" applyBorder="1" applyAlignment="1" applyProtection="1">
      <alignment horizontal="center" vertical="center" shrinkToFit="1"/>
      <protection locked="0"/>
    </xf>
    <xf numFmtId="49" fontId="11" fillId="0" borderId="91" xfId="0" applyNumberFormat="1" applyFont="1" applyFill="1" applyBorder="1" applyAlignment="1" applyProtection="1">
      <alignment horizontal="center" vertical="center" shrinkToFit="1"/>
      <protection locked="0"/>
    </xf>
    <xf numFmtId="180" fontId="17" fillId="0" borderId="89" xfId="0" applyNumberFormat="1" applyFont="1" applyFill="1" applyBorder="1" applyAlignment="1" applyProtection="1">
      <alignment horizontal="right" vertical="center" shrinkToFit="1"/>
      <protection hidden="1"/>
    </xf>
    <xf numFmtId="180" fontId="17" fillId="0" borderId="90" xfId="0" applyNumberFormat="1" applyFont="1" applyFill="1" applyBorder="1" applyAlignment="1" applyProtection="1">
      <alignment horizontal="right" vertical="center" shrinkToFit="1"/>
      <protection hidden="1"/>
    </xf>
    <xf numFmtId="180" fontId="17" fillId="0" borderId="91" xfId="0" applyNumberFormat="1" applyFont="1" applyFill="1" applyBorder="1" applyAlignment="1" applyProtection="1">
      <alignment horizontal="right" vertical="center" shrinkToFit="1"/>
      <protection hidden="1"/>
    </xf>
    <xf numFmtId="179" fontId="17" fillId="0" borderId="89" xfId="0" applyNumberFormat="1" applyFont="1" applyFill="1" applyBorder="1" applyAlignment="1" applyProtection="1">
      <alignment horizontal="right" vertical="center" shrinkToFit="1"/>
      <protection locked="0"/>
    </xf>
    <xf numFmtId="179" fontId="17" fillId="0" borderId="91" xfId="0" applyNumberFormat="1" applyFont="1" applyFill="1" applyBorder="1" applyAlignment="1" applyProtection="1">
      <alignment horizontal="right" vertical="center" shrinkToFit="1"/>
      <protection locked="0"/>
    </xf>
    <xf numFmtId="180" fontId="17" fillId="0" borderId="67" xfId="0" applyNumberFormat="1" applyFont="1" applyFill="1" applyBorder="1" applyAlignment="1" applyProtection="1">
      <alignment horizontal="center" vertical="center" shrinkToFit="1"/>
      <protection hidden="1"/>
    </xf>
    <xf numFmtId="180" fontId="17" fillId="0" borderId="68" xfId="0" applyNumberFormat="1" applyFont="1" applyFill="1" applyBorder="1" applyAlignment="1" applyProtection="1">
      <alignment horizontal="center" vertical="center" shrinkToFit="1"/>
      <protection hidden="1"/>
    </xf>
    <xf numFmtId="180" fontId="17" fillId="0" borderId="105" xfId="0" applyNumberFormat="1" applyFont="1" applyFill="1" applyBorder="1" applyAlignment="1" applyProtection="1">
      <alignment horizontal="center" vertical="center" shrinkToFit="1"/>
      <protection hidden="1"/>
    </xf>
    <xf numFmtId="0" fontId="17" fillId="0" borderId="96"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1" fillId="0" borderId="98"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49" fontId="11" fillId="0" borderId="99" xfId="0" applyNumberFormat="1" applyFont="1" applyFill="1" applyBorder="1" applyAlignment="1" applyProtection="1">
      <alignment horizontal="center" vertical="center" shrinkToFit="1"/>
    </xf>
    <xf numFmtId="49" fontId="11" fillId="0" borderId="90" xfId="0" applyNumberFormat="1" applyFont="1" applyFill="1" applyBorder="1" applyAlignment="1" applyProtection="1">
      <alignment horizontal="center" vertical="center" shrinkToFit="1"/>
    </xf>
    <xf numFmtId="49" fontId="11" fillId="0" borderId="91" xfId="0" applyNumberFormat="1" applyFont="1" applyFill="1" applyBorder="1" applyAlignment="1" applyProtection="1">
      <alignment horizontal="center" vertical="center" shrinkToFit="1"/>
    </xf>
    <xf numFmtId="0" fontId="17" fillId="3" borderId="88" xfId="0" applyFont="1" applyFill="1" applyBorder="1" applyAlignment="1" applyProtection="1">
      <alignment horizontal="center" vertical="center" wrapText="1"/>
      <protection hidden="1"/>
    </xf>
    <xf numFmtId="0" fontId="17" fillId="3" borderId="76" xfId="0" applyFont="1" applyFill="1" applyBorder="1" applyAlignment="1" applyProtection="1">
      <alignment horizontal="center" vertical="center"/>
      <protection hidden="1"/>
    </xf>
    <xf numFmtId="0" fontId="11" fillId="3" borderId="74" xfId="0" applyFont="1" applyFill="1" applyBorder="1" applyAlignment="1" applyProtection="1">
      <alignment horizontal="center" vertical="center"/>
      <protection hidden="1"/>
    </xf>
    <xf numFmtId="0" fontId="11" fillId="3" borderId="76" xfId="0" applyFont="1" applyFill="1" applyBorder="1" applyAlignment="1" applyProtection="1">
      <alignment horizontal="center" vertical="center"/>
      <protection hidden="1"/>
    </xf>
    <xf numFmtId="0" fontId="17" fillId="3" borderId="87" xfId="0" applyFont="1" applyFill="1" applyBorder="1" applyAlignment="1" applyProtection="1">
      <alignment horizontal="center" vertical="center"/>
      <protection hidden="1"/>
    </xf>
    <xf numFmtId="0" fontId="17" fillId="0" borderId="92"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2" fillId="0" borderId="92" xfId="0" applyFont="1" applyFill="1" applyBorder="1" applyAlignment="1" applyProtection="1">
      <alignment horizontal="center" vertical="center"/>
      <protection hidden="1"/>
    </xf>
    <xf numFmtId="0" fontId="22" fillId="0" borderId="34" xfId="0" applyFont="1" applyFill="1" applyBorder="1" applyAlignment="1" applyProtection="1">
      <alignment horizontal="center" vertical="center"/>
      <protection hidden="1"/>
    </xf>
    <xf numFmtId="0" fontId="22" fillId="0" borderId="92" xfId="0" applyFont="1" applyFill="1" applyBorder="1" applyAlignment="1" applyProtection="1">
      <alignment vertical="center"/>
      <protection hidden="1"/>
    </xf>
    <xf numFmtId="0" fontId="22" fillId="0" borderId="34" xfId="0" applyFont="1" applyFill="1" applyBorder="1" applyAlignment="1" applyProtection="1">
      <alignment vertical="center"/>
      <protection hidden="1"/>
    </xf>
    <xf numFmtId="0" fontId="12" fillId="0" borderId="80"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2" fillId="0" borderId="34" xfId="0" applyNumberFormat="1" applyFont="1" applyFill="1" applyBorder="1" applyAlignment="1" applyProtection="1">
      <alignment vertical="center"/>
      <protection hidden="1"/>
    </xf>
    <xf numFmtId="38" fontId="23" fillId="0" borderId="92" xfId="0" applyNumberFormat="1" applyFont="1" applyFill="1" applyBorder="1" applyAlignment="1" applyProtection="1">
      <alignment horizontal="right" vertical="center"/>
      <protection hidden="1"/>
    </xf>
    <xf numFmtId="38" fontId="23" fillId="0" borderId="34" xfId="0" applyNumberFormat="1" applyFont="1" applyFill="1" applyBorder="1" applyAlignment="1" applyProtection="1">
      <alignment horizontal="right" vertical="center"/>
      <protection hidden="1"/>
    </xf>
    <xf numFmtId="0" fontId="17" fillId="0" borderId="106"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2" fillId="0" borderId="106" xfId="0" applyFont="1" applyFill="1" applyBorder="1" applyAlignment="1" applyProtection="1">
      <alignment horizontal="center" vertical="center"/>
      <protection hidden="1"/>
    </xf>
    <xf numFmtId="0" fontId="22" fillId="0" borderId="35" xfId="0" applyFont="1" applyFill="1" applyBorder="1" applyAlignment="1" applyProtection="1">
      <alignment horizontal="center" vertical="center"/>
      <protection hidden="1"/>
    </xf>
    <xf numFmtId="0" fontId="22" fillId="0" borderId="106" xfId="0" applyFont="1" applyFill="1" applyBorder="1" applyAlignment="1" applyProtection="1">
      <alignment vertical="center"/>
      <protection hidden="1"/>
    </xf>
    <xf numFmtId="0" fontId="22" fillId="0" borderId="35" xfId="0" applyFont="1" applyFill="1" applyBorder="1" applyAlignment="1" applyProtection="1">
      <alignment vertical="center"/>
      <protection hidden="1"/>
    </xf>
    <xf numFmtId="0" fontId="12" fillId="0" borderId="107" xfId="0" applyFont="1" applyFill="1" applyBorder="1" applyAlignment="1" applyProtection="1">
      <alignment horizontal="center" vertical="center"/>
      <protection hidden="1"/>
    </xf>
    <xf numFmtId="0" fontId="12" fillId="0" borderId="43" xfId="0" applyFont="1" applyFill="1" applyBorder="1" applyAlignment="1" applyProtection="1">
      <alignment horizontal="center" vertical="center"/>
      <protection hidden="1"/>
    </xf>
    <xf numFmtId="38" fontId="22" fillId="0" borderId="35" xfId="0" applyNumberFormat="1" applyFont="1" applyFill="1" applyBorder="1" applyAlignment="1" applyProtection="1">
      <alignment vertical="center"/>
      <protection hidden="1"/>
    </xf>
    <xf numFmtId="38" fontId="23" fillId="0" borderId="106"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horizontal="right" vertical="center"/>
      <protection hidden="1"/>
    </xf>
    <xf numFmtId="0" fontId="22" fillId="0" borderId="108" xfId="0" applyFont="1" applyFill="1" applyBorder="1" applyAlignment="1" applyProtection="1">
      <alignment horizontal="center" vertical="center"/>
      <protection hidden="1"/>
    </xf>
    <xf numFmtId="0" fontId="22" fillId="0" borderId="36" xfId="0" applyFont="1" applyFill="1" applyBorder="1" applyAlignment="1" applyProtection="1">
      <alignment horizontal="center" vertical="center"/>
      <protection hidden="1"/>
    </xf>
    <xf numFmtId="0" fontId="22" fillId="0" borderId="85" xfId="0" applyFont="1" applyFill="1" applyBorder="1" applyAlignment="1" applyProtection="1">
      <alignment vertical="center"/>
      <protection hidden="1"/>
    </xf>
    <xf numFmtId="0" fontId="22" fillId="0" borderId="53" xfId="0" applyFont="1" applyFill="1" applyBorder="1" applyAlignment="1" applyProtection="1">
      <alignment vertical="center"/>
      <protection hidden="1"/>
    </xf>
    <xf numFmtId="0" fontId="12" fillId="0" borderId="81" xfId="0" applyFont="1" applyFill="1" applyBorder="1" applyAlignment="1" applyProtection="1">
      <alignment horizontal="center" vertical="center"/>
      <protection hidden="1"/>
    </xf>
    <xf numFmtId="0" fontId="12" fillId="0" borderId="46" xfId="0" applyFont="1" applyFill="1" applyBorder="1" applyAlignment="1" applyProtection="1">
      <alignment horizontal="center" vertical="center"/>
      <protection hidden="1"/>
    </xf>
    <xf numFmtId="38" fontId="22" fillId="0" borderId="53"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horizontal="right" vertical="center"/>
      <protection hidden="1"/>
    </xf>
    <xf numFmtId="38" fontId="23" fillId="0" borderId="53" xfId="0" applyNumberFormat="1" applyFont="1" applyFill="1" applyBorder="1" applyAlignment="1" applyProtection="1">
      <alignment horizontal="right" vertical="center"/>
      <protection hidden="1"/>
    </xf>
    <xf numFmtId="0" fontId="17" fillId="0" borderId="84" xfId="0" applyFont="1" applyFill="1" applyBorder="1" applyAlignment="1" applyProtection="1">
      <alignment horizontal="center" vertical="center" shrinkToFit="1"/>
      <protection hidden="1"/>
    </xf>
    <xf numFmtId="0" fontId="17" fillId="0" borderId="54"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2" fillId="0" borderId="84" xfId="0" applyFont="1" applyFill="1" applyBorder="1" applyAlignment="1" applyProtection="1">
      <alignment horizontal="center" vertical="center"/>
      <protection hidden="1"/>
    </xf>
    <xf numFmtId="0" fontId="22" fillId="0" borderId="54" xfId="0" applyFont="1" applyFill="1" applyBorder="1" applyAlignment="1" applyProtection="1">
      <alignment horizontal="center" vertical="center"/>
      <protection hidden="1"/>
    </xf>
    <xf numFmtId="0" fontId="22" fillId="0" borderId="84" xfId="0" applyFont="1" applyFill="1" applyBorder="1" applyAlignment="1" applyProtection="1">
      <alignment vertical="center"/>
      <protection hidden="1"/>
    </xf>
    <xf numFmtId="0" fontId="22" fillId="0" borderId="54" xfId="0" applyFont="1" applyFill="1" applyBorder="1" applyAlignment="1" applyProtection="1">
      <alignment vertical="center"/>
      <protection hidden="1"/>
    </xf>
    <xf numFmtId="0" fontId="12" fillId="0" borderId="78" xfId="0" applyFont="1" applyFill="1" applyBorder="1" applyAlignment="1" applyProtection="1">
      <alignment horizontal="center" vertical="center"/>
      <protection hidden="1"/>
    </xf>
    <xf numFmtId="0" fontId="12" fillId="0" borderId="79" xfId="0" applyFont="1" applyFill="1" applyBorder="1" applyAlignment="1" applyProtection="1">
      <alignment horizontal="center" vertical="center"/>
      <protection hidden="1"/>
    </xf>
    <xf numFmtId="38" fontId="22" fillId="0" borderId="4"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horizontal="right" vertical="center"/>
      <protection hidden="1"/>
    </xf>
    <xf numFmtId="38" fontId="23" fillId="0" borderId="54" xfId="0" applyNumberFormat="1" applyFont="1" applyFill="1" applyBorder="1" applyAlignment="1" applyProtection="1">
      <alignment horizontal="right" vertical="center"/>
      <protection hidden="1"/>
    </xf>
    <xf numFmtId="0" fontId="17" fillId="0" borderId="108"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2" fillId="0" borderId="109" xfId="0" applyFont="1" applyFill="1" applyBorder="1" applyAlignment="1" applyProtection="1">
      <alignment vertical="center"/>
      <protection hidden="1"/>
    </xf>
    <xf numFmtId="0" fontId="22" fillId="0" borderId="110" xfId="0" applyFont="1" applyFill="1" applyBorder="1" applyAlignment="1" applyProtection="1">
      <alignment vertical="center"/>
      <protection hidden="1"/>
    </xf>
    <xf numFmtId="38" fontId="22" fillId="0" borderId="3" xfId="0" applyNumberFormat="1" applyFont="1" applyFill="1" applyBorder="1" applyAlignment="1" applyProtection="1">
      <alignment vertical="center"/>
      <protection hidden="1"/>
    </xf>
    <xf numFmtId="0" fontId="22" fillId="0" borderId="111" xfId="0" applyFont="1" applyFill="1" applyBorder="1" applyAlignment="1" applyProtection="1">
      <alignment horizontal="center" vertical="center"/>
      <protection hidden="1"/>
    </xf>
    <xf numFmtId="0" fontId="22" fillId="0" borderId="112" xfId="0" applyFont="1" applyFill="1" applyBorder="1" applyAlignment="1" applyProtection="1">
      <alignment horizontal="center" vertical="center"/>
      <protection hidden="1"/>
    </xf>
    <xf numFmtId="0" fontId="19" fillId="3" borderId="113" xfId="0" applyFont="1" applyFill="1" applyBorder="1" applyAlignment="1" applyProtection="1">
      <alignment horizontal="right" vertical="center"/>
      <protection hidden="1"/>
    </xf>
    <xf numFmtId="0" fontId="19" fillId="3" borderId="114" xfId="0" applyFont="1" applyFill="1" applyBorder="1" applyAlignment="1" applyProtection="1">
      <alignment horizontal="right" vertical="center"/>
      <protection hidden="1"/>
    </xf>
    <xf numFmtId="38" fontId="40" fillId="0" borderId="115" xfId="0" applyNumberFormat="1" applyFont="1" applyFill="1" applyBorder="1" applyAlignment="1" applyProtection="1">
      <alignment vertical="center"/>
      <protection hidden="1"/>
    </xf>
    <xf numFmtId="38" fontId="40" fillId="0" borderId="114" xfId="0" applyNumberFormat="1" applyFont="1" applyFill="1" applyBorder="1" applyAlignment="1" applyProtection="1">
      <alignment vertical="center"/>
      <protection hidden="1"/>
    </xf>
    <xf numFmtId="0" fontId="19" fillId="3" borderId="116" xfId="0" applyFont="1" applyFill="1" applyBorder="1" applyAlignment="1" applyProtection="1">
      <alignment horizontal="center" vertical="center"/>
      <protection hidden="1"/>
    </xf>
    <xf numFmtId="0" fontId="19" fillId="3" borderId="117" xfId="0" applyFont="1" applyFill="1" applyBorder="1" applyAlignment="1" applyProtection="1">
      <alignment horizontal="center" vertical="center"/>
      <protection hidden="1"/>
    </xf>
    <xf numFmtId="0" fontId="19" fillId="0" borderId="117" xfId="0" applyFont="1" applyFill="1" applyBorder="1" applyAlignment="1" applyProtection="1">
      <alignment horizontal="center" vertical="center"/>
      <protection hidden="1"/>
    </xf>
    <xf numFmtId="0" fontId="19" fillId="0" borderId="118" xfId="0" applyFont="1" applyFill="1" applyBorder="1" applyAlignment="1" applyProtection="1">
      <alignment horizontal="center" vertical="center"/>
      <protection hidden="1"/>
    </xf>
    <xf numFmtId="0" fontId="12" fillId="0" borderId="119"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2" fillId="0" borderId="0" xfId="0" applyNumberFormat="1" applyFont="1" applyFill="1" applyBorder="1" applyAlignment="1" applyProtection="1">
      <alignment vertical="center"/>
      <protection hidden="1"/>
    </xf>
    <xf numFmtId="38" fontId="23" fillId="0" borderId="108" xfId="0" applyNumberFormat="1" applyFont="1" applyFill="1" applyBorder="1" applyAlignment="1" applyProtection="1">
      <alignment horizontal="right" vertical="center"/>
      <protection hidden="1"/>
    </xf>
    <xf numFmtId="38" fontId="23" fillId="0" borderId="36" xfId="0" applyNumberFormat="1" applyFont="1" applyFill="1" applyBorder="1" applyAlignment="1" applyProtection="1">
      <alignment horizontal="right" vertical="center"/>
      <protection hidden="1"/>
    </xf>
    <xf numFmtId="38" fontId="22" fillId="0" borderId="36" xfId="0" applyNumberFormat="1" applyFont="1" applyFill="1" applyBorder="1" applyAlignment="1" applyProtection="1">
      <alignment vertical="center"/>
      <protection hidden="1"/>
    </xf>
    <xf numFmtId="0" fontId="6" fillId="6" borderId="128" xfId="0" applyFont="1" applyFill="1" applyBorder="1" applyAlignment="1" applyProtection="1">
      <alignment horizontal="center" vertical="center"/>
      <protection hidden="1"/>
    </xf>
    <xf numFmtId="0" fontId="6" fillId="6" borderId="100" xfId="0" applyFont="1" applyFill="1" applyBorder="1" applyAlignment="1" applyProtection="1">
      <alignment horizontal="center" vertical="center"/>
      <protection hidden="1"/>
    </xf>
    <xf numFmtId="0" fontId="6" fillId="6" borderId="191" xfId="0" applyFont="1" applyFill="1" applyBorder="1" applyAlignment="1" applyProtection="1">
      <alignment horizontal="center" vertical="center"/>
      <protection hidden="1"/>
    </xf>
    <xf numFmtId="0" fontId="6" fillId="6" borderId="98" xfId="0" applyFont="1" applyFill="1" applyBorder="1" applyAlignment="1" applyProtection="1">
      <alignment horizontal="center" vertical="center"/>
      <protection hidden="1"/>
    </xf>
    <xf numFmtId="0" fontId="6" fillId="6" borderId="48" xfId="0" applyFont="1" applyFill="1" applyBorder="1" applyAlignment="1" applyProtection="1">
      <alignment horizontal="center" vertical="center"/>
      <protection hidden="1"/>
    </xf>
    <xf numFmtId="0" fontId="6" fillId="6" borderId="18" xfId="0" applyFont="1" applyFill="1" applyBorder="1" applyAlignment="1" applyProtection="1">
      <alignment horizontal="center" vertical="center"/>
      <protection hidden="1"/>
    </xf>
    <xf numFmtId="0" fontId="18" fillId="2" borderId="192" xfId="0" applyFont="1" applyFill="1" applyBorder="1" applyAlignment="1" applyProtection="1">
      <alignment horizontal="center" vertical="center" wrapText="1"/>
      <protection hidden="1"/>
    </xf>
    <xf numFmtId="0" fontId="18" fillId="2" borderId="100" xfId="0" applyFont="1" applyFill="1" applyBorder="1" applyAlignment="1" applyProtection="1">
      <alignment horizontal="center" vertical="center"/>
      <protection hidden="1"/>
    </xf>
    <xf numFmtId="0" fontId="18" fillId="2" borderId="134" xfId="0" applyFont="1" applyFill="1" applyBorder="1" applyAlignment="1" applyProtection="1">
      <alignment horizontal="center" vertical="center"/>
      <protection hidden="1"/>
    </xf>
    <xf numFmtId="0" fontId="18" fillId="2" borderId="96" xfId="0" applyFont="1" applyFill="1" applyBorder="1" applyAlignment="1" applyProtection="1">
      <alignment horizontal="center" vertical="center"/>
      <protection hidden="1"/>
    </xf>
    <xf numFmtId="0" fontId="18" fillId="2" borderId="48" xfId="0" applyFont="1" applyFill="1" applyBorder="1" applyAlignment="1" applyProtection="1">
      <alignment horizontal="center" vertical="center"/>
      <protection hidden="1"/>
    </xf>
    <xf numFmtId="0" fontId="18" fillId="2" borderId="193" xfId="0" applyFont="1" applyFill="1" applyBorder="1" applyAlignment="1" applyProtection="1">
      <alignment horizontal="center" vertical="center"/>
      <protection hidden="1"/>
    </xf>
    <xf numFmtId="49" fontId="11" fillId="0" borderId="107"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43" xfId="0" applyNumberFormat="1" applyFont="1" applyBorder="1" applyAlignment="1" applyProtection="1">
      <alignment vertical="center" shrinkToFit="1"/>
      <protection locked="0"/>
    </xf>
    <xf numFmtId="0" fontId="17" fillId="0" borderId="107" xfId="0" applyNumberFormat="1" applyFont="1" applyBorder="1" applyAlignment="1" applyProtection="1">
      <alignment horizontal="center" vertical="center" shrinkToFit="1"/>
      <protection hidden="1"/>
    </xf>
    <xf numFmtId="0" fontId="17" fillId="0" borderId="43" xfId="0" applyNumberFormat="1" applyFont="1" applyBorder="1" applyAlignment="1" applyProtection="1">
      <alignment horizontal="center" vertical="center" shrinkToFit="1"/>
      <protection hidden="1"/>
    </xf>
    <xf numFmtId="179" fontId="17" fillId="2" borderId="107"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0" fontId="6" fillId="6" borderId="70" xfId="0" applyFont="1" applyFill="1" applyBorder="1" applyAlignment="1" applyProtection="1">
      <alignment horizontal="center" vertical="center"/>
      <protection hidden="1"/>
    </xf>
    <xf numFmtId="0" fontId="6" fillId="6" borderId="71" xfId="0" applyFont="1" applyFill="1" applyBorder="1" applyAlignment="1" applyProtection="1">
      <alignment horizontal="center" vertical="center"/>
      <protection hidden="1"/>
    </xf>
    <xf numFmtId="0" fontId="6" fillId="6" borderId="72" xfId="0" applyFont="1" applyFill="1" applyBorder="1" applyAlignment="1" applyProtection="1">
      <alignment horizontal="center" vertical="center"/>
      <protection hidden="1"/>
    </xf>
    <xf numFmtId="0" fontId="18" fillId="2" borderId="123" xfId="0" applyFont="1" applyFill="1" applyBorder="1" applyAlignment="1" applyProtection="1">
      <alignment horizontal="center" vertical="center"/>
      <protection hidden="1"/>
    </xf>
    <xf numFmtId="0" fontId="18" fillId="2" borderId="71" xfId="0" applyFont="1" applyFill="1" applyBorder="1" applyAlignment="1" applyProtection="1">
      <alignment horizontal="center" vertical="center"/>
      <protection hidden="1"/>
    </xf>
    <xf numFmtId="0" fontId="18" fillId="2" borderId="73" xfId="0" applyFont="1" applyFill="1" applyBorder="1" applyAlignment="1" applyProtection="1">
      <alignment horizontal="center" vertical="center"/>
      <protection hidden="1"/>
    </xf>
    <xf numFmtId="49" fontId="17" fillId="0" borderId="120"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0" fontId="11" fillId="4" borderId="132" xfId="0" applyFont="1" applyFill="1" applyBorder="1" applyAlignment="1" applyProtection="1">
      <alignment horizontal="center" vertical="center" wrapText="1"/>
      <protection hidden="1"/>
    </xf>
    <xf numFmtId="0" fontId="11" fillId="4" borderId="100" xfId="0" applyFont="1" applyFill="1" applyBorder="1" applyAlignment="1" applyProtection="1">
      <alignment horizontal="center" vertical="center" wrapText="1"/>
      <protection hidden="1"/>
    </xf>
    <xf numFmtId="0" fontId="11" fillId="4" borderId="129" xfId="0" applyFont="1" applyFill="1" applyBorder="1" applyAlignment="1" applyProtection="1">
      <alignment horizontal="center" vertical="center" wrapText="1"/>
      <protection hidden="1"/>
    </xf>
    <xf numFmtId="0" fontId="11" fillId="4" borderId="133"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31" xfId="0" applyFont="1" applyFill="1" applyBorder="1" applyAlignment="1" applyProtection="1">
      <alignment horizontal="center" vertical="center" wrapText="1"/>
      <protection hidden="1"/>
    </xf>
    <xf numFmtId="0" fontId="11" fillId="3" borderId="132" xfId="0" applyFont="1" applyFill="1" applyBorder="1" applyAlignment="1" applyProtection="1">
      <alignment horizontal="center" vertical="center" shrinkToFit="1"/>
      <protection hidden="1"/>
    </xf>
    <xf numFmtId="0" fontId="11" fillId="3" borderId="129" xfId="0" applyFont="1" applyFill="1" applyBorder="1" applyAlignment="1" applyProtection="1">
      <alignment horizontal="center" vertical="center" shrinkToFit="1"/>
      <protection hidden="1"/>
    </xf>
    <xf numFmtId="0" fontId="11" fillId="3" borderId="133" xfId="0" applyFont="1" applyFill="1" applyBorder="1" applyAlignment="1" applyProtection="1">
      <alignment horizontal="center" vertical="center" shrinkToFit="1"/>
      <protection hidden="1"/>
    </xf>
    <xf numFmtId="0" fontId="11" fillId="3" borderId="131" xfId="0" applyFont="1" applyFill="1" applyBorder="1" applyAlignment="1" applyProtection="1">
      <alignment horizontal="center" vertical="center" shrinkToFit="1"/>
      <protection hidden="1"/>
    </xf>
    <xf numFmtId="49" fontId="11" fillId="0" borderId="107"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0" fontId="11" fillId="4" borderId="136" xfId="0" applyFont="1" applyFill="1" applyBorder="1" applyAlignment="1" applyProtection="1">
      <alignment horizontal="center" vertical="center"/>
      <protection hidden="1"/>
    </xf>
    <xf numFmtId="0" fontId="11" fillId="4" borderId="137" xfId="0" applyFont="1" applyFill="1" applyBorder="1" applyAlignment="1" applyProtection="1">
      <alignment horizontal="center" vertical="center"/>
      <protection hidden="1"/>
    </xf>
    <xf numFmtId="0" fontId="11" fillId="4" borderId="138" xfId="0" applyFont="1" applyFill="1" applyBorder="1" applyAlignment="1" applyProtection="1">
      <alignment horizontal="center" vertical="center"/>
      <protection hidden="1"/>
    </xf>
    <xf numFmtId="0" fontId="11" fillId="4" borderId="127" xfId="0" applyFont="1" applyFill="1" applyBorder="1" applyAlignment="1" applyProtection="1">
      <alignment horizontal="center" vertical="center"/>
      <protection hidden="1"/>
    </xf>
    <xf numFmtId="0" fontId="11" fillId="4" borderId="110" xfId="0" applyFont="1" applyFill="1" applyBorder="1" applyAlignment="1" applyProtection="1">
      <alignment horizontal="center" vertical="center"/>
      <protection hidden="1"/>
    </xf>
    <xf numFmtId="179" fontId="17" fillId="2" borderId="80"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7" fontId="17" fillId="0" borderId="107"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43" xfId="10" applyNumberFormat="1" applyFont="1" applyFill="1" applyBorder="1" applyAlignment="1" applyProtection="1">
      <alignment vertical="center" shrinkToFit="1"/>
      <protection hidden="1"/>
    </xf>
    <xf numFmtId="179" fontId="17" fillId="2" borderId="119" xfId="10" applyNumberFormat="1" applyFont="1" applyFill="1" applyBorder="1" applyAlignment="1" applyProtection="1">
      <alignment vertical="center" shrinkToFit="1"/>
      <protection locked="0"/>
    </xf>
    <xf numFmtId="179" fontId="17" fillId="2" borderId="36" xfId="10" applyNumberFormat="1" applyFont="1" applyFill="1" applyBorder="1" applyAlignment="1" applyProtection="1">
      <alignment vertical="center" shrinkToFit="1"/>
      <protection locked="0"/>
    </xf>
    <xf numFmtId="179" fontId="17" fillId="0" borderId="107"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43" xfId="10" applyNumberFormat="1" applyFont="1" applyFill="1" applyBorder="1" applyAlignment="1" applyProtection="1">
      <alignment vertical="center" shrinkToFit="1"/>
      <protection locked="0"/>
    </xf>
    <xf numFmtId="179" fontId="17" fillId="2" borderId="43" xfId="10" applyNumberFormat="1" applyFont="1" applyFill="1" applyBorder="1" applyAlignment="1" applyProtection="1">
      <alignment vertical="center" shrinkToFit="1"/>
      <protection locked="0"/>
    </xf>
    <xf numFmtId="0" fontId="5" fillId="4" borderId="128" xfId="0" applyFont="1" applyFill="1" applyBorder="1" applyAlignment="1" applyProtection="1">
      <alignment horizontal="center" vertical="center" wrapText="1"/>
      <protection hidden="1"/>
    </xf>
    <xf numFmtId="0" fontId="5" fillId="4" borderId="100" xfId="0" applyFont="1" applyFill="1" applyBorder="1" applyAlignment="1" applyProtection="1">
      <alignment horizontal="center" vertical="center" wrapText="1"/>
      <protection hidden="1"/>
    </xf>
    <xf numFmtId="0" fontId="5" fillId="4" borderId="129" xfId="0" applyFont="1" applyFill="1" applyBorder="1" applyAlignment="1" applyProtection="1">
      <alignment horizontal="center" vertical="center" wrapText="1"/>
      <protection hidden="1"/>
    </xf>
    <xf numFmtId="0" fontId="5" fillId="4" borderId="130"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5" fillId="4" borderId="131" xfId="0" applyFont="1" applyFill="1" applyBorder="1" applyAlignment="1" applyProtection="1">
      <alignment horizontal="center" vertical="center" wrapText="1"/>
      <protection hidden="1"/>
    </xf>
    <xf numFmtId="49" fontId="17" fillId="0" borderId="140"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80"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179" fontId="23" fillId="0" borderId="115" xfId="10" applyNumberFormat="1" applyFont="1" applyBorder="1" applyAlignment="1" applyProtection="1">
      <alignment vertical="center" shrinkToFit="1"/>
      <protection hidden="1"/>
    </xf>
    <xf numFmtId="179" fontId="23" fillId="0" borderId="114" xfId="10" applyNumberFormat="1" applyFont="1" applyBorder="1" applyAlignment="1" applyProtection="1">
      <alignment vertical="center" shrinkToFit="1"/>
      <protection hidden="1"/>
    </xf>
    <xf numFmtId="179" fontId="23" fillId="0" borderId="122" xfId="10" applyNumberFormat="1" applyFont="1" applyBorder="1" applyAlignment="1" applyProtection="1">
      <alignment vertical="center" shrinkToFit="1"/>
      <protection hidden="1"/>
    </xf>
    <xf numFmtId="177" fontId="23" fillId="0" borderId="124" xfId="10" applyNumberFormat="1" applyFont="1" applyBorder="1" applyAlignment="1" applyProtection="1">
      <alignment vertical="center" shrinkToFit="1"/>
      <protection hidden="1"/>
    </xf>
    <xf numFmtId="177" fontId="23" fillId="0" borderId="125" xfId="10" applyNumberFormat="1" applyFont="1" applyBorder="1" applyAlignment="1" applyProtection="1">
      <alignment vertical="center" shrinkToFit="1"/>
      <protection hidden="1"/>
    </xf>
    <xf numFmtId="177" fontId="23" fillId="0" borderId="126" xfId="10" applyNumberFormat="1" applyFont="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locked="0"/>
    </xf>
    <xf numFmtId="179" fontId="17" fillId="0" borderId="119"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177" fontId="17" fillId="0" borderId="107"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121" xfId="10" applyNumberFormat="1" applyFont="1" applyFill="1" applyBorder="1" applyAlignment="1" applyProtection="1">
      <alignment horizontal="right" vertical="center" shrinkToFit="1"/>
      <protection hidden="1"/>
    </xf>
    <xf numFmtId="177" fontId="17" fillId="0" borderId="119"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17" fillId="0" borderId="41" xfId="10" applyNumberFormat="1" applyFont="1" applyFill="1" applyBorder="1" applyAlignment="1" applyProtection="1">
      <alignment horizontal="right" vertical="center" shrinkToFit="1"/>
      <protection hidden="1"/>
    </xf>
    <xf numFmtId="177" fontId="17" fillId="0" borderId="80"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37" xfId="10" applyNumberFormat="1" applyFont="1" applyFill="1" applyBorder="1" applyAlignment="1" applyProtection="1">
      <alignment horizontal="right" vertical="center" shrinkToFit="1"/>
      <protection hidden="1"/>
    </xf>
    <xf numFmtId="179" fontId="17" fillId="0" borderId="80"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80"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0" fontId="11" fillId="3" borderId="132" xfId="0" applyFont="1" applyFill="1" applyBorder="1" applyAlignment="1" applyProtection="1">
      <alignment horizontal="center" vertical="center" wrapText="1"/>
      <protection hidden="1"/>
    </xf>
    <xf numFmtId="0" fontId="11" fillId="3" borderId="100" xfId="0" applyFont="1" applyFill="1" applyBorder="1" applyAlignment="1" applyProtection="1">
      <alignment horizontal="center" vertical="center" wrapText="1"/>
      <protection hidden="1"/>
    </xf>
    <xf numFmtId="0" fontId="11" fillId="3" borderId="134" xfId="0" applyFont="1" applyFill="1" applyBorder="1" applyAlignment="1" applyProtection="1">
      <alignment horizontal="center" vertical="center" wrapText="1"/>
      <protection hidden="1"/>
    </xf>
    <xf numFmtId="0" fontId="11" fillId="3" borderId="133"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135" xfId="0" applyFont="1" applyFill="1" applyBorder="1" applyAlignment="1" applyProtection="1">
      <alignment horizontal="center" vertical="center" wrapText="1"/>
      <protection hidden="1"/>
    </xf>
    <xf numFmtId="0" fontId="7" fillId="3" borderId="132" xfId="0" applyFont="1" applyFill="1" applyBorder="1" applyAlignment="1" applyProtection="1">
      <alignment horizontal="center" vertical="center" wrapText="1" shrinkToFit="1"/>
      <protection hidden="1"/>
    </xf>
    <xf numFmtId="0" fontId="7" fillId="3" borderId="100" xfId="0" applyFont="1" applyFill="1" applyBorder="1" applyAlignment="1" applyProtection="1">
      <alignment horizontal="center" vertical="center" wrapText="1" shrinkToFit="1"/>
      <protection hidden="1"/>
    </xf>
    <xf numFmtId="0" fontId="7" fillId="3" borderId="129" xfId="0" applyFont="1" applyFill="1" applyBorder="1" applyAlignment="1" applyProtection="1">
      <alignment horizontal="center" vertical="center" wrapText="1" shrinkToFit="1"/>
      <protection hidden="1"/>
    </xf>
    <xf numFmtId="0" fontId="7" fillId="3" borderId="133" xfId="0" applyFont="1" applyFill="1" applyBorder="1" applyAlignment="1" applyProtection="1">
      <alignment horizontal="center" vertical="center" wrapText="1" shrinkToFit="1"/>
      <protection hidden="1"/>
    </xf>
    <xf numFmtId="0" fontId="7" fillId="3" borderId="9" xfId="0" applyFont="1" applyFill="1" applyBorder="1" applyAlignment="1" applyProtection="1">
      <alignment horizontal="center" vertical="center" wrapText="1" shrinkToFit="1"/>
      <protection hidden="1"/>
    </xf>
    <xf numFmtId="0" fontId="7" fillId="3" borderId="131" xfId="0" applyFont="1" applyFill="1" applyBorder="1" applyAlignment="1" applyProtection="1">
      <alignment horizontal="center" vertical="center" wrapText="1" shrinkToFit="1"/>
      <protection hidden="1"/>
    </xf>
    <xf numFmtId="0" fontId="11" fillId="4" borderId="139" xfId="0" applyFont="1" applyFill="1" applyBorder="1" applyAlignment="1" applyProtection="1">
      <alignment horizontal="center" vertical="center"/>
      <protection hidden="1"/>
    </xf>
    <xf numFmtId="49" fontId="17" fillId="0" borderId="141"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0" fontId="51" fillId="2" borderId="0" xfId="0" applyFont="1" applyFill="1" applyBorder="1" applyAlignment="1" applyProtection="1">
      <alignment vertical="center"/>
      <protection hidden="1"/>
    </xf>
    <xf numFmtId="0" fontId="11" fillId="3" borderId="113" xfId="0" applyFont="1" applyFill="1" applyBorder="1" applyAlignment="1" applyProtection="1">
      <alignment horizontal="right" vertical="center"/>
      <protection hidden="1"/>
    </xf>
    <xf numFmtId="0" fontId="11" fillId="3" borderId="114" xfId="0" applyFont="1" applyFill="1" applyBorder="1" applyAlignment="1" applyProtection="1">
      <alignment horizontal="right" vertical="center"/>
      <protection hidden="1"/>
    </xf>
    <xf numFmtId="0" fontId="11" fillId="3" borderId="142" xfId="0" applyFont="1" applyFill="1" applyBorder="1" applyAlignment="1" applyProtection="1">
      <alignment horizontal="right" vertical="center"/>
      <protection hidden="1"/>
    </xf>
    <xf numFmtId="177" fontId="17" fillId="0" borderId="119" xfId="10" applyNumberFormat="1" applyFont="1" applyFill="1" applyBorder="1" applyAlignment="1" applyProtection="1">
      <alignment vertical="center" shrinkToFit="1"/>
      <protection hidden="1"/>
    </xf>
    <xf numFmtId="177" fontId="17" fillId="0" borderId="36" xfId="10" applyNumberFormat="1" applyFont="1" applyFill="1" applyBorder="1" applyAlignment="1" applyProtection="1">
      <alignment vertical="center" shrinkToFit="1"/>
      <protection hidden="1"/>
    </xf>
    <xf numFmtId="177" fontId="17" fillId="0" borderId="51" xfId="10" applyNumberFormat="1" applyFont="1" applyFill="1" applyBorder="1" applyAlignment="1" applyProtection="1">
      <alignment vertical="center" shrinkToFit="1"/>
      <protection hidden="1"/>
    </xf>
    <xf numFmtId="49" fontId="11" fillId="0" borderId="119"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119"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119" xfId="0" applyNumberFormat="1" applyFont="1" applyBorder="1" applyAlignment="1" applyProtection="1">
      <alignment horizontal="center" vertical="center" shrinkToFit="1"/>
      <protection hidden="1"/>
    </xf>
    <xf numFmtId="0" fontId="17" fillId="0" borderId="51" xfId="0" applyNumberFormat="1" applyFont="1" applyBorder="1" applyAlignment="1" applyProtection="1">
      <alignment horizontal="center" vertical="center" shrinkToFit="1"/>
      <protection hidden="1"/>
    </xf>
    <xf numFmtId="38" fontId="40" fillId="0" borderId="143" xfId="0" applyNumberFormat="1" applyFont="1" applyFill="1" applyBorder="1" applyAlignment="1" applyProtection="1">
      <alignment horizontal="right" vertical="center"/>
      <protection hidden="1"/>
    </xf>
    <xf numFmtId="38" fontId="40" fillId="0" borderId="144" xfId="0" applyNumberFormat="1" applyFont="1" applyFill="1" applyBorder="1" applyAlignment="1" applyProtection="1">
      <alignment horizontal="right" vertical="center"/>
      <protection hidden="1"/>
    </xf>
    <xf numFmtId="38" fontId="40" fillId="0" borderId="115" xfId="0" applyNumberFormat="1" applyFont="1" applyFill="1" applyBorder="1" applyAlignment="1" applyProtection="1">
      <alignment horizontal="right" vertical="center"/>
      <protection hidden="1"/>
    </xf>
    <xf numFmtId="38" fontId="40" fillId="0" borderId="114" xfId="0" applyNumberFormat="1" applyFont="1" applyFill="1" applyBorder="1" applyAlignment="1" applyProtection="1">
      <alignment horizontal="right" vertical="center"/>
      <protection hidden="1"/>
    </xf>
    <xf numFmtId="0" fontId="11" fillId="0" borderId="145" xfId="0" applyFont="1" applyFill="1" applyBorder="1" applyAlignment="1" applyProtection="1">
      <alignment horizontal="center" vertical="center" shrinkToFit="1"/>
      <protection hidden="1"/>
    </xf>
    <xf numFmtId="0" fontId="11" fillId="0" borderId="59" xfId="0" applyFont="1" applyFill="1" applyBorder="1" applyAlignment="1" applyProtection="1">
      <alignment horizontal="center" vertical="center" shrinkToFit="1"/>
      <protection hidden="1"/>
    </xf>
    <xf numFmtId="0" fontId="11" fillId="0" borderId="30" xfId="0" applyFont="1" applyFill="1" applyBorder="1" applyAlignment="1" applyProtection="1">
      <alignment horizontal="center" vertical="center" shrinkToFit="1"/>
      <protection hidden="1"/>
    </xf>
    <xf numFmtId="0" fontId="12" fillId="0" borderId="66"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38" fontId="40" fillId="0" borderId="95" xfId="0" applyNumberFormat="1" applyFont="1" applyFill="1" applyBorder="1" applyAlignment="1" applyProtection="1">
      <alignment horizontal="right" vertical="center"/>
      <protection hidden="1"/>
    </xf>
    <xf numFmtId="38" fontId="40" fillId="0" borderId="68" xfId="0" applyNumberFormat="1" applyFont="1" applyFill="1" applyBorder="1" applyAlignment="1" applyProtection="1">
      <alignment horizontal="right" vertical="center"/>
      <protection hidden="1"/>
    </xf>
    <xf numFmtId="38" fontId="40" fillId="0" borderId="22" xfId="0" applyNumberFormat="1" applyFont="1" applyFill="1" applyBorder="1" applyAlignment="1" applyProtection="1">
      <alignment horizontal="right" vertical="center"/>
      <protection hidden="1"/>
    </xf>
    <xf numFmtId="38" fontId="40" fillId="0" borderId="0" xfId="0" applyNumberFormat="1" applyFont="1" applyFill="1" applyBorder="1" applyAlignment="1" applyProtection="1">
      <alignment horizontal="right" vertical="center"/>
      <protection hidden="1"/>
    </xf>
    <xf numFmtId="38" fontId="40" fillId="0" borderId="8" xfId="0" applyNumberFormat="1" applyFont="1" applyFill="1" applyBorder="1" applyAlignment="1" applyProtection="1">
      <alignment horizontal="right" vertical="center"/>
      <protection hidden="1"/>
    </xf>
    <xf numFmtId="38" fontId="40" fillId="0" borderId="3" xfId="0" applyNumberFormat="1" applyFont="1" applyFill="1" applyBorder="1" applyAlignment="1" applyProtection="1">
      <alignment horizontal="right" vertical="center"/>
      <protection hidden="1"/>
    </xf>
    <xf numFmtId="0" fontId="22" fillId="0" borderId="58" xfId="0" applyFont="1" applyFill="1" applyBorder="1" applyAlignment="1" applyProtection="1">
      <alignment horizontal="center" vertical="center"/>
      <protection hidden="1"/>
    </xf>
    <xf numFmtId="0" fontId="22" fillId="0" borderId="5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176" fontId="22" fillId="0" borderId="58" xfId="0" applyNumberFormat="1" applyFont="1" applyFill="1" applyBorder="1" applyAlignment="1" applyProtection="1">
      <alignment vertical="center"/>
      <protection hidden="1"/>
    </xf>
    <xf numFmtId="176" fontId="22" fillId="0" borderId="59" xfId="0" applyNumberFormat="1" applyFont="1" applyFill="1" applyBorder="1" applyAlignment="1" applyProtection="1">
      <alignment vertical="center"/>
      <protection hidden="1"/>
    </xf>
    <xf numFmtId="38" fontId="22" fillId="0" borderId="66" xfId="0" applyNumberFormat="1" applyFont="1" applyFill="1" applyBorder="1" applyAlignment="1" applyProtection="1">
      <alignment vertical="center"/>
      <protection hidden="1"/>
    </xf>
    <xf numFmtId="38" fontId="22" fillId="0" borderId="59" xfId="0" applyNumberFormat="1" applyFont="1" applyFill="1" applyBorder="1" applyAlignment="1" applyProtection="1">
      <alignment vertical="center"/>
      <protection hidden="1"/>
    </xf>
    <xf numFmtId="38" fontId="23" fillId="0" borderId="143" xfId="0" applyNumberFormat="1" applyFont="1" applyFill="1" applyBorder="1" applyAlignment="1" applyProtection="1">
      <alignment horizontal="right" vertical="center"/>
      <protection hidden="1"/>
    </xf>
    <xf numFmtId="38" fontId="23" fillId="0" borderId="144" xfId="0" applyNumberFormat="1" applyFont="1" applyFill="1" applyBorder="1" applyAlignment="1" applyProtection="1">
      <alignment horizontal="right" vertical="center"/>
      <protection hidden="1"/>
    </xf>
    <xf numFmtId="0" fontId="11" fillId="0" borderId="93" xfId="0" applyFont="1" applyFill="1" applyBorder="1" applyAlignment="1" applyProtection="1">
      <alignment horizontal="center" vertical="center" wrapText="1"/>
      <protection hidden="1"/>
    </xf>
    <xf numFmtId="0" fontId="11" fillId="0" borderId="68"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4"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protection hidden="1"/>
    </xf>
    <xf numFmtId="0" fontId="12" fillId="0" borderId="102"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176" fontId="22" fillId="0" borderId="106" xfId="0" applyNumberFormat="1" applyFont="1" applyFill="1" applyBorder="1" applyAlignment="1" applyProtection="1">
      <alignment vertical="center"/>
      <protection hidden="1"/>
    </xf>
    <xf numFmtId="176" fontId="22" fillId="0" borderId="35" xfId="0" applyNumberFormat="1" applyFont="1" applyFill="1" applyBorder="1" applyAlignment="1" applyProtection="1">
      <alignment vertical="center"/>
      <protection hidden="1"/>
    </xf>
    <xf numFmtId="38" fontId="22" fillId="0" borderId="107" xfId="0" applyNumberFormat="1" applyFont="1" applyFill="1" applyBorder="1" applyAlignment="1" applyProtection="1">
      <alignment vertical="center"/>
      <protection hidden="1"/>
    </xf>
    <xf numFmtId="176" fontId="22" fillId="0" borderId="92" xfId="0" applyNumberFormat="1" applyFont="1" applyFill="1" applyBorder="1" applyAlignment="1" applyProtection="1">
      <alignment vertical="center"/>
      <protection hidden="1"/>
    </xf>
    <xf numFmtId="176" fontId="22" fillId="0" borderId="34" xfId="0" applyNumberFormat="1" applyFont="1" applyFill="1" applyBorder="1" applyAlignment="1" applyProtection="1">
      <alignment vertical="center"/>
      <protection hidden="1"/>
    </xf>
    <xf numFmtId="38" fontId="22" fillId="0" borderId="80" xfId="0" applyNumberFormat="1" applyFont="1" applyFill="1" applyBorder="1" applyAlignment="1" applyProtection="1">
      <alignment vertical="center"/>
      <protection hidden="1"/>
    </xf>
    <xf numFmtId="0" fontId="22" fillId="0" borderId="13" xfId="0" applyFont="1" applyFill="1" applyBorder="1" applyAlignment="1" applyProtection="1">
      <alignment horizontal="center" vertical="center"/>
      <protection hidden="1"/>
    </xf>
    <xf numFmtId="0" fontId="22" fillId="0" borderId="14" xfId="0" applyFont="1" applyFill="1" applyBorder="1" applyAlignment="1" applyProtection="1">
      <alignment horizontal="center" vertical="center"/>
      <protection hidden="1"/>
    </xf>
    <xf numFmtId="176" fontId="22" fillId="0" borderId="85" xfId="0" applyNumberFormat="1" applyFont="1" applyFill="1" applyBorder="1" applyAlignment="1" applyProtection="1">
      <alignment vertical="center"/>
      <protection hidden="1"/>
    </xf>
    <xf numFmtId="176" fontId="22" fillId="0" borderId="53" xfId="0" applyNumberFormat="1" applyFont="1" applyFill="1" applyBorder="1" applyAlignment="1" applyProtection="1">
      <alignment vertical="center"/>
      <protection hidden="1"/>
    </xf>
    <xf numFmtId="38" fontId="22" fillId="0" borderId="81" xfId="0" applyNumberFormat="1" applyFont="1" applyFill="1" applyBorder="1" applyAlignment="1" applyProtection="1">
      <alignment vertical="center"/>
      <protection hidden="1"/>
    </xf>
    <xf numFmtId="0" fontId="17" fillId="6" borderId="74" xfId="0" applyFont="1" applyFill="1" applyBorder="1" applyAlignment="1" applyProtection="1">
      <alignment horizontal="center" vertical="center"/>
      <protection hidden="1"/>
    </xf>
    <xf numFmtId="0" fontId="17" fillId="6" borderId="75" xfId="0" applyFont="1" applyFill="1" applyBorder="1" applyAlignment="1" applyProtection="1">
      <alignment horizontal="center" vertical="center"/>
      <protection hidden="1"/>
    </xf>
    <xf numFmtId="0" fontId="17" fillId="6" borderId="87"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4" borderId="1" xfId="0" applyFont="1" applyFill="1" applyBorder="1" applyAlignment="1" applyProtection="1">
      <alignment horizontal="left" vertical="center"/>
      <protection hidden="1"/>
    </xf>
    <xf numFmtId="0" fontId="11" fillId="4" borderId="6" xfId="0" applyFont="1" applyFill="1" applyBorder="1" applyAlignment="1" applyProtection="1">
      <alignment horizontal="left" vertical="center"/>
      <protection hidden="1"/>
    </xf>
    <xf numFmtId="0" fontId="11" fillId="4" borderId="2" xfId="0" applyFont="1" applyFill="1" applyBorder="1" applyAlignment="1" applyProtection="1">
      <alignment horizontal="left" vertical="center"/>
      <protection hidden="1"/>
    </xf>
    <xf numFmtId="0" fontId="17" fillId="6" borderId="86" xfId="0" applyFont="1" applyFill="1" applyBorder="1" applyAlignment="1" applyProtection="1">
      <alignment horizontal="center" vertical="center" shrinkToFit="1"/>
      <protection hidden="1"/>
    </xf>
    <xf numFmtId="0" fontId="17" fillId="6" borderId="75" xfId="0" applyFont="1" applyFill="1" applyBorder="1" applyAlignment="1" applyProtection="1">
      <alignment horizontal="center" vertical="center" shrinkToFit="1"/>
      <protection hidden="1"/>
    </xf>
    <xf numFmtId="0" fontId="17" fillId="6" borderId="87" xfId="0" applyFont="1" applyFill="1" applyBorder="1" applyAlignment="1" applyProtection="1">
      <alignment horizontal="center" vertical="center" shrinkToFit="1"/>
      <protection hidden="1"/>
    </xf>
    <xf numFmtId="0" fontId="17" fillId="6" borderId="88" xfId="0" applyFont="1" applyFill="1" applyBorder="1" applyAlignment="1" applyProtection="1">
      <alignment horizontal="center" vertical="center" shrinkToFit="1"/>
      <protection hidden="1"/>
    </xf>
    <xf numFmtId="0" fontId="17" fillId="6" borderId="76" xfId="0" applyFont="1" applyFill="1" applyBorder="1" applyAlignment="1" applyProtection="1">
      <alignment horizontal="center" vertical="center"/>
      <protection hidden="1"/>
    </xf>
    <xf numFmtId="0" fontId="18" fillId="0" borderId="113" xfId="0" applyFont="1" applyBorder="1" applyAlignment="1" applyProtection="1">
      <alignment horizontal="center" vertical="center"/>
      <protection hidden="1"/>
    </xf>
    <xf numFmtId="0" fontId="18" fillId="0" borderId="114" xfId="0" applyFont="1" applyBorder="1" applyAlignment="1" applyProtection="1">
      <alignment horizontal="center" vertical="center"/>
      <protection hidden="1"/>
    </xf>
    <xf numFmtId="0" fontId="12" fillId="0" borderId="114" xfId="0" applyFont="1" applyBorder="1" applyAlignment="1" applyProtection="1">
      <alignment horizontal="center" vertical="center"/>
      <protection hidden="1"/>
    </xf>
    <xf numFmtId="0" fontId="12" fillId="0" borderId="122" xfId="0" applyFont="1" applyBorder="1" applyAlignment="1" applyProtection="1">
      <alignment horizontal="center" vertical="center"/>
      <protection hidden="1"/>
    </xf>
    <xf numFmtId="0" fontId="12" fillId="0" borderId="151"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22" fillId="0" borderId="150" xfId="0" applyNumberFormat="1" applyFont="1" applyBorder="1" applyAlignment="1" applyProtection="1">
      <alignment horizontal="center" vertical="center"/>
      <protection hidden="1"/>
    </xf>
    <xf numFmtId="38" fontId="22" fillId="0" borderId="114" xfId="0" applyNumberFormat="1" applyFont="1" applyBorder="1" applyAlignment="1" applyProtection="1">
      <alignment horizontal="center" vertical="center"/>
      <protection hidden="1"/>
    </xf>
    <xf numFmtId="38" fontId="22" fillId="0" borderId="150" xfId="0" applyNumberFormat="1" applyFont="1" applyBorder="1" applyAlignment="1" applyProtection="1">
      <alignment horizontal="right" vertical="center"/>
      <protection hidden="1"/>
    </xf>
    <xf numFmtId="38" fontId="22" fillId="0" borderId="114" xfId="0" applyNumberFormat="1" applyFont="1" applyBorder="1" applyAlignment="1" applyProtection="1">
      <alignment horizontal="right" vertical="center"/>
      <protection hidden="1"/>
    </xf>
    <xf numFmtId="38" fontId="22" fillId="0" borderId="115" xfId="0" applyNumberFormat="1" applyFont="1" applyBorder="1" applyAlignment="1" applyProtection="1">
      <alignment horizontal="right" vertical="center"/>
      <protection hidden="1"/>
    </xf>
    <xf numFmtId="38" fontId="40" fillId="0" borderId="143" xfId="0" applyNumberFormat="1" applyFont="1" applyBorder="1" applyAlignment="1" applyProtection="1">
      <alignment horizontal="right" vertical="center"/>
      <protection hidden="1"/>
    </xf>
    <xf numFmtId="38" fontId="40" fillId="0" borderId="144" xfId="0" applyNumberFormat="1" applyFont="1" applyBorder="1" applyAlignment="1" applyProtection="1">
      <alignment horizontal="right" vertical="center"/>
      <protection hidden="1"/>
    </xf>
    <xf numFmtId="0" fontId="17" fillId="0" borderId="152" xfId="0" applyFont="1" applyBorder="1" applyAlignment="1" applyProtection="1">
      <alignment horizontal="center" vertical="center"/>
      <protection hidden="1"/>
    </xf>
    <xf numFmtId="0" fontId="17" fillId="0" borderId="144"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4" borderId="58" xfId="0" applyFont="1" applyFill="1" applyBorder="1" applyAlignment="1" applyProtection="1">
      <alignment horizontal="right" vertical="center"/>
      <protection hidden="1"/>
    </xf>
    <xf numFmtId="0" fontId="17" fillId="4" borderId="59" xfId="0" applyFont="1" applyFill="1" applyBorder="1" applyAlignment="1" applyProtection="1">
      <alignment horizontal="right" vertical="center"/>
      <protection hidden="1"/>
    </xf>
    <xf numFmtId="0" fontId="17" fillId="4" borderId="29" xfId="0" applyFont="1" applyFill="1" applyBorder="1" applyAlignment="1" applyProtection="1">
      <alignment horizontal="right" vertical="center"/>
      <protection hidden="1"/>
    </xf>
    <xf numFmtId="38" fontId="18" fillId="0" borderId="66" xfId="10" applyFont="1" applyBorder="1" applyAlignment="1" applyProtection="1">
      <alignment vertical="center" shrinkToFit="1"/>
      <protection locked="0"/>
    </xf>
    <xf numFmtId="38" fontId="18" fillId="0" borderId="59" xfId="10" applyFont="1" applyBorder="1" applyAlignment="1" applyProtection="1">
      <alignment vertical="center" shrinkToFit="1"/>
      <protection locked="0"/>
    </xf>
    <xf numFmtId="38" fontId="18" fillId="0" borderId="31" xfId="10" applyFont="1" applyBorder="1" applyAlignment="1" applyProtection="1">
      <alignment vertical="center" shrinkToFit="1"/>
      <protection locked="0"/>
    </xf>
    <xf numFmtId="0" fontId="19" fillId="3" borderId="142" xfId="0" applyFont="1" applyFill="1" applyBorder="1" applyAlignment="1" applyProtection="1">
      <alignment horizontal="right" vertical="center"/>
      <protection hidden="1"/>
    </xf>
    <xf numFmtId="38" fontId="23" fillId="0" borderId="114" xfId="10" applyFont="1" applyBorder="1" applyAlignment="1" applyProtection="1">
      <alignment vertical="center" shrinkToFit="1"/>
      <protection hidden="1"/>
    </xf>
    <xf numFmtId="38" fontId="23" fillId="0" borderId="26" xfId="10" applyFont="1" applyBorder="1" applyAlignment="1" applyProtection="1">
      <alignment vertical="center" shrinkToFit="1"/>
      <protection hidden="1"/>
    </xf>
    <xf numFmtId="0" fontId="17" fillId="3" borderId="86" xfId="0" applyFont="1" applyFill="1" applyBorder="1" applyAlignment="1" applyProtection="1">
      <alignment horizontal="center" vertical="center"/>
      <protection hidden="1"/>
    </xf>
    <xf numFmtId="0" fontId="17" fillId="3" borderId="74" xfId="0" applyFont="1" applyFill="1" applyBorder="1" applyAlignment="1" applyProtection="1">
      <alignment horizontal="center" vertical="center" wrapText="1"/>
      <protection hidden="1"/>
    </xf>
    <xf numFmtId="0" fontId="17" fillId="6" borderId="86" xfId="0" applyFont="1" applyFill="1" applyBorder="1" applyAlignment="1" applyProtection="1">
      <alignment horizontal="center" vertical="center"/>
      <protection hidden="1"/>
    </xf>
    <xf numFmtId="0" fontId="17" fillId="6" borderId="88" xfId="0" applyFont="1" applyFill="1" applyBorder="1" applyAlignment="1" applyProtection="1">
      <alignment horizontal="center" vertical="center"/>
      <protection hidden="1"/>
    </xf>
    <xf numFmtId="0" fontId="17" fillId="4" borderId="88" xfId="0" applyFont="1" applyFill="1" applyBorder="1" applyAlignment="1" applyProtection="1">
      <alignment horizontal="center" vertical="center" wrapText="1"/>
      <protection hidden="1"/>
    </xf>
    <xf numFmtId="0" fontId="17" fillId="4" borderId="75" xfId="0" applyFont="1" applyFill="1" applyBorder="1" applyAlignment="1" applyProtection="1">
      <alignment horizontal="center" vertical="center" wrapText="1"/>
      <protection hidden="1"/>
    </xf>
    <xf numFmtId="0" fontId="17" fillId="4" borderId="76" xfId="0" applyFont="1" applyFill="1" applyBorder="1" applyAlignment="1" applyProtection="1">
      <alignment horizontal="center" vertical="center" wrapText="1"/>
      <protection hidden="1"/>
    </xf>
    <xf numFmtId="0" fontId="17" fillId="4" borderId="74" xfId="0" applyFont="1" applyFill="1" applyBorder="1" applyAlignment="1" applyProtection="1">
      <alignment horizontal="center" vertical="center" wrapText="1"/>
      <protection hidden="1"/>
    </xf>
    <xf numFmtId="0" fontId="17" fillId="4" borderId="77" xfId="0" applyFont="1" applyFill="1" applyBorder="1" applyAlignment="1" applyProtection="1">
      <alignment horizontal="center" vertical="center" wrapText="1"/>
      <protection hidden="1"/>
    </xf>
    <xf numFmtId="49" fontId="17" fillId="0" borderId="93" xfId="0" applyNumberFormat="1" applyFont="1" applyBorder="1" applyAlignment="1" applyProtection="1">
      <alignment horizontal="center" vertical="center" shrinkToFit="1"/>
      <protection hidden="1"/>
    </xf>
    <xf numFmtId="49" fontId="17" fillId="0" borderId="68"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4"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49" fontId="11" fillId="0" borderId="92"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3" xfId="0" applyNumberFormat="1" applyFont="1" applyBorder="1" applyAlignment="1" applyProtection="1">
      <alignment horizontal="center" vertical="center" shrinkToFit="1"/>
      <protection locked="0"/>
    </xf>
    <xf numFmtId="49" fontId="18" fillId="0" borderId="154" xfId="0" applyNumberFormat="1" applyFont="1" applyBorder="1" applyAlignment="1" applyProtection="1">
      <alignment horizontal="center"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38" fontId="18" fillId="0" borderId="80"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37" xfId="10" applyFont="1" applyFill="1" applyBorder="1" applyAlignment="1" applyProtection="1">
      <alignment vertical="center" shrinkToFit="1"/>
      <protection locked="0"/>
    </xf>
    <xf numFmtId="49" fontId="11" fillId="0" borderId="108" xfId="0" applyNumberFormat="1" applyFont="1" applyBorder="1" applyAlignment="1" applyProtection="1">
      <alignment horizontal="center" vertical="center" shrinkToFit="1"/>
      <protection hidden="1"/>
    </xf>
    <xf numFmtId="49" fontId="11" fillId="0" borderId="36"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5"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81" xfId="10" applyNumberFormat="1" applyFont="1" applyFill="1" applyBorder="1" applyAlignment="1" applyProtection="1">
      <alignment vertical="center" shrinkToFit="1"/>
      <protection locked="0"/>
    </xf>
    <xf numFmtId="179" fontId="18" fillId="0" borderId="53" xfId="10" applyNumberFormat="1" applyFont="1" applyFill="1" applyBorder="1" applyAlignment="1" applyProtection="1">
      <alignment vertical="center" shrinkToFit="1"/>
      <protection locked="0"/>
    </xf>
    <xf numFmtId="179" fontId="18" fillId="0" borderId="46" xfId="10" applyNumberFormat="1" applyFont="1" applyFill="1" applyBorder="1" applyAlignment="1" applyProtection="1">
      <alignment vertical="center" shrinkToFit="1"/>
      <protection locked="0"/>
    </xf>
    <xf numFmtId="38" fontId="17" fillId="0" borderId="156" xfId="10" applyFont="1" applyFill="1" applyBorder="1" applyAlignment="1" applyProtection="1">
      <alignment vertical="center" shrinkToFit="1"/>
      <protection hidden="1"/>
    </xf>
    <xf numFmtId="38" fontId="17" fillId="0" borderId="157" xfId="10" applyFont="1" applyFill="1" applyBorder="1" applyAlignment="1" applyProtection="1">
      <alignment vertical="center" shrinkToFit="1"/>
      <protection hidden="1"/>
    </xf>
    <xf numFmtId="38" fontId="17" fillId="0" borderId="158" xfId="10" applyFont="1" applyFill="1" applyBorder="1" applyAlignment="1" applyProtection="1">
      <alignment vertical="center" shrinkToFit="1"/>
      <protection hidden="1"/>
    </xf>
    <xf numFmtId="0" fontId="11" fillId="0" borderId="113" xfId="0" applyFont="1" applyBorder="1" applyAlignment="1" applyProtection="1">
      <alignment horizontal="center" vertical="center"/>
      <protection hidden="1"/>
    </xf>
    <xf numFmtId="0" fontId="11" fillId="0" borderId="114" xfId="0" applyFont="1" applyBorder="1" applyAlignment="1" applyProtection="1">
      <alignment horizontal="center" vertical="center"/>
      <protection hidden="1"/>
    </xf>
    <xf numFmtId="0" fontId="11" fillId="0" borderId="142" xfId="0" applyFont="1" applyBorder="1" applyAlignment="1" applyProtection="1">
      <alignment horizontal="center" vertical="center"/>
      <protection hidden="1"/>
    </xf>
    <xf numFmtId="0" fontId="18" fillId="0" borderId="115" xfId="0" applyFont="1" applyBorder="1" applyAlignment="1" applyProtection="1">
      <alignment horizontal="center" vertical="center"/>
      <protection hidden="1"/>
    </xf>
    <xf numFmtId="0" fontId="12" fillId="0" borderId="150" xfId="0" applyFont="1" applyBorder="1" applyAlignment="1" applyProtection="1">
      <alignment horizontal="center" vertical="center"/>
      <protection hidden="1"/>
    </xf>
    <xf numFmtId="38" fontId="40" fillId="0" borderId="115" xfId="0" applyNumberFormat="1" applyFont="1" applyBorder="1" applyAlignment="1" applyProtection="1">
      <alignment horizontal="right" vertical="center"/>
      <protection hidden="1"/>
    </xf>
    <xf numFmtId="38" fontId="40" fillId="0" borderId="114" xfId="0" applyNumberFormat="1" applyFont="1" applyBorder="1" applyAlignment="1" applyProtection="1">
      <alignment horizontal="right" vertical="center"/>
      <protection hidden="1"/>
    </xf>
    <xf numFmtId="0" fontId="6" fillId="6" borderId="116" xfId="0" applyFont="1" applyFill="1" applyBorder="1" applyAlignment="1" applyProtection="1">
      <alignment horizontal="center" vertical="center"/>
      <protection hidden="1"/>
    </xf>
    <xf numFmtId="0" fontId="6" fillId="6" borderId="117" xfId="0" applyFont="1" applyFill="1" applyBorder="1" applyAlignment="1" applyProtection="1">
      <alignment horizontal="center" vertical="center"/>
      <protection hidden="1"/>
    </xf>
    <xf numFmtId="0" fontId="18" fillId="2" borderId="117" xfId="0" applyFont="1" applyFill="1" applyBorder="1" applyAlignment="1" applyProtection="1">
      <alignment horizontal="center" vertical="center"/>
      <protection hidden="1"/>
    </xf>
    <xf numFmtId="0" fontId="18" fillId="2" borderId="118" xfId="0" applyFont="1" applyFill="1" applyBorder="1" applyAlignment="1" applyProtection="1">
      <alignment horizontal="center" vertical="center"/>
      <protection hidden="1"/>
    </xf>
    <xf numFmtId="49" fontId="17" fillId="0" borderId="113" xfId="0" applyNumberFormat="1" applyFont="1" applyBorder="1" applyAlignment="1" applyProtection="1">
      <alignment horizontal="center" vertical="center" shrinkToFit="1"/>
      <protection hidden="1"/>
    </xf>
    <xf numFmtId="49" fontId="17" fillId="0" borderId="114" xfId="0" applyNumberFormat="1" applyFont="1" applyBorder="1" applyAlignment="1" applyProtection="1">
      <alignment horizontal="center" vertical="center" shrinkToFit="1"/>
      <protection hidden="1"/>
    </xf>
    <xf numFmtId="49" fontId="17" fillId="0" borderId="142" xfId="0" applyNumberFormat="1" applyFont="1" applyBorder="1" applyAlignment="1" applyProtection="1">
      <alignment horizontal="center" vertical="center" shrinkToFit="1"/>
      <protection hidden="1"/>
    </xf>
    <xf numFmtId="49" fontId="18" fillId="0" borderId="194" xfId="0" applyNumberFormat="1" applyFont="1" applyBorder="1" applyAlignment="1" applyProtection="1">
      <alignment horizontal="center" vertical="center" shrinkToFit="1"/>
      <protection locked="0"/>
    </xf>
    <xf numFmtId="49" fontId="18" fillId="0" borderId="195" xfId="0" applyNumberFormat="1" applyFont="1" applyBorder="1" applyAlignment="1" applyProtection="1">
      <alignment horizontal="center" vertical="center" shrinkToFit="1"/>
      <protection locked="0"/>
    </xf>
    <xf numFmtId="0" fontId="18" fillId="0" borderId="195" xfId="0" applyFont="1" applyBorder="1" applyAlignment="1" applyProtection="1">
      <alignment horizontal="center" vertical="center"/>
      <protection locked="0"/>
    </xf>
    <xf numFmtId="0" fontId="18" fillId="0" borderId="150" xfId="0" applyFont="1" applyBorder="1" applyAlignment="1" applyProtection="1">
      <alignment horizontal="center" vertical="center"/>
      <protection locked="0"/>
    </xf>
    <xf numFmtId="38" fontId="18" fillId="0" borderId="150" xfId="0" applyNumberFormat="1" applyFont="1" applyBorder="1" applyAlignment="1" applyProtection="1">
      <alignment horizontal="right" vertical="center"/>
      <protection hidden="1"/>
    </xf>
    <xf numFmtId="38" fontId="18" fillId="0" borderId="114" xfId="0" applyNumberFormat="1" applyFont="1" applyBorder="1" applyAlignment="1" applyProtection="1">
      <alignment horizontal="right" vertical="center"/>
      <protection hidden="1"/>
    </xf>
    <xf numFmtId="38" fontId="18" fillId="0" borderId="122" xfId="0" applyNumberFormat="1" applyFont="1" applyBorder="1" applyAlignment="1" applyProtection="1">
      <alignment horizontal="right" vertical="center"/>
      <protection hidden="1"/>
    </xf>
    <xf numFmtId="179" fontId="18" fillId="0" borderId="195" xfId="10" applyNumberFormat="1" applyFont="1" applyFill="1" applyBorder="1" applyAlignment="1" applyProtection="1">
      <alignment horizontal="center" vertical="center" shrinkToFit="1"/>
      <protection locked="0"/>
    </xf>
    <xf numFmtId="38" fontId="18" fillId="0" borderId="150" xfId="10" applyFont="1" applyFill="1" applyBorder="1" applyAlignment="1" applyProtection="1">
      <alignment horizontal="right" vertical="center" shrinkToFit="1"/>
      <protection locked="0"/>
    </xf>
    <xf numFmtId="38" fontId="18" fillId="0" borderId="114"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0" fontId="17" fillId="3" borderId="75" xfId="0" applyFont="1" applyFill="1" applyBorder="1" applyAlignment="1" applyProtection="1">
      <alignment horizontal="center" vertical="center" wrapText="1"/>
      <protection hidden="1"/>
    </xf>
    <xf numFmtId="0" fontId="17" fillId="6"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47" fillId="2" borderId="48" xfId="0" applyFont="1" applyFill="1" applyBorder="1" applyAlignment="1" applyProtection="1">
      <alignment horizont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3" borderId="74" xfId="0" applyFont="1" applyFill="1" applyBorder="1" applyAlignment="1" applyProtection="1">
      <alignment horizontal="center" vertical="center" shrinkToFit="1"/>
      <protection hidden="1"/>
    </xf>
    <xf numFmtId="0" fontId="17" fillId="3" borderId="75" xfId="0" applyFont="1" applyFill="1" applyBorder="1" applyAlignment="1" applyProtection="1">
      <alignment horizontal="center" vertical="center" shrinkToFit="1"/>
      <protection hidden="1"/>
    </xf>
    <xf numFmtId="0" fontId="17" fillId="3" borderId="76" xfId="0" applyFont="1" applyFill="1" applyBorder="1" applyAlignment="1" applyProtection="1">
      <alignment horizontal="center" vertical="center" shrinkToFit="1"/>
      <protection hidden="1"/>
    </xf>
    <xf numFmtId="0" fontId="17" fillId="4" borderId="25"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5" fillId="4" borderId="132" xfId="0" applyFont="1" applyFill="1" applyBorder="1" applyAlignment="1" applyProtection="1">
      <alignment horizontal="center" vertical="center" wrapText="1"/>
      <protection hidden="1"/>
    </xf>
    <xf numFmtId="0" fontId="5" fillId="4" borderId="133" xfId="0" applyFont="1" applyFill="1" applyBorder="1" applyAlignment="1" applyProtection="1">
      <alignment horizontal="center" vertical="center" wrapText="1"/>
      <protection hidden="1"/>
    </xf>
    <xf numFmtId="49" fontId="17" fillId="0" borderId="146" xfId="0" applyNumberFormat="1" applyFont="1" applyFill="1" applyBorder="1" applyAlignment="1" applyProtection="1">
      <alignment horizontal="center" vertical="center" shrinkToFit="1"/>
      <protection locked="0"/>
    </xf>
    <xf numFmtId="49" fontId="17" fillId="0" borderId="147" xfId="0" applyNumberFormat="1" applyFont="1" applyFill="1" applyBorder="1" applyAlignment="1" applyProtection="1">
      <alignment horizontal="center" vertical="center" shrinkToFit="1"/>
      <protection locked="0"/>
    </xf>
    <xf numFmtId="49" fontId="11" fillId="0" borderId="147" xfId="0" applyNumberFormat="1" applyFont="1" applyBorder="1" applyAlignment="1" applyProtection="1">
      <alignment horizontal="center" vertical="center" shrinkToFit="1"/>
      <protection locked="0"/>
    </xf>
    <xf numFmtId="49" fontId="11" fillId="0" borderId="107"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43" xfId="0" applyNumberFormat="1" applyFont="1" applyBorder="1" applyAlignment="1" applyProtection="1">
      <alignment horizontal="left" vertical="center" shrinkToFit="1"/>
      <protection locked="0"/>
    </xf>
    <xf numFmtId="49" fontId="17" fillId="0" borderId="148" xfId="0" applyNumberFormat="1" applyFont="1" applyFill="1" applyBorder="1" applyAlignment="1" applyProtection="1">
      <alignment horizontal="center" vertical="center" shrinkToFit="1"/>
      <protection locked="0"/>
    </xf>
    <xf numFmtId="49" fontId="17" fillId="0" borderId="149" xfId="0" applyNumberFormat="1" applyFont="1" applyFill="1" applyBorder="1" applyAlignment="1" applyProtection="1">
      <alignment horizontal="center" vertical="center" shrinkToFit="1"/>
      <protection locked="0"/>
    </xf>
    <xf numFmtId="49" fontId="11" fillId="0" borderId="149" xfId="0" applyNumberFormat="1" applyFont="1" applyBorder="1" applyAlignment="1" applyProtection="1">
      <alignment horizontal="center" vertical="center" shrinkToFit="1"/>
      <protection locked="0"/>
    </xf>
    <xf numFmtId="49" fontId="11" fillId="0" borderId="127" xfId="0" applyNumberFormat="1" applyFont="1" applyBorder="1" applyAlignment="1" applyProtection="1">
      <alignment horizontal="left" vertical="center" shrinkToFit="1"/>
      <protection locked="0"/>
    </xf>
    <xf numFmtId="49" fontId="11" fillId="0" borderId="110" xfId="0" applyNumberFormat="1" applyFont="1" applyBorder="1" applyAlignment="1" applyProtection="1">
      <alignment horizontal="left" vertical="center" shrinkToFit="1"/>
      <protection locked="0"/>
    </xf>
    <xf numFmtId="49" fontId="11" fillId="0" borderId="139" xfId="0" applyNumberFormat="1" applyFont="1" applyBorder="1" applyAlignment="1" applyProtection="1">
      <alignment horizontal="left" vertical="center" shrinkToFit="1"/>
      <protection locked="0"/>
    </xf>
    <xf numFmtId="0" fontId="11" fillId="0" borderId="68" xfId="0" applyFont="1" applyFill="1" applyBorder="1" applyAlignment="1" applyProtection="1">
      <alignment horizontal="center" vertical="center"/>
      <protection hidden="1"/>
    </xf>
    <xf numFmtId="0" fontId="18" fillId="0" borderId="95" xfId="0" applyFont="1" applyFill="1" applyBorder="1" applyAlignment="1" applyProtection="1">
      <alignment horizontal="center" vertical="center"/>
      <protection hidden="1"/>
    </xf>
    <xf numFmtId="0" fontId="18" fillId="0" borderId="68" xfId="0" applyFont="1" applyFill="1" applyBorder="1" applyAlignment="1" applyProtection="1">
      <alignment horizontal="center" vertical="center"/>
      <protection hidden="1"/>
    </xf>
    <xf numFmtId="176" fontId="22" fillId="0" borderId="95" xfId="0" applyNumberFormat="1" applyFont="1" applyFill="1" applyBorder="1" applyAlignment="1" applyProtection="1">
      <alignment vertical="center"/>
      <protection hidden="1"/>
    </xf>
    <xf numFmtId="176" fontId="22" fillId="0" borderId="68" xfId="0" applyNumberFormat="1" applyFont="1" applyFill="1" applyBorder="1" applyAlignment="1" applyProtection="1">
      <alignment vertical="center"/>
      <protection hidden="1"/>
    </xf>
    <xf numFmtId="0" fontId="12" fillId="0" borderId="67"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38" fontId="22" fillId="0" borderId="68" xfId="0" applyNumberFormat="1" applyFont="1" applyFill="1" applyBorder="1" applyAlignment="1" applyProtection="1">
      <alignment vertical="center"/>
      <protection hidden="1"/>
    </xf>
    <xf numFmtId="38" fontId="23" fillId="0" borderId="95" xfId="0" applyNumberFormat="1" applyFont="1" applyFill="1" applyBorder="1" applyAlignment="1" applyProtection="1">
      <alignment horizontal="right" vertical="center"/>
      <protection hidden="1"/>
    </xf>
    <xf numFmtId="38" fontId="23" fillId="0" borderId="68" xfId="0" applyNumberFormat="1" applyFont="1" applyFill="1" applyBorder="1" applyAlignment="1" applyProtection="1">
      <alignment horizontal="right" vertical="center"/>
      <protection hidden="1"/>
    </xf>
    <xf numFmtId="0" fontId="40" fillId="0" borderId="68" xfId="0" applyFont="1" applyFill="1" applyBorder="1" applyAlignment="1" applyProtection="1">
      <alignment horizontal="right" vertical="center"/>
      <protection hidden="1"/>
    </xf>
    <xf numFmtId="0" fontId="61" fillId="2" borderId="1" xfId="0" applyFont="1" applyFill="1" applyBorder="1" applyAlignment="1" applyProtection="1">
      <alignment horizontal="center" vertical="center" wrapText="1"/>
      <protection hidden="1"/>
    </xf>
    <xf numFmtId="0" fontId="61" fillId="2" borderId="6" xfId="0" applyFont="1" applyFill="1" applyBorder="1" applyAlignment="1" applyProtection="1">
      <alignment horizontal="center" vertical="center" wrapText="1"/>
      <protection hidden="1"/>
    </xf>
    <xf numFmtId="0" fontId="61" fillId="2" borderId="2" xfId="0" applyFont="1" applyFill="1" applyBorder="1" applyAlignment="1" applyProtection="1">
      <alignment horizontal="center" vertical="center" wrapText="1"/>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66" fillId="4" borderId="70" xfId="0" applyFont="1" applyFill="1" applyBorder="1" applyAlignment="1" applyProtection="1">
      <alignment horizontal="center" vertical="center" wrapText="1"/>
      <protection hidden="1"/>
    </xf>
    <xf numFmtId="0" fontId="66" fillId="4" borderId="71" xfId="0" applyFont="1" applyFill="1" applyBorder="1" applyAlignment="1" applyProtection="1">
      <alignment horizontal="center" vertical="center"/>
      <protection hidden="1"/>
    </xf>
    <xf numFmtId="0" fontId="66" fillId="4" borderId="178" xfId="0" applyFont="1" applyFill="1" applyBorder="1" applyAlignment="1" applyProtection="1">
      <alignment horizontal="center" vertical="center"/>
      <protection hidden="1"/>
    </xf>
    <xf numFmtId="0" fontId="69" fillId="2" borderId="179" xfId="0" applyNumberFormat="1" applyFont="1" applyFill="1" applyBorder="1" applyAlignment="1" applyProtection="1">
      <alignment horizontal="center" vertical="center" shrinkToFit="1"/>
      <protection locked="0"/>
    </xf>
    <xf numFmtId="0" fontId="69" fillId="2" borderId="71" xfId="0" applyNumberFormat="1" applyFont="1" applyFill="1" applyBorder="1" applyAlignment="1" applyProtection="1">
      <alignment horizontal="center" vertical="center" shrinkToFit="1"/>
      <protection locked="0"/>
    </xf>
    <xf numFmtId="0" fontId="69" fillId="2" borderId="73" xfId="0" applyNumberFormat="1" applyFont="1" applyFill="1" applyBorder="1" applyAlignment="1" applyProtection="1">
      <alignment horizontal="center" vertical="center" shrinkToFit="1"/>
      <protection locked="0"/>
    </xf>
    <xf numFmtId="0" fontId="66" fillId="4" borderId="70" xfId="0" applyFont="1" applyFill="1" applyBorder="1" applyAlignment="1" applyProtection="1">
      <alignment horizontal="center" vertical="center"/>
      <protection hidden="1"/>
    </xf>
    <xf numFmtId="49" fontId="69" fillId="2" borderId="179" xfId="0" applyNumberFormat="1" applyFont="1" applyFill="1" applyBorder="1" applyAlignment="1" applyProtection="1">
      <alignment horizontal="center" vertical="center" shrinkToFit="1"/>
      <protection locked="0"/>
    </xf>
    <xf numFmtId="49" fontId="69" fillId="2" borderId="71" xfId="0" applyNumberFormat="1" applyFont="1" applyFill="1" applyBorder="1" applyAlignment="1" applyProtection="1">
      <alignment horizontal="center" vertical="center" shrinkToFit="1"/>
      <protection locked="0"/>
    </xf>
    <xf numFmtId="49" fontId="69" fillId="2" borderId="73" xfId="0" applyNumberFormat="1" applyFont="1" applyFill="1" applyBorder="1" applyAlignment="1" applyProtection="1">
      <alignment horizontal="center" vertical="center" shrinkToFit="1"/>
      <protection locked="0"/>
    </xf>
    <xf numFmtId="0" fontId="70" fillId="2" borderId="0" xfId="0" applyFont="1" applyFill="1" applyBorder="1" applyAlignment="1" applyProtection="1">
      <alignment horizontal="center" vertical="center" wrapText="1"/>
    </xf>
    <xf numFmtId="0" fontId="66" fillId="2" borderId="186" xfId="21" applyFont="1" applyFill="1" applyBorder="1" applyProtection="1">
      <alignment vertical="center"/>
      <protection hidden="1"/>
    </xf>
    <xf numFmtId="0" fontId="66" fillId="2" borderId="190" xfId="21" applyFont="1" applyFill="1" applyBorder="1" applyProtection="1">
      <alignment vertical="center"/>
      <protection hidden="1"/>
    </xf>
    <xf numFmtId="0" fontId="66" fillId="4" borderId="128" xfId="0" applyFont="1" applyFill="1" applyBorder="1" applyAlignment="1" applyProtection="1">
      <alignment horizontal="center" vertical="center" wrapText="1"/>
      <protection hidden="1"/>
    </xf>
    <xf numFmtId="0" fontId="66" fillId="4" borderId="100" xfId="0" applyFont="1" applyFill="1" applyBorder="1" applyAlignment="1" applyProtection="1">
      <alignment horizontal="center" vertical="center" wrapText="1"/>
      <protection hidden="1"/>
    </xf>
    <xf numFmtId="0" fontId="66" fillId="4" borderId="180" xfId="0" applyFont="1" applyFill="1" applyBorder="1" applyAlignment="1" applyProtection="1">
      <alignment horizontal="center" vertical="center" wrapText="1"/>
      <protection hidden="1"/>
    </xf>
    <xf numFmtId="0" fontId="66" fillId="4" borderId="49" xfId="0" applyFont="1" applyFill="1" applyBorder="1" applyAlignment="1" applyProtection="1">
      <alignment horizontal="center" vertical="center" wrapText="1"/>
      <protection hidden="1"/>
    </xf>
    <xf numFmtId="0" fontId="66" fillId="4" borderId="0" xfId="0" applyFont="1" applyFill="1" applyAlignment="1" applyProtection="1">
      <alignment horizontal="center" vertical="center" wrapText="1"/>
      <protection hidden="1"/>
    </xf>
    <xf numFmtId="0" fontId="66" fillId="4" borderId="181" xfId="0" applyFont="1" applyFill="1" applyBorder="1" applyAlignment="1" applyProtection="1">
      <alignment horizontal="center" vertical="center" wrapText="1"/>
      <protection hidden="1"/>
    </xf>
    <xf numFmtId="0" fontId="66" fillId="4" borderId="98" xfId="0" applyFont="1" applyFill="1" applyBorder="1" applyAlignment="1" applyProtection="1">
      <alignment horizontal="center" vertical="center" wrapText="1"/>
      <protection hidden="1"/>
    </xf>
    <xf numFmtId="0" fontId="66" fillId="4" borderId="48" xfId="0" applyFont="1" applyFill="1" applyBorder="1" applyAlignment="1" applyProtection="1">
      <alignment horizontal="center" vertical="center" wrapText="1"/>
      <protection hidden="1"/>
    </xf>
    <xf numFmtId="0" fontId="66" fillId="4" borderId="184" xfId="0" applyFont="1" applyFill="1" applyBorder="1" applyAlignment="1" applyProtection="1">
      <alignment horizontal="center" vertical="center" wrapText="1"/>
      <protection hidden="1"/>
    </xf>
    <xf numFmtId="49" fontId="66" fillId="0" borderId="164" xfId="0" applyNumberFormat="1" applyFont="1" applyBorder="1" applyAlignment="1" applyProtection="1">
      <alignment horizontal="center" vertical="center" shrinkToFit="1"/>
      <protection hidden="1"/>
    </xf>
    <xf numFmtId="49" fontId="66" fillId="0" borderId="162" xfId="0" applyNumberFormat="1" applyFont="1" applyBorder="1" applyAlignment="1" applyProtection="1">
      <alignment horizontal="center" vertical="center" shrinkToFit="1"/>
      <protection hidden="1"/>
    </xf>
    <xf numFmtId="49" fontId="66" fillId="0" borderId="165" xfId="0" applyNumberFormat="1" applyFont="1" applyBorder="1" applyAlignment="1" applyProtection="1">
      <alignment horizontal="center" vertical="center" shrinkToFit="1"/>
      <protection hidden="1"/>
    </xf>
    <xf numFmtId="0" fontId="66" fillId="2" borderId="3" xfId="0" applyFont="1" applyFill="1" applyBorder="1" applyAlignment="1" applyProtection="1">
      <alignment horizontal="left" vertical="center" wrapText="1"/>
    </xf>
    <xf numFmtId="0" fontId="66" fillId="0" borderId="182" xfId="21" applyFont="1" applyBorder="1" applyAlignment="1" applyProtection="1">
      <alignment horizontal="center" vertical="center"/>
      <protection hidden="1"/>
    </xf>
    <xf numFmtId="0" fontId="66" fillId="0" borderId="56" xfId="21" applyFont="1" applyBorder="1" applyAlignment="1" applyProtection="1">
      <alignment horizontal="center" vertical="center"/>
      <protection hidden="1"/>
    </xf>
    <xf numFmtId="0" fontId="66" fillId="2" borderId="189" xfId="21" applyFont="1" applyFill="1" applyBorder="1" applyProtection="1">
      <alignment vertical="center"/>
      <protection hidden="1"/>
    </xf>
    <xf numFmtId="0" fontId="66" fillId="0" borderId="55" xfId="21" applyFont="1" applyBorder="1" applyAlignment="1" applyProtection="1">
      <alignment horizontal="center" vertical="center"/>
      <protection hidden="1"/>
    </xf>
    <xf numFmtId="0" fontId="66" fillId="0" borderId="69" xfId="21" applyFont="1" applyBorder="1" applyAlignment="1" applyProtection="1">
      <alignment horizontal="center" vertical="center"/>
      <protection hidden="1"/>
    </xf>
    <xf numFmtId="0" fontId="66" fillId="2" borderId="186" xfId="21" applyFont="1" applyFill="1" applyBorder="1" applyAlignment="1" applyProtection="1">
      <alignment vertical="center" wrapText="1"/>
      <protection hidden="1"/>
    </xf>
    <xf numFmtId="0" fontId="66" fillId="0" borderId="183" xfId="21" applyFont="1" applyBorder="1" applyAlignment="1" applyProtection="1">
      <alignment horizontal="center" vertical="center"/>
      <protection hidden="1"/>
    </xf>
    <xf numFmtId="0" fontId="66" fillId="2" borderId="187" xfId="21" applyFont="1" applyFill="1" applyBorder="1" applyProtection="1">
      <alignment vertical="center"/>
      <protection hidden="1"/>
    </xf>
    <xf numFmtId="0" fontId="70" fillId="2" borderId="7" xfId="0" applyFont="1" applyFill="1" applyBorder="1" applyAlignment="1" applyProtection="1">
      <alignment horizontal="center" vertical="center" wrapText="1"/>
    </xf>
    <xf numFmtId="0" fontId="70" fillId="2" borderId="4" xfId="0" applyFont="1" applyFill="1" applyBorder="1" applyAlignment="1" applyProtection="1">
      <alignment horizontal="center" vertical="center" wrapText="1"/>
    </xf>
    <xf numFmtId="0" fontId="70" fillId="2" borderId="5" xfId="0" applyFont="1" applyFill="1" applyBorder="1" applyAlignment="1" applyProtection="1">
      <alignment horizontal="center" vertical="center" wrapText="1"/>
    </xf>
    <xf numFmtId="0" fontId="70" fillId="2" borderId="22"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70" fillId="2" borderId="8" xfId="0" applyFont="1" applyFill="1" applyBorder="1" applyAlignment="1" applyProtection="1">
      <alignment horizontal="center" vertical="center" wrapText="1"/>
    </xf>
    <xf numFmtId="0" fontId="70" fillId="2" borderId="3" xfId="0" applyFont="1" applyFill="1" applyBorder="1" applyAlignment="1" applyProtection="1">
      <alignment horizontal="center" vertical="center" wrapText="1"/>
    </xf>
    <xf numFmtId="0" fontId="70" fillId="2" borderId="10" xfId="0" applyFont="1" applyFill="1" applyBorder="1" applyAlignment="1" applyProtection="1">
      <alignment horizontal="center" vertical="center" wrapText="1"/>
    </xf>
    <xf numFmtId="0" fontId="66" fillId="2" borderId="0" xfId="0" applyFont="1" applyFill="1" applyBorder="1" applyAlignment="1" applyProtection="1">
      <alignment horizontal="left" vertical="center" wrapText="1"/>
    </xf>
    <xf numFmtId="0" fontId="66" fillId="2" borderId="0" xfId="0" applyFont="1" applyFill="1" applyBorder="1" applyAlignment="1" applyProtection="1">
      <alignment horizontal="center" vertical="center" shrinkToFit="1"/>
    </xf>
    <xf numFmtId="0" fontId="66" fillId="4" borderId="161" xfId="0" applyFont="1" applyFill="1" applyBorder="1" applyAlignment="1" applyProtection="1">
      <alignment horizontal="center" vertical="center" wrapText="1"/>
      <protection hidden="1"/>
    </xf>
    <xf numFmtId="0" fontId="66" fillId="4" borderId="162" xfId="0" applyFont="1" applyFill="1" applyBorder="1" applyAlignment="1" applyProtection="1">
      <alignment horizontal="center" vertical="center" wrapText="1"/>
      <protection hidden="1"/>
    </xf>
    <xf numFmtId="0" fontId="66" fillId="4" borderId="163" xfId="0" applyFont="1" applyFill="1" applyBorder="1" applyAlignment="1" applyProtection="1">
      <alignment horizontal="center" vertical="center" wrapText="1"/>
      <protection hidden="1"/>
    </xf>
    <xf numFmtId="0" fontId="66" fillId="2" borderId="164" xfId="0" applyFont="1" applyFill="1" applyBorder="1" applyAlignment="1" applyProtection="1">
      <alignment horizontal="center" vertical="center" shrinkToFit="1"/>
      <protection locked="0"/>
    </xf>
    <xf numFmtId="0" fontId="66" fillId="2" borderId="162" xfId="0" applyFont="1" applyFill="1" applyBorder="1" applyAlignment="1" applyProtection="1">
      <alignment horizontal="center" vertical="center" shrinkToFit="1"/>
      <protection locked="0"/>
    </xf>
    <xf numFmtId="0" fontId="66" fillId="2" borderId="165" xfId="0" applyFont="1" applyFill="1" applyBorder="1" applyAlignment="1" applyProtection="1">
      <alignment horizontal="center" vertical="center" shrinkToFit="1"/>
      <protection locked="0"/>
    </xf>
    <xf numFmtId="0" fontId="66" fillId="4" borderId="166" xfId="0" applyFont="1" applyFill="1" applyBorder="1" applyAlignment="1" applyProtection="1">
      <alignment horizontal="center" vertical="center" wrapText="1"/>
      <protection hidden="1"/>
    </xf>
    <xf numFmtId="0" fontId="66" fillId="4" borderId="167" xfId="0" applyFont="1" applyFill="1" applyBorder="1" applyAlignment="1" applyProtection="1">
      <alignment horizontal="center" vertical="center" wrapText="1"/>
      <protection hidden="1"/>
    </xf>
    <xf numFmtId="0" fontId="66" fillId="4" borderId="168" xfId="0" applyFont="1" applyFill="1" applyBorder="1" applyAlignment="1" applyProtection="1">
      <alignment horizontal="center" vertical="center" wrapText="1"/>
      <protection hidden="1"/>
    </xf>
    <xf numFmtId="0" fontId="66" fillId="2" borderId="3" xfId="0" applyFont="1" applyFill="1" applyBorder="1" applyAlignment="1" applyProtection="1">
      <alignment horizontal="center" vertical="center" shrinkToFit="1"/>
      <protection locked="0"/>
    </xf>
    <xf numFmtId="0" fontId="66" fillId="2" borderId="102" xfId="0" applyFont="1" applyFill="1" applyBorder="1" applyAlignment="1" applyProtection="1">
      <alignment horizontal="center" vertical="center" shrinkToFit="1"/>
      <protection locked="0"/>
    </xf>
    <xf numFmtId="0" fontId="66" fillId="4" borderId="169" xfId="0" applyFont="1" applyFill="1" applyBorder="1" applyAlignment="1" applyProtection="1">
      <alignment horizontal="center" vertical="center" shrinkToFit="1"/>
      <protection hidden="1"/>
    </xf>
    <xf numFmtId="0" fontId="66" fillId="4" borderId="6" xfId="0" applyFont="1" applyFill="1" applyBorder="1" applyAlignment="1" applyProtection="1">
      <alignment horizontal="center" vertical="center" shrinkToFit="1"/>
      <protection hidden="1"/>
    </xf>
    <xf numFmtId="0" fontId="66" fillId="4" borderId="170" xfId="0" applyFont="1" applyFill="1" applyBorder="1" applyAlignment="1" applyProtection="1">
      <alignment horizontal="center" vertical="center" shrinkToFit="1"/>
      <protection hidden="1"/>
    </xf>
    <xf numFmtId="0" fontId="66" fillId="2" borderId="6" xfId="0" applyFont="1" applyFill="1" applyBorder="1" applyAlignment="1" applyProtection="1">
      <alignment horizontal="center" vertical="center" shrinkToFit="1"/>
      <protection locked="0"/>
    </xf>
    <xf numFmtId="0" fontId="66" fillId="2" borderId="171" xfId="0" applyFont="1" applyFill="1" applyBorder="1" applyAlignment="1" applyProtection="1">
      <alignment horizontal="center" vertical="center" shrinkToFit="1"/>
      <protection locked="0"/>
    </xf>
    <xf numFmtId="0" fontId="66" fillId="4" borderId="172" xfId="0" applyFont="1" applyFill="1" applyBorder="1" applyAlignment="1" applyProtection="1">
      <alignment horizontal="center" vertical="center" wrapText="1"/>
      <protection hidden="1"/>
    </xf>
    <xf numFmtId="0" fontId="66" fillId="4" borderId="25" xfId="0" applyFont="1" applyFill="1" applyBorder="1" applyAlignment="1" applyProtection="1">
      <alignment horizontal="center" vertical="center" wrapText="1"/>
      <protection hidden="1"/>
    </xf>
    <xf numFmtId="0" fontId="66" fillId="4" borderId="173" xfId="0" applyFont="1" applyFill="1" applyBorder="1" applyAlignment="1" applyProtection="1">
      <alignment horizontal="center" vertical="center" wrapText="1"/>
      <protection hidden="1"/>
    </xf>
    <xf numFmtId="0" fontId="66" fillId="2" borderId="174" xfId="0" applyFont="1" applyFill="1" applyBorder="1" applyAlignment="1" applyProtection="1">
      <alignment horizontal="center" vertical="center" shrinkToFit="1"/>
      <protection locked="0"/>
    </xf>
    <xf numFmtId="0" fontId="66" fillId="4" borderId="175" xfId="0" applyFont="1" applyFill="1" applyBorder="1" applyAlignment="1" applyProtection="1">
      <alignment horizontal="center" vertical="center" wrapText="1"/>
      <protection hidden="1"/>
    </xf>
    <xf numFmtId="0" fontId="66" fillId="4" borderId="176" xfId="0" applyFont="1" applyFill="1" applyBorder="1" applyAlignment="1" applyProtection="1">
      <alignment horizontal="center" vertical="center" wrapText="1"/>
      <protection hidden="1"/>
    </xf>
    <xf numFmtId="0" fontId="66" fillId="4" borderId="177" xfId="0" applyFont="1" applyFill="1" applyBorder="1" applyAlignment="1" applyProtection="1">
      <alignment horizontal="center" vertical="center" wrapText="1"/>
      <protection hidden="1"/>
    </xf>
    <xf numFmtId="0" fontId="66" fillId="2" borderId="144" xfId="0" applyFont="1" applyFill="1" applyBorder="1" applyAlignment="1" applyProtection="1">
      <alignment horizontal="center" vertical="center" shrinkToFit="1"/>
      <protection locked="0"/>
    </xf>
    <xf numFmtId="0" fontId="66" fillId="2" borderId="19" xfId="0" applyFont="1" applyFill="1" applyBorder="1" applyAlignment="1" applyProtection="1">
      <alignment horizontal="center" vertical="center" shrinkToFit="1"/>
      <protection locked="0"/>
    </xf>
    <xf numFmtId="0" fontId="66" fillId="2" borderId="3" xfId="0" applyFont="1" applyFill="1" applyBorder="1" applyAlignment="1" applyProtection="1">
      <alignment horizontal="left" vertical="center" wrapText="1"/>
      <protection hidden="1"/>
    </xf>
    <xf numFmtId="0" fontId="66" fillId="2" borderId="3" xfId="0" applyFont="1" applyFill="1" applyBorder="1" applyAlignment="1" applyProtection="1">
      <alignment horizontal="center" vertical="center" shrinkToFit="1"/>
    </xf>
    <xf numFmtId="38" fontId="18" fillId="0" borderId="66" xfId="10" applyFont="1" applyBorder="1" applyAlignment="1" applyProtection="1">
      <alignment vertical="center" shrinkToFit="1"/>
      <protection hidden="1"/>
    </xf>
    <xf numFmtId="38" fontId="18" fillId="0" borderId="59" xfId="10" applyFont="1" applyBorder="1" applyAlignment="1" applyProtection="1">
      <alignment vertical="center" shrinkToFit="1"/>
      <protection hidden="1"/>
    </xf>
    <xf numFmtId="38" fontId="18" fillId="0" borderId="31" xfId="10" applyFont="1" applyBorder="1" applyAlignment="1" applyProtection="1">
      <alignment vertical="center" shrinkToFit="1"/>
      <protection hidden="1"/>
    </xf>
    <xf numFmtId="49" fontId="18" fillId="0" borderId="153" xfId="0" applyNumberFormat="1" applyFont="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hidden="1"/>
    </xf>
    <xf numFmtId="179" fontId="18" fillId="0" borderId="34" xfId="10" applyNumberFormat="1" applyFont="1" applyFill="1" applyBorder="1" applyAlignment="1" applyProtection="1">
      <alignment vertical="center" shrinkToFit="1"/>
      <protection hidden="1"/>
    </xf>
    <xf numFmtId="179" fontId="18" fillId="0" borderId="50" xfId="10" applyNumberFormat="1" applyFont="1" applyFill="1" applyBorder="1" applyAlignment="1" applyProtection="1">
      <alignment vertical="center" shrinkToFit="1"/>
      <protection hidden="1"/>
    </xf>
    <xf numFmtId="38" fontId="18" fillId="0" borderId="80" xfId="10" applyFont="1" applyFill="1" applyBorder="1" applyAlignment="1" applyProtection="1">
      <alignment vertical="center" shrinkToFit="1"/>
      <protection hidden="1"/>
    </xf>
    <xf numFmtId="38" fontId="18" fillId="0" borderId="34" xfId="10" applyFont="1" applyFill="1" applyBorder="1" applyAlignment="1" applyProtection="1">
      <alignment vertical="center" shrinkToFit="1"/>
      <protection hidden="1"/>
    </xf>
    <xf numFmtId="38" fontId="18" fillId="0" borderId="37" xfId="10" applyFont="1" applyFill="1" applyBorder="1" applyAlignment="1" applyProtection="1">
      <alignment vertical="center" shrinkToFit="1"/>
      <protection hidden="1"/>
    </xf>
    <xf numFmtId="49" fontId="18" fillId="0" borderId="155" xfId="0" applyNumberFormat="1" applyFont="1" applyBorder="1" applyAlignment="1" applyProtection="1">
      <alignment horizontal="center" vertical="center" shrinkToFit="1"/>
      <protection hidden="1"/>
    </xf>
    <xf numFmtId="49" fontId="18" fillId="0" borderId="149" xfId="0" applyNumberFormat="1" applyFont="1" applyBorder="1" applyAlignment="1" applyProtection="1">
      <alignment horizontal="center" vertical="center" shrinkToFit="1"/>
      <protection hidden="1"/>
    </xf>
    <xf numFmtId="179" fontId="18" fillId="0" borderId="81" xfId="10" applyNumberFormat="1" applyFont="1" applyFill="1" applyBorder="1" applyAlignment="1" applyProtection="1">
      <alignment vertical="center" shrinkToFit="1"/>
      <protection hidden="1"/>
    </xf>
    <xf numFmtId="179" fontId="18" fillId="0" borderId="53" xfId="10" applyNumberFormat="1" applyFont="1" applyFill="1" applyBorder="1" applyAlignment="1" applyProtection="1">
      <alignment vertical="center" shrinkToFit="1"/>
      <protection hidden="1"/>
    </xf>
    <xf numFmtId="179" fontId="18" fillId="0" borderId="46" xfId="10" applyNumberFormat="1" applyFont="1" applyFill="1" applyBorder="1" applyAlignment="1" applyProtection="1">
      <alignment vertical="center" shrinkToFit="1"/>
      <protection hidden="1"/>
    </xf>
    <xf numFmtId="38" fontId="18" fillId="0" borderId="150" xfId="10" applyFont="1" applyFill="1" applyBorder="1" applyAlignment="1" applyProtection="1">
      <alignment horizontal="right" vertical="center" shrinkToFit="1"/>
      <protection hidden="1"/>
    </xf>
    <xf numFmtId="38" fontId="18" fillId="0" borderId="114" xfId="10" applyFont="1" applyFill="1" applyBorder="1" applyAlignment="1" applyProtection="1">
      <alignment horizontal="right" vertical="center" shrinkToFit="1"/>
      <protection hidden="1"/>
    </xf>
    <xf numFmtId="38" fontId="18" fillId="0" borderId="26" xfId="10" applyFont="1" applyFill="1" applyBorder="1" applyAlignment="1" applyProtection="1">
      <alignment horizontal="right" vertical="center" shrinkToFit="1"/>
      <protection hidden="1"/>
    </xf>
    <xf numFmtId="49" fontId="18" fillId="0" borderId="194" xfId="0" applyNumberFormat="1" applyFont="1" applyBorder="1" applyAlignment="1" applyProtection="1">
      <alignment horizontal="center" vertical="center" shrinkToFit="1"/>
      <protection hidden="1"/>
    </xf>
    <xf numFmtId="49" fontId="18" fillId="0" borderId="195" xfId="0" applyNumberFormat="1" applyFont="1" applyBorder="1" applyAlignment="1" applyProtection="1">
      <alignment horizontal="center" vertical="center" shrinkToFit="1"/>
      <protection hidden="1"/>
    </xf>
    <xf numFmtId="0" fontId="18" fillId="0" borderId="195" xfId="0" applyFont="1" applyBorder="1" applyAlignment="1" applyProtection="1">
      <alignment horizontal="center" vertical="center"/>
      <protection hidden="1"/>
    </xf>
    <xf numFmtId="0" fontId="18" fillId="0" borderId="150" xfId="0" applyFont="1" applyBorder="1" applyAlignment="1" applyProtection="1">
      <alignment horizontal="center" vertical="center"/>
      <protection hidden="1"/>
    </xf>
    <xf numFmtId="179" fontId="18" fillId="0" borderId="195" xfId="10" applyNumberFormat="1" applyFont="1" applyFill="1" applyBorder="1" applyAlignment="1" applyProtection="1">
      <alignment horizontal="center" vertical="center" shrinkToFit="1"/>
      <protection hidden="1"/>
    </xf>
    <xf numFmtId="179" fontId="17" fillId="2" borderId="107" xfId="10" applyNumberFormat="1" applyFont="1" applyFill="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hidden="1"/>
    </xf>
    <xf numFmtId="179" fontId="17" fillId="2" borderId="43" xfId="10" applyNumberFormat="1" applyFont="1" applyFill="1" applyBorder="1" applyAlignment="1" applyProtection="1">
      <alignment vertical="center" shrinkToFit="1"/>
      <protection hidden="1"/>
    </xf>
    <xf numFmtId="179" fontId="17" fillId="0" borderId="107" xfId="10" applyNumberFormat="1" applyFont="1" applyFill="1" applyBorder="1" applyAlignment="1" applyProtection="1">
      <alignment vertical="center" shrinkToFit="1"/>
      <protection hidden="1"/>
    </xf>
    <xf numFmtId="179" fontId="17" fillId="0" borderId="35" xfId="10" applyNumberFormat="1" applyFont="1" applyFill="1" applyBorder="1" applyAlignment="1" applyProtection="1">
      <alignment vertical="center" shrinkToFit="1"/>
      <protection hidden="1"/>
    </xf>
    <xf numFmtId="179" fontId="17" fillId="0" borderId="43" xfId="10" applyNumberFormat="1" applyFont="1" applyFill="1" applyBorder="1" applyAlignment="1" applyProtection="1">
      <alignment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7" fillId="0" borderId="147" xfId="0" applyNumberFormat="1" applyFont="1" applyFill="1" applyBorder="1" applyAlignment="1" applyProtection="1">
      <alignment horizontal="center" vertical="center" shrinkToFit="1"/>
      <protection hidden="1"/>
    </xf>
    <xf numFmtId="49" fontId="11" fillId="0" borderId="147" xfId="0" applyNumberFormat="1" applyFont="1" applyBorder="1" applyAlignment="1" applyProtection="1">
      <alignment horizontal="center" vertical="center" shrinkToFit="1"/>
      <protection hidden="1"/>
    </xf>
    <xf numFmtId="49" fontId="11" fillId="0" borderId="107"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43" xfId="0" applyNumberFormat="1" applyFont="1" applyBorder="1" applyAlignment="1" applyProtection="1">
      <alignment horizontal="center" vertical="center" shrinkToFit="1"/>
      <protection hidden="1"/>
    </xf>
    <xf numFmtId="49" fontId="11" fillId="0" borderId="127" xfId="0" applyNumberFormat="1" applyFont="1" applyBorder="1" applyAlignment="1" applyProtection="1">
      <alignment horizontal="left" vertical="center" shrinkToFit="1"/>
      <protection hidden="1"/>
    </xf>
    <xf numFmtId="49" fontId="11" fillId="0" borderId="110" xfId="0" applyNumberFormat="1" applyFont="1" applyBorder="1" applyAlignment="1" applyProtection="1">
      <alignment horizontal="left" vertical="center" shrinkToFit="1"/>
      <protection hidden="1"/>
    </xf>
    <xf numFmtId="49" fontId="11" fillId="0" borderId="139" xfId="0" applyNumberFormat="1" applyFont="1" applyBorder="1" applyAlignment="1" applyProtection="1">
      <alignment horizontal="left" vertical="center" shrinkToFit="1"/>
      <protection hidden="1"/>
    </xf>
    <xf numFmtId="49" fontId="11" fillId="0" borderId="107" xfId="0" applyNumberFormat="1" applyFont="1" applyBorder="1" applyAlignment="1" applyProtection="1">
      <alignment horizontal="left" vertical="center" shrinkToFit="1"/>
      <protection hidden="1"/>
    </xf>
    <xf numFmtId="49" fontId="11" fillId="0" borderId="35" xfId="0" applyNumberFormat="1" applyFont="1" applyBorder="1" applyAlignment="1" applyProtection="1">
      <alignment horizontal="left" vertical="center" shrinkToFit="1"/>
      <protection hidden="1"/>
    </xf>
    <xf numFmtId="49" fontId="11" fillId="0" borderId="43" xfId="0" applyNumberFormat="1" applyFont="1" applyBorder="1" applyAlignment="1" applyProtection="1">
      <alignment horizontal="left" vertical="center" shrinkToFit="1"/>
      <protection hidden="1"/>
    </xf>
    <xf numFmtId="49" fontId="17" fillId="0" borderId="148" xfId="0" applyNumberFormat="1" applyFont="1" applyFill="1" applyBorder="1" applyAlignment="1" applyProtection="1">
      <alignment horizontal="center" vertical="center" shrinkToFit="1"/>
      <protection hidden="1"/>
    </xf>
    <xf numFmtId="49" fontId="17" fillId="0" borderId="149" xfId="0" applyNumberFormat="1" applyFont="1" applyFill="1" applyBorder="1" applyAlignment="1" applyProtection="1">
      <alignment horizontal="center" vertical="center" shrinkToFit="1"/>
      <protection hidden="1"/>
    </xf>
    <xf numFmtId="49" fontId="11" fillId="0" borderId="149" xfId="0" applyNumberFormat="1" applyFont="1" applyBorder="1" applyAlignment="1" applyProtection="1">
      <alignment horizontal="center" vertical="center" shrinkToFit="1"/>
      <protection hidden="1"/>
    </xf>
    <xf numFmtId="49" fontId="11" fillId="0" borderId="119" xfId="0" applyNumberFormat="1" applyFont="1" applyBorder="1" applyAlignment="1" applyProtection="1">
      <alignment horizontal="center" vertical="center" shrinkToFit="1"/>
      <protection hidden="1"/>
    </xf>
    <xf numFmtId="49" fontId="11" fillId="0" borderId="51" xfId="0" applyNumberFormat="1" applyFont="1" applyBorder="1" applyAlignment="1" applyProtection="1">
      <alignment horizontal="center" vertical="center" shrinkToFit="1"/>
      <protection hidden="1"/>
    </xf>
    <xf numFmtId="179" fontId="17" fillId="2" borderId="119" xfId="10" applyNumberFormat="1" applyFont="1" applyFill="1" applyBorder="1" applyAlignment="1" applyProtection="1">
      <alignment vertical="center" shrinkToFit="1"/>
      <protection hidden="1"/>
    </xf>
    <xf numFmtId="179" fontId="17" fillId="2" borderId="36" xfId="10" applyNumberFormat="1" applyFont="1" applyFill="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hidden="1"/>
    </xf>
    <xf numFmtId="179" fontId="17" fillId="0" borderId="119" xfId="10" applyNumberFormat="1" applyFont="1" applyFill="1" applyBorder="1" applyAlignment="1" applyProtection="1">
      <alignment vertical="center" shrinkToFit="1"/>
      <protection hidden="1"/>
    </xf>
    <xf numFmtId="179" fontId="17" fillId="0" borderId="36" xfId="10" applyNumberFormat="1" applyFont="1" applyFill="1" applyBorder="1" applyAlignment="1" applyProtection="1">
      <alignment vertical="center" shrinkToFit="1"/>
      <protection hidden="1"/>
    </xf>
    <xf numFmtId="179" fontId="17" fillId="0" borderId="51" xfId="10" applyNumberFormat="1" applyFont="1" applyFill="1" applyBorder="1" applyAlignment="1" applyProtection="1">
      <alignment vertical="center" shrinkToFit="1"/>
      <protection hidden="1"/>
    </xf>
    <xf numFmtId="179" fontId="17" fillId="0" borderId="80" xfId="10" applyNumberFormat="1" applyFont="1" applyFill="1" applyBorder="1" applyAlignment="1" applyProtection="1">
      <alignment vertical="center" shrinkToFit="1"/>
      <protection hidden="1"/>
    </xf>
    <xf numFmtId="179" fontId="17" fillId="0" borderId="34" xfId="10" applyNumberFormat="1" applyFont="1" applyFill="1" applyBorder="1" applyAlignment="1" applyProtection="1">
      <alignment vertical="center" shrinkToFit="1"/>
      <protection hidden="1"/>
    </xf>
    <xf numFmtId="179" fontId="17" fillId="0" borderId="50" xfId="10" applyNumberFormat="1" applyFont="1" applyFill="1" applyBorder="1" applyAlignment="1" applyProtection="1">
      <alignment vertical="center" shrinkToFit="1"/>
      <protection hidden="1"/>
    </xf>
    <xf numFmtId="0" fontId="12" fillId="4" borderId="0" xfId="0" applyFont="1" applyFill="1" applyAlignment="1" applyProtection="1">
      <alignment horizontal="center" vertical="center"/>
      <protection hidden="1"/>
    </xf>
    <xf numFmtId="0" fontId="12" fillId="4" borderId="0" xfId="0" applyFont="1" applyFill="1" applyBorder="1" applyAlignment="1" applyProtection="1">
      <alignment horizontal="center" vertical="center"/>
      <protection hidden="1"/>
    </xf>
    <xf numFmtId="49" fontId="17" fillId="0" borderId="140" xfId="0" applyNumberFormat="1" applyFont="1" applyFill="1" applyBorder="1" applyAlignment="1" applyProtection="1">
      <alignment horizontal="center" vertical="center" shrinkToFit="1"/>
      <protection hidden="1"/>
    </xf>
    <xf numFmtId="49" fontId="17" fillId="0" borderId="34" xfId="0" applyNumberFormat="1" applyFont="1" applyFill="1" applyBorder="1" applyAlignment="1" applyProtection="1">
      <alignment horizontal="center" vertical="center" shrinkToFit="1"/>
      <protection hidden="1"/>
    </xf>
    <xf numFmtId="49" fontId="11" fillId="0" borderId="80" xfId="0" applyNumberFormat="1" applyFont="1" applyBorder="1" applyAlignment="1" applyProtection="1">
      <alignment horizontal="center" vertical="center" shrinkToFit="1"/>
      <protection hidden="1"/>
    </xf>
    <xf numFmtId="49" fontId="11" fillId="0" borderId="50" xfId="0" applyNumberFormat="1" applyFont="1" applyBorder="1" applyAlignment="1" applyProtection="1">
      <alignment horizontal="center" vertical="center" shrinkToFit="1"/>
      <protection hidden="1"/>
    </xf>
    <xf numFmtId="49" fontId="11" fillId="0" borderId="80" xfId="0" applyNumberFormat="1" applyFont="1" applyBorder="1" applyAlignment="1" applyProtection="1">
      <alignment horizontal="left" vertical="center" shrinkToFit="1"/>
      <protection hidden="1"/>
    </xf>
    <xf numFmtId="49" fontId="11" fillId="0" borderId="34" xfId="0" applyNumberFormat="1" applyFont="1" applyBorder="1" applyAlignment="1" applyProtection="1">
      <alignment horizontal="left" vertical="center" shrinkToFit="1"/>
      <protection hidden="1"/>
    </xf>
    <xf numFmtId="49" fontId="11" fillId="0" borderId="50" xfId="0" applyNumberFormat="1" applyFont="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hidden="1"/>
    </xf>
    <xf numFmtId="0" fontId="17" fillId="2" borderId="6"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179" fontId="17" fillId="2" borderId="80" xfId="10" applyNumberFormat="1" applyFont="1" applyFill="1" applyBorder="1" applyAlignment="1" applyProtection="1">
      <alignment vertical="center" shrinkToFit="1"/>
      <protection hidden="1"/>
    </xf>
    <xf numFmtId="179" fontId="17" fillId="2" borderId="34" xfId="10" applyNumberFormat="1" applyFont="1" applyFill="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hidden="1"/>
    </xf>
    <xf numFmtId="0" fontId="11" fillId="0" borderId="1" xfId="0" applyFont="1" applyFill="1" applyBorder="1" applyAlignment="1" applyProtection="1">
      <alignment vertical="center" shrinkToFit="1"/>
      <protection hidden="1"/>
    </xf>
    <xf numFmtId="0" fontId="11" fillId="0" borderId="6" xfId="0" applyFont="1" applyFill="1" applyBorder="1" applyAlignment="1" applyProtection="1">
      <alignment vertical="center" shrinkToFit="1"/>
      <protection hidden="1"/>
    </xf>
    <xf numFmtId="0" fontId="11" fillId="0" borderId="2" xfId="0" applyFont="1" applyFill="1" applyBorder="1" applyAlignment="1" applyProtection="1">
      <alignment vertical="center" shrinkToFit="1"/>
      <protection hidden="1"/>
    </xf>
    <xf numFmtId="177" fontId="17" fillId="0" borderId="78" xfId="11" applyNumberFormat="1" applyFont="1" applyFill="1" applyBorder="1" applyAlignment="1" applyProtection="1">
      <alignment horizontal="right" vertical="center" shrinkToFit="1"/>
      <protection hidden="1"/>
    </xf>
    <xf numFmtId="177" fontId="17" fillId="0" borderId="54" xfId="11" applyNumberFormat="1" applyFont="1" applyFill="1" applyBorder="1" applyAlignment="1" applyProtection="1">
      <alignment horizontal="right" vertical="center" shrinkToFit="1"/>
      <protection hidden="1"/>
    </xf>
    <xf numFmtId="49" fontId="11" fillId="0" borderId="99" xfId="0" applyNumberFormat="1" applyFont="1" applyFill="1" applyBorder="1" applyAlignment="1" applyProtection="1">
      <alignment horizontal="center" vertical="center" shrinkToFit="1"/>
      <protection hidden="1"/>
    </xf>
    <xf numFmtId="49" fontId="11" fillId="0" borderId="90" xfId="0" applyNumberFormat="1" applyFont="1" applyFill="1" applyBorder="1" applyAlignment="1" applyProtection="1">
      <alignment horizontal="center" vertical="center" shrinkToFit="1"/>
      <protection hidden="1"/>
    </xf>
    <xf numFmtId="49" fontId="11" fillId="0" borderId="91" xfId="0" applyNumberFormat="1" applyFont="1" applyFill="1" applyBorder="1" applyAlignment="1" applyProtection="1">
      <alignment horizontal="center" vertical="center" shrinkToFit="1"/>
      <protection hidden="1"/>
    </xf>
    <xf numFmtId="49" fontId="11" fillId="0" borderId="89" xfId="0" applyNumberFormat="1" applyFont="1" applyFill="1" applyBorder="1" applyAlignment="1" applyProtection="1">
      <alignment horizontal="center" vertical="center" shrinkToFit="1"/>
      <protection hidden="1"/>
    </xf>
    <xf numFmtId="49" fontId="11" fillId="0" borderId="89" xfId="0" applyNumberFormat="1" applyFont="1" applyBorder="1" applyAlignment="1" applyProtection="1">
      <alignment horizontal="left" vertical="center" shrinkToFit="1"/>
      <protection hidden="1"/>
    </xf>
    <xf numFmtId="49" fontId="11" fillId="0" borderId="90" xfId="0" applyNumberFormat="1" applyFont="1" applyBorder="1" applyAlignment="1" applyProtection="1">
      <alignment horizontal="left" vertical="center" shrinkToFit="1"/>
      <protection hidden="1"/>
    </xf>
    <xf numFmtId="49" fontId="11" fillId="0" borderId="91" xfId="0" applyNumberFormat="1" applyFont="1" applyBorder="1" applyAlignment="1" applyProtection="1">
      <alignment horizontal="left" vertical="center" shrinkToFit="1"/>
      <protection hidden="1"/>
    </xf>
    <xf numFmtId="178" fontId="17" fillId="0" borderId="89" xfId="0" applyNumberFormat="1" applyFont="1" applyFill="1" applyBorder="1" applyAlignment="1" applyProtection="1">
      <alignment horizontal="right" vertical="center" shrinkToFit="1"/>
      <protection hidden="1"/>
    </xf>
    <xf numFmtId="178" fontId="17" fillId="0" borderId="90" xfId="0" applyNumberFormat="1" applyFont="1" applyFill="1" applyBorder="1" applyAlignment="1" applyProtection="1">
      <alignment horizontal="right" vertical="center" shrinkToFit="1"/>
      <protection hidden="1"/>
    </xf>
    <xf numFmtId="178" fontId="17" fillId="0" borderId="91" xfId="0" applyNumberFormat="1" applyFont="1" applyFill="1" applyBorder="1" applyAlignment="1" applyProtection="1">
      <alignment horizontal="right" vertical="center" shrinkToFit="1"/>
      <protection hidden="1"/>
    </xf>
    <xf numFmtId="179" fontId="17" fillId="0" borderId="89" xfId="0" applyNumberFormat="1" applyFont="1" applyFill="1" applyBorder="1" applyAlignment="1" applyProtection="1">
      <alignment horizontal="right" vertical="center" shrinkToFit="1"/>
      <protection hidden="1"/>
    </xf>
    <xf numFmtId="179" fontId="17" fillId="0" borderId="91" xfId="0" applyNumberFormat="1" applyFont="1" applyFill="1" applyBorder="1" applyAlignment="1" applyProtection="1">
      <alignment horizontal="right" vertical="center" shrinkToFit="1"/>
      <protection hidden="1"/>
    </xf>
    <xf numFmtId="177" fontId="17" fillId="0" borderId="89" xfId="11" applyNumberFormat="1" applyFont="1" applyFill="1" applyBorder="1" applyAlignment="1" applyProtection="1">
      <alignment horizontal="right" vertical="center" shrinkToFit="1"/>
      <protection hidden="1"/>
    </xf>
    <xf numFmtId="177" fontId="17" fillId="0" borderId="90" xfId="11" applyNumberFormat="1" applyFont="1" applyFill="1" applyBorder="1" applyAlignment="1" applyProtection="1">
      <alignment horizontal="right" vertical="center" shrinkToFit="1"/>
      <protection hidden="1"/>
    </xf>
    <xf numFmtId="0" fontId="11" fillId="0" borderId="97"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9"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hidden="1"/>
    </xf>
    <xf numFmtId="0" fontId="17" fillId="0" borderId="4" xfId="0" applyFont="1" applyFill="1" applyBorder="1" applyAlignment="1" applyProtection="1">
      <alignment horizontal="center" vertical="center" shrinkToFit="1"/>
      <protection hidden="1"/>
    </xf>
    <xf numFmtId="0" fontId="17" fillId="0" borderId="96" xfId="0" applyFont="1" applyFill="1" applyBorder="1" applyAlignment="1" applyProtection="1">
      <alignment horizontal="center" vertical="center" shrinkToFit="1"/>
      <protection hidden="1"/>
    </xf>
    <xf numFmtId="0" fontId="17" fillId="0" borderId="48" xfId="0"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hidden="1"/>
    </xf>
    <xf numFmtId="49" fontId="11" fillId="0" borderId="54" xfId="0" applyNumberFormat="1" applyFont="1" applyFill="1" applyBorder="1" applyAlignment="1" applyProtection="1">
      <alignment horizontal="center" vertical="center" shrinkToFit="1"/>
      <protection hidden="1"/>
    </xf>
    <xf numFmtId="49" fontId="11" fillId="0" borderId="79" xfId="0" applyNumberFormat="1" applyFont="1" applyFill="1" applyBorder="1" applyAlignment="1" applyProtection="1">
      <alignment horizontal="center" vertical="center" shrinkToFit="1"/>
      <protection hidden="1"/>
    </xf>
    <xf numFmtId="49" fontId="11" fillId="0" borderId="78" xfId="0" applyNumberFormat="1" applyFont="1" applyFill="1" applyBorder="1" applyAlignment="1" applyProtection="1">
      <alignment horizontal="center" vertical="center" shrinkToFit="1"/>
      <protection hidden="1"/>
    </xf>
    <xf numFmtId="49" fontId="11" fillId="0" borderId="78" xfId="0" applyNumberFormat="1" applyFont="1" applyBorder="1" applyAlignment="1" applyProtection="1">
      <alignment horizontal="left" vertical="center" shrinkToFit="1"/>
      <protection hidden="1"/>
    </xf>
    <xf numFmtId="49" fontId="11" fillId="0" borderId="54" xfId="0" applyNumberFormat="1" applyFont="1" applyBorder="1" applyAlignment="1" applyProtection="1">
      <alignment horizontal="left" vertical="center" shrinkToFit="1"/>
      <protection hidden="1"/>
    </xf>
    <xf numFmtId="49" fontId="11" fillId="0" borderId="79" xfId="0" applyNumberFormat="1" applyFont="1" applyBorder="1" applyAlignment="1" applyProtection="1">
      <alignment horizontal="left" vertical="center" shrinkToFit="1"/>
      <protection hidden="1"/>
    </xf>
    <xf numFmtId="178" fontId="17" fillId="0" borderId="78" xfId="0" applyNumberFormat="1" applyFont="1" applyFill="1" applyBorder="1" applyAlignment="1" applyProtection="1">
      <alignment horizontal="right" vertical="center" shrinkToFit="1"/>
      <protection hidden="1"/>
    </xf>
    <xf numFmtId="178" fontId="17" fillId="0" borderId="54" xfId="0" applyNumberFormat="1" applyFont="1" applyFill="1" applyBorder="1" applyAlignment="1" applyProtection="1">
      <alignment horizontal="right" vertical="center" shrinkToFit="1"/>
      <protection hidden="1"/>
    </xf>
    <xf numFmtId="178" fontId="17" fillId="0" borderId="79" xfId="0" applyNumberFormat="1" applyFont="1" applyFill="1" applyBorder="1" applyAlignment="1" applyProtection="1">
      <alignment horizontal="right" vertical="center" shrinkToFit="1"/>
      <protection hidden="1"/>
    </xf>
    <xf numFmtId="179" fontId="17" fillId="0" borderId="78" xfId="0" applyNumberFormat="1" applyFont="1" applyFill="1" applyBorder="1" applyAlignment="1" applyProtection="1">
      <alignment horizontal="right" vertical="center" shrinkToFit="1"/>
      <protection hidden="1"/>
    </xf>
    <xf numFmtId="179" fontId="17" fillId="0" borderId="79" xfId="0" applyNumberFormat="1" applyFont="1" applyFill="1" applyBorder="1" applyAlignment="1" applyProtection="1">
      <alignment horizontal="right" vertical="center" shrinkToFit="1"/>
      <protection hidden="1"/>
    </xf>
    <xf numFmtId="0" fontId="17" fillId="0" borderId="8" xfId="0" applyFont="1" applyFill="1" applyBorder="1" applyAlignment="1" applyProtection="1">
      <alignment horizontal="center" vertical="center" shrinkToFit="1"/>
      <protection hidden="1"/>
    </xf>
    <xf numFmtId="0" fontId="17" fillId="0" borderId="3" xfId="0" applyFont="1" applyFill="1" applyBorder="1" applyAlignment="1" applyProtection="1">
      <alignment horizontal="center" vertical="center" shrinkToFit="1"/>
      <protection hidden="1"/>
    </xf>
    <xf numFmtId="49" fontId="11" fillId="0" borderId="85" xfId="0" applyNumberFormat="1" applyFont="1" applyFill="1" applyBorder="1" applyAlignment="1" applyProtection="1">
      <alignment horizontal="center" vertical="center" shrinkToFit="1"/>
      <protection hidden="1"/>
    </xf>
    <xf numFmtId="49" fontId="11" fillId="0" borderId="53" xfId="0" applyNumberFormat="1" applyFont="1" applyFill="1" applyBorder="1" applyAlignment="1" applyProtection="1">
      <alignment horizontal="center" vertical="center" shrinkToFit="1"/>
      <protection hidden="1"/>
    </xf>
    <xf numFmtId="49" fontId="11" fillId="0" borderId="46"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hidden="1"/>
    </xf>
    <xf numFmtId="49" fontId="11" fillId="0" borderId="81" xfId="0" applyNumberFormat="1" applyFont="1" applyBorder="1" applyAlignment="1" applyProtection="1">
      <alignment horizontal="left" vertical="center" shrinkToFit="1"/>
      <protection hidden="1"/>
    </xf>
    <xf numFmtId="49" fontId="11" fillId="0" borderId="53" xfId="0" applyNumberFormat="1" applyFont="1" applyBorder="1" applyAlignment="1" applyProtection="1">
      <alignment horizontal="left" vertical="center" shrinkToFit="1"/>
      <protection hidden="1"/>
    </xf>
    <xf numFmtId="49" fontId="11" fillId="0" borderId="46" xfId="0" applyNumberFormat="1" applyFont="1" applyBorder="1" applyAlignment="1" applyProtection="1">
      <alignment horizontal="left" vertical="center" shrinkToFit="1"/>
      <protection hidden="1"/>
    </xf>
    <xf numFmtId="178" fontId="17" fillId="0" borderId="81" xfId="0" applyNumberFormat="1" applyFont="1" applyFill="1" applyBorder="1" applyAlignment="1" applyProtection="1">
      <alignment horizontal="right" vertical="center" shrinkToFit="1"/>
      <protection hidden="1"/>
    </xf>
    <xf numFmtId="178" fontId="17" fillId="0" borderId="53" xfId="0" applyNumberFormat="1" applyFont="1" applyFill="1" applyBorder="1" applyAlignment="1" applyProtection="1">
      <alignment horizontal="right" vertical="center" shrinkToFit="1"/>
      <protection hidden="1"/>
    </xf>
    <xf numFmtId="178" fontId="17" fillId="0" borderId="46" xfId="0" applyNumberFormat="1" applyFont="1" applyFill="1" applyBorder="1" applyAlignment="1" applyProtection="1">
      <alignment horizontal="right" vertical="center" shrinkToFit="1"/>
      <protection hidden="1"/>
    </xf>
    <xf numFmtId="179" fontId="17" fillId="0" borderId="81" xfId="0" applyNumberFormat="1" applyFont="1" applyFill="1" applyBorder="1" applyAlignment="1" applyProtection="1">
      <alignment horizontal="right" vertical="center" shrinkToFit="1"/>
      <protection hidden="1"/>
    </xf>
    <xf numFmtId="179" fontId="17" fillId="0" borderId="46" xfId="0" applyNumberFormat="1" applyFont="1" applyFill="1" applyBorder="1" applyAlignment="1" applyProtection="1">
      <alignment horizontal="right" vertical="center" shrinkToFit="1"/>
      <protection hidden="1"/>
    </xf>
    <xf numFmtId="177" fontId="17" fillId="0" borderId="81" xfId="11" applyNumberFormat="1" applyFont="1" applyFill="1" applyBorder="1" applyAlignment="1" applyProtection="1">
      <alignment horizontal="right" vertical="center" shrinkToFit="1"/>
      <protection hidden="1"/>
    </xf>
    <xf numFmtId="177" fontId="17" fillId="0" borderId="53" xfId="11" applyNumberFormat="1" applyFont="1" applyFill="1" applyBorder="1" applyAlignment="1" applyProtection="1">
      <alignment horizontal="right" vertical="center" shrinkToFit="1"/>
      <protection hidden="1"/>
    </xf>
    <xf numFmtId="0" fontId="11" fillId="0" borderId="94"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3"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9"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4"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5" xfId="0" applyFont="1" applyFill="1" applyBorder="1" applyAlignment="1" applyProtection="1">
      <alignment horizontal="center" vertical="center" shrinkToFit="1"/>
      <protection hidden="1"/>
    </xf>
    <xf numFmtId="0" fontId="17" fillId="0" borderId="68" xfId="0" applyFont="1" applyFill="1" applyBorder="1" applyAlignment="1" applyProtection="1">
      <alignment horizontal="center" vertical="center" shrinkToFit="1"/>
      <protection hidden="1"/>
    </xf>
    <xf numFmtId="177" fontId="17" fillId="0" borderId="80" xfId="11" applyNumberFormat="1" applyFont="1" applyFill="1" applyBorder="1" applyAlignment="1" applyProtection="1">
      <alignment horizontal="right" vertical="center" shrinkToFit="1"/>
      <protection hidden="1"/>
    </xf>
    <xf numFmtId="177" fontId="17" fillId="0" borderId="34" xfId="11" applyNumberFormat="1" applyFont="1" applyFill="1" applyBorder="1" applyAlignment="1" applyProtection="1">
      <alignment horizontal="right" vertical="center" shrinkToFit="1"/>
      <protection hidden="1"/>
    </xf>
    <xf numFmtId="178" fontId="17" fillId="0" borderId="80" xfId="0" applyNumberFormat="1" applyFont="1" applyFill="1" applyBorder="1" applyAlignment="1" applyProtection="1">
      <alignment horizontal="right" vertical="center" shrinkToFit="1"/>
      <protection hidden="1"/>
    </xf>
    <xf numFmtId="178" fontId="17" fillId="0" borderId="34" xfId="0" applyNumberFormat="1" applyFont="1" applyFill="1" applyBorder="1" applyAlignment="1" applyProtection="1">
      <alignment horizontal="right" vertical="center" shrinkToFit="1"/>
      <protection hidden="1"/>
    </xf>
    <xf numFmtId="178" fontId="17" fillId="0" borderId="50" xfId="0" applyNumberFormat="1" applyFont="1" applyFill="1" applyBorder="1" applyAlignment="1" applyProtection="1">
      <alignment horizontal="right" vertical="center" shrinkToFit="1"/>
      <protection hidden="1"/>
    </xf>
    <xf numFmtId="179" fontId="17" fillId="0" borderId="80" xfId="0" applyNumberFormat="1" applyFont="1" applyFill="1" applyBorder="1" applyAlignment="1" applyProtection="1">
      <alignment horizontal="right" vertical="center" shrinkToFit="1"/>
      <protection hidden="1"/>
    </xf>
    <xf numFmtId="179" fontId="17" fillId="0" borderId="50" xfId="0" applyNumberFormat="1" applyFont="1" applyFill="1" applyBorder="1" applyAlignment="1" applyProtection="1">
      <alignment horizontal="right" vertical="center" shrinkToFit="1"/>
      <protection hidden="1"/>
    </xf>
    <xf numFmtId="49" fontId="11" fillId="0" borderId="92" xfId="0" applyNumberFormat="1" applyFont="1" applyFill="1" applyBorder="1" applyAlignment="1" applyProtection="1">
      <alignment horizontal="center" vertical="center" shrinkToFit="1"/>
      <protection hidden="1"/>
    </xf>
    <xf numFmtId="49" fontId="11" fillId="0" borderId="34" xfId="0" applyNumberFormat="1" applyFont="1" applyFill="1" applyBorder="1" applyAlignment="1" applyProtection="1">
      <alignment horizontal="center" vertical="center" shrinkToFit="1"/>
      <protection hidden="1"/>
    </xf>
    <xf numFmtId="49" fontId="11" fillId="0" borderId="50" xfId="0" applyNumberFormat="1" applyFont="1" applyFill="1" applyBorder="1" applyAlignment="1" applyProtection="1">
      <alignment horizontal="center" vertical="center" shrinkToFit="1"/>
      <protection hidden="1"/>
    </xf>
    <xf numFmtId="49" fontId="11" fillId="0" borderId="80" xfId="0" applyNumberFormat="1" applyFont="1" applyFill="1" applyBorder="1" applyAlignment="1" applyProtection="1">
      <alignment horizontal="center" vertical="center" shrinkToFit="1"/>
      <protection hidden="1"/>
    </xf>
    <xf numFmtId="49" fontId="17" fillId="0" borderId="120" xfId="0" applyNumberFormat="1" applyFont="1" applyFill="1" applyBorder="1" applyAlignment="1" applyProtection="1">
      <alignment horizontal="center" vertical="center" shrinkToFit="1"/>
      <protection hidden="1"/>
    </xf>
    <xf numFmtId="49" fontId="17" fillId="0" borderId="35" xfId="0" applyNumberFormat="1" applyFont="1" applyFill="1" applyBorder="1" applyAlignment="1" applyProtection="1">
      <alignment horizontal="center" vertical="center" shrinkToFit="1"/>
      <protection hidden="1"/>
    </xf>
    <xf numFmtId="49" fontId="17" fillId="0" borderId="43" xfId="0" applyNumberFormat="1" applyFont="1" applyFill="1" applyBorder="1" applyAlignment="1" applyProtection="1">
      <alignment horizontal="center" vertical="center" shrinkToFit="1"/>
      <protection hidden="1"/>
    </xf>
    <xf numFmtId="49" fontId="11" fillId="0" borderId="107" xfId="0" applyNumberFormat="1" applyFont="1" applyBorder="1" applyAlignment="1" applyProtection="1">
      <alignment vertical="center" shrinkToFit="1"/>
      <protection hidden="1"/>
    </xf>
    <xf numFmtId="49" fontId="11" fillId="0" borderId="35" xfId="0" applyNumberFormat="1" applyFont="1" applyBorder="1" applyAlignment="1" applyProtection="1">
      <alignment vertical="center" shrinkToFit="1"/>
      <protection hidden="1"/>
    </xf>
    <xf numFmtId="49" fontId="11" fillId="0" borderId="43" xfId="0" applyNumberFormat="1" applyFont="1" applyBorder="1" applyAlignment="1" applyProtection="1">
      <alignment vertical="center" shrinkToFit="1"/>
      <protection hidden="1"/>
    </xf>
    <xf numFmtId="49" fontId="17" fillId="0" borderId="141" xfId="0" applyNumberFormat="1" applyFont="1" applyFill="1" applyBorder="1" applyAlignment="1" applyProtection="1">
      <alignment horizontal="center" vertical="center" shrinkToFit="1"/>
      <protection hidden="1"/>
    </xf>
    <xf numFmtId="49" fontId="17" fillId="0" borderId="36" xfId="0" applyNumberFormat="1" applyFont="1" applyFill="1" applyBorder="1" applyAlignment="1" applyProtection="1">
      <alignment horizontal="center" vertical="center" shrinkToFit="1"/>
      <protection hidden="1"/>
    </xf>
    <xf numFmtId="49" fontId="17" fillId="0" borderId="51" xfId="0" applyNumberFormat="1" applyFont="1" applyFill="1" applyBorder="1" applyAlignment="1" applyProtection="1">
      <alignment horizontal="center" vertical="center" shrinkToFit="1"/>
      <protection hidden="1"/>
    </xf>
    <xf numFmtId="49" fontId="11" fillId="0" borderId="119" xfId="0" applyNumberFormat="1" applyFont="1" applyBorder="1" applyAlignment="1" applyProtection="1">
      <alignment vertical="center" shrinkToFit="1"/>
      <protection hidden="1"/>
    </xf>
    <xf numFmtId="49" fontId="11" fillId="0" borderId="36" xfId="0" applyNumberFormat="1" applyFont="1" applyBorder="1" applyAlignment="1" applyProtection="1">
      <alignment vertical="center" shrinkToFit="1"/>
      <protection hidden="1"/>
    </xf>
    <xf numFmtId="49" fontId="11" fillId="0" borderId="51" xfId="0" applyNumberFormat="1" applyFont="1" applyBorder="1" applyAlignment="1" applyProtection="1">
      <alignment vertical="center" shrinkToFit="1"/>
      <protection hidden="1"/>
    </xf>
    <xf numFmtId="49" fontId="17" fillId="0" borderId="50" xfId="0" applyNumberFormat="1" applyFont="1" applyFill="1" applyBorder="1" applyAlignment="1" applyProtection="1">
      <alignment horizontal="center" vertical="center" shrinkToFit="1"/>
      <protection hidden="1"/>
    </xf>
    <xf numFmtId="49" fontId="11" fillId="0" borderId="80" xfId="0" applyNumberFormat="1" applyFont="1" applyBorder="1" applyAlignment="1" applyProtection="1">
      <alignment vertical="center" shrinkToFit="1"/>
      <protection hidden="1"/>
    </xf>
    <xf numFmtId="49" fontId="11" fillId="0" borderId="34" xfId="0" applyNumberFormat="1" applyFont="1" applyBorder="1" applyAlignment="1" applyProtection="1">
      <alignment vertical="center" shrinkToFit="1"/>
      <protection hidden="1"/>
    </xf>
    <xf numFmtId="49" fontId="11" fillId="0" borderId="50" xfId="0" applyNumberFormat="1" applyFont="1" applyBorder="1" applyAlignment="1" applyProtection="1">
      <alignment vertical="center" shrinkToFit="1"/>
      <protection hidden="1"/>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xf>
    <xf numFmtId="0" fontId="28" fillId="5" borderId="0" xfId="0" applyFont="1" applyFill="1" applyBorder="1" applyAlignment="1">
      <alignment horizontal="distributed" vertical="center"/>
    </xf>
    <xf numFmtId="0" fontId="28" fillId="5" borderId="0" xfId="0" applyFont="1" applyFill="1" applyBorder="1" applyAlignment="1" applyProtection="1">
      <alignment horizontal="distributed" vertical="center" wrapText="1"/>
      <protection hidden="1"/>
    </xf>
    <xf numFmtId="0" fontId="28" fillId="5" borderId="0" xfId="0" applyFont="1" applyFill="1" applyAlignment="1">
      <alignment horizontal="distributed" vertical="center"/>
    </xf>
    <xf numFmtId="49" fontId="28" fillId="5" borderId="0" xfId="0" applyNumberFormat="1" applyFont="1" applyFill="1" applyAlignment="1" applyProtection="1">
      <alignment horizontal="center" vertical="center"/>
      <protection locked="0"/>
    </xf>
    <xf numFmtId="0" fontId="28" fillId="5" borderId="0" xfId="0" applyFont="1" applyFill="1" applyAlignment="1" applyProtection="1">
      <alignment horizontal="distributed" vertical="center"/>
    </xf>
    <xf numFmtId="49" fontId="54" fillId="0" borderId="0" xfId="0" applyNumberFormat="1" applyFont="1" applyFill="1" applyAlignment="1" applyProtection="1">
      <alignment horizontal="center" vertical="center"/>
    </xf>
    <xf numFmtId="49" fontId="54" fillId="0" borderId="0" xfId="0" applyNumberFormat="1" applyFont="1" applyFill="1" applyAlignment="1" applyProtection="1">
      <alignment horizontal="center" vertical="center"/>
      <protection hidden="1"/>
    </xf>
    <xf numFmtId="0" fontId="28" fillId="5" borderId="0" xfId="0" applyFont="1" applyFill="1" applyAlignment="1" applyProtection="1">
      <alignment horizontal="left" vertical="center" shrinkToFit="1"/>
      <protection locked="0"/>
    </xf>
    <xf numFmtId="0" fontId="36" fillId="5" borderId="0" xfId="0" applyFont="1" applyFill="1" applyAlignment="1" applyProtection="1">
      <alignment horizontal="left" vertical="center" shrinkToFit="1"/>
      <protection locked="0"/>
    </xf>
    <xf numFmtId="0" fontId="34" fillId="5" borderId="0" xfId="0" applyFont="1" applyFill="1" applyAlignment="1">
      <alignment horizontal="center" vertical="center"/>
    </xf>
    <xf numFmtId="0" fontId="35" fillId="0" borderId="0" xfId="0" applyFont="1" applyFill="1" applyBorder="1" applyAlignment="1" applyProtection="1">
      <alignment horizontal="center" vertical="center"/>
      <protection hidden="1"/>
    </xf>
    <xf numFmtId="0" fontId="32" fillId="7" borderId="1" xfId="0" applyNumberFormat="1" applyFont="1" applyFill="1" applyBorder="1" applyAlignment="1">
      <alignment vertical="center"/>
    </xf>
    <xf numFmtId="0" fontId="32" fillId="7" borderId="6" xfId="0" applyNumberFormat="1" applyFont="1" applyFill="1" applyBorder="1" applyAlignment="1">
      <alignment vertical="center"/>
    </xf>
    <xf numFmtId="0" fontId="32" fillId="7" borderId="2" xfId="0" applyNumberFormat="1" applyFont="1" applyFill="1" applyBorder="1" applyAlignment="1">
      <alignment vertical="center"/>
    </xf>
    <xf numFmtId="0" fontId="28" fillId="5" borderId="1" xfId="0" applyNumberFormat="1" applyFont="1" applyFill="1" applyBorder="1" applyAlignment="1" applyProtection="1">
      <alignment horizontal="left" vertical="center" indent="4" shrinkToFit="1"/>
      <protection locked="0" hidden="1"/>
    </xf>
    <xf numFmtId="0" fontId="28" fillId="5" borderId="6" xfId="0" applyNumberFormat="1" applyFont="1" applyFill="1" applyBorder="1" applyAlignment="1" applyProtection="1">
      <alignment horizontal="left" vertical="center" indent="4" shrinkToFit="1"/>
      <protection locked="0" hidden="1"/>
    </xf>
    <xf numFmtId="0" fontId="28" fillId="5" borderId="2" xfId="0" applyNumberFormat="1" applyFont="1" applyFill="1" applyBorder="1" applyAlignment="1" applyProtection="1">
      <alignment horizontal="left" vertical="center" indent="4" shrinkToFit="1"/>
      <protection locked="0" hidden="1"/>
    </xf>
    <xf numFmtId="0" fontId="36" fillId="5" borderId="1" xfId="0" applyNumberFormat="1" applyFont="1" applyFill="1" applyBorder="1" applyAlignment="1" applyProtection="1">
      <alignment horizontal="left" vertical="center" indent="4" shrinkToFit="1"/>
      <protection locked="0" hidden="1"/>
    </xf>
    <xf numFmtId="0" fontId="36" fillId="5" borderId="6" xfId="0" applyNumberFormat="1" applyFont="1" applyFill="1" applyBorder="1" applyAlignment="1" applyProtection="1">
      <alignment horizontal="left" vertical="center" indent="4" shrinkToFit="1"/>
      <protection locked="0" hidden="1"/>
    </xf>
    <xf numFmtId="0" fontId="36" fillId="5" borderId="2" xfId="0" applyNumberFormat="1" applyFont="1" applyFill="1" applyBorder="1" applyAlignment="1" applyProtection="1">
      <alignment horizontal="left" vertical="center" indent="4" shrinkToFit="1"/>
      <protection locked="0" hidden="1"/>
    </xf>
    <xf numFmtId="38" fontId="72" fillId="5" borderId="25" xfId="6" applyFont="1" applyFill="1" applyBorder="1" applyAlignment="1" applyProtection="1">
      <alignment horizontal="center" vertical="center"/>
      <protection locked="0"/>
    </xf>
    <xf numFmtId="0" fontId="32" fillId="5" borderId="22" xfId="0" applyNumberFormat="1" applyFont="1" applyFill="1" applyBorder="1" applyAlignment="1">
      <alignment horizontal="center" vertical="center"/>
    </xf>
    <xf numFmtId="0" fontId="32" fillId="5" borderId="0" xfId="0" applyNumberFormat="1" applyFont="1" applyFill="1" applyBorder="1" applyAlignment="1">
      <alignment horizontal="center" vertical="center"/>
    </xf>
    <xf numFmtId="0" fontId="15" fillId="0" borderId="0" xfId="0" applyFont="1" applyFill="1" applyBorder="1" applyAlignment="1" applyProtection="1">
      <alignment vertical="top" wrapText="1"/>
      <protection hidden="1"/>
    </xf>
    <xf numFmtId="0" fontId="37" fillId="0" borderId="0" xfId="0" applyFont="1" applyFill="1" applyBorder="1" applyAlignment="1" applyProtection="1">
      <alignment horizontal="left" vertical="center" wrapText="1"/>
      <protection hidden="1"/>
    </xf>
    <xf numFmtId="0" fontId="28" fillId="5" borderId="0" xfId="0" applyNumberFormat="1" applyFont="1" applyFill="1" applyBorder="1" applyAlignment="1" applyProtection="1">
      <alignment horizontal="center" vertical="center"/>
      <protection hidden="1"/>
    </xf>
    <xf numFmtId="0" fontId="32" fillId="5" borderId="0" xfId="0" applyNumberFormat="1" applyFont="1" applyFill="1" applyBorder="1" applyAlignment="1" applyProtection="1">
      <alignment horizontal="center" vertical="center"/>
    </xf>
    <xf numFmtId="0" fontId="32" fillId="7" borderId="1" xfId="0" applyNumberFormat="1" applyFont="1" applyFill="1" applyBorder="1" applyAlignment="1" applyProtection="1">
      <alignment vertical="center"/>
    </xf>
    <xf numFmtId="0" fontId="32" fillId="7" borderId="6" xfId="0" applyNumberFormat="1" applyFont="1" applyFill="1" applyBorder="1" applyAlignment="1" applyProtection="1">
      <alignment vertical="center"/>
    </xf>
    <xf numFmtId="0" fontId="32" fillId="7" borderId="2" xfId="0" applyNumberFormat="1" applyFont="1" applyFill="1" applyBorder="1" applyAlignment="1" applyProtection="1">
      <alignment vertical="center"/>
    </xf>
    <xf numFmtId="0" fontId="15" fillId="5" borderId="6" xfId="0" applyNumberFormat="1" applyFont="1" applyFill="1" applyBorder="1" applyAlignment="1" applyProtection="1">
      <alignment horizontal="center" vertical="center" shrinkToFit="1"/>
      <protection hidden="1"/>
    </xf>
    <xf numFmtId="49" fontId="15" fillId="0" borderId="4" xfId="0" applyNumberFormat="1" applyFont="1" applyFill="1" applyBorder="1" applyAlignment="1" applyProtection="1">
      <alignment horizontal="center" vertical="center" wrapText="1"/>
      <protection locked="0" hidden="1"/>
    </xf>
    <xf numFmtId="49" fontId="15" fillId="0" borderId="4" xfId="0" applyNumberFormat="1" applyFont="1" applyFill="1" applyBorder="1" applyAlignment="1" applyProtection="1">
      <alignment horizontal="center" vertical="center" wrapText="1"/>
      <protection hidden="1"/>
    </xf>
    <xf numFmtId="0" fontId="32" fillId="7" borderId="25" xfId="0" applyNumberFormat="1" applyFont="1" applyFill="1" applyBorder="1" applyAlignment="1">
      <alignment vertical="center"/>
    </xf>
    <xf numFmtId="0" fontId="32" fillId="7" borderId="1" xfId="0" applyNumberFormat="1" applyFont="1" applyFill="1" applyBorder="1" applyAlignment="1">
      <alignment horizontal="left" vertical="center"/>
    </xf>
    <xf numFmtId="0" fontId="32" fillId="7" borderId="6" xfId="0" applyNumberFormat="1" applyFont="1" applyFill="1" applyBorder="1" applyAlignment="1">
      <alignment horizontal="left" vertical="center"/>
    </xf>
    <xf numFmtId="0" fontId="32" fillId="7" borderId="2" xfId="0" applyNumberFormat="1" applyFont="1" applyFill="1" applyBorder="1" applyAlignment="1">
      <alignment horizontal="left" vertical="center"/>
    </xf>
    <xf numFmtId="0" fontId="15" fillId="0" borderId="25" xfId="0" applyNumberFormat="1" applyFont="1" applyFill="1" applyBorder="1" applyAlignment="1" applyProtection="1">
      <alignment horizontal="center" vertical="center"/>
      <protection locked="0"/>
    </xf>
    <xf numFmtId="0" fontId="36" fillId="5" borderId="1" xfId="0" applyNumberFormat="1" applyFont="1" applyFill="1" applyBorder="1" applyAlignment="1" applyProtection="1">
      <alignment horizontal="left" vertical="center" indent="1" shrinkToFit="1"/>
      <protection locked="0"/>
    </xf>
    <xf numFmtId="0" fontId="36" fillId="5" borderId="6" xfId="0" applyNumberFormat="1" applyFont="1" applyFill="1" applyBorder="1" applyAlignment="1" applyProtection="1">
      <alignment horizontal="left" vertical="center" indent="1" shrinkToFit="1"/>
      <protection locked="0"/>
    </xf>
    <xf numFmtId="0" fontId="36" fillId="5" borderId="2" xfId="0" applyNumberFormat="1" applyFont="1" applyFill="1" applyBorder="1" applyAlignment="1" applyProtection="1">
      <alignment horizontal="left" vertical="center" indent="1" shrinkToFit="1"/>
      <protection locked="0"/>
    </xf>
    <xf numFmtId="0" fontId="36" fillId="0" borderId="1" xfId="0" applyNumberFormat="1" applyFont="1" applyFill="1" applyBorder="1" applyAlignment="1" applyProtection="1">
      <alignment horizontal="left" vertical="center" indent="1" shrinkToFit="1"/>
      <protection locked="0"/>
    </xf>
    <xf numFmtId="0" fontId="36" fillId="0" borderId="6" xfId="0" applyNumberFormat="1" applyFont="1" applyFill="1" applyBorder="1" applyAlignment="1" applyProtection="1">
      <alignment horizontal="left" vertical="center" indent="1" shrinkToFit="1"/>
      <protection locked="0"/>
    </xf>
    <xf numFmtId="0" fontId="36" fillId="0" borderId="2" xfId="0" applyNumberFormat="1" applyFont="1" applyFill="1" applyBorder="1" applyAlignment="1" applyProtection="1">
      <alignment horizontal="left" vertical="center" indent="1" shrinkToFit="1"/>
      <protection locked="0"/>
    </xf>
    <xf numFmtId="0" fontId="32" fillId="0" borderId="6" xfId="0" applyNumberFormat="1" applyFont="1" applyFill="1" applyBorder="1" applyAlignment="1" applyProtection="1">
      <alignment horizontal="left" vertical="center" shrinkToFit="1"/>
      <protection locked="0"/>
    </xf>
    <xf numFmtId="0" fontId="32" fillId="0" borderId="6" xfId="0" applyNumberFormat="1" applyFont="1" applyFill="1" applyBorder="1" applyAlignment="1">
      <alignment horizontal="left" vertical="center"/>
    </xf>
    <xf numFmtId="0" fontId="32" fillId="0" borderId="2" xfId="0" applyNumberFormat="1" applyFont="1" applyFill="1" applyBorder="1" applyAlignment="1">
      <alignment horizontal="left" vertical="center"/>
    </xf>
    <xf numFmtId="0" fontId="15" fillId="0" borderId="1" xfId="0" applyNumberFormat="1"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center"/>
      <protection locked="0"/>
    </xf>
    <xf numFmtId="0" fontId="32" fillId="0" borderId="1" xfId="0"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protection locked="0"/>
    </xf>
    <xf numFmtId="0" fontId="32" fillId="0" borderId="6" xfId="0" applyNumberFormat="1" applyFont="1" applyFill="1" applyBorder="1" applyAlignment="1">
      <alignment vertical="center"/>
    </xf>
    <xf numFmtId="0" fontId="32" fillId="0" borderId="2" xfId="0" applyNumberFormat="1" applyFont="1" applyFill="1" applyBorder="1" applyAlignment="1">
      <alignment vertical="center"/>
    </xf>
    <xf numFmtId="0" fontId="32" fillId="7" borderId="25" xfId="0" applyNumberFormat="1" applyFont="1" applyFill="1" applyBorder="1" applyAlignment="1">
      <alignment horizontal="center" vertical="center"/>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77" xr:uid="{00000000-0005-0000-0000-00004C000000}"/>
    <cellStyle name="標準_新築・既築" xfId="72" xr:uid="{00000000-0005-0000-0000-00004D000000}"/>
  </cellStyles>
  <dxfs count="9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82330FB-BF06-432E-9E77-295E9F4AAAF4}"/>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6" name="正方形/長方形 5">
          <a:extLst>
            <a:ext uri="{FF2B5EF4-FFF2-40B4-BE49-F238E27FC236}">
              <a16:creationId xmlns:a16="http://schemas.microsoft.com/office/drawing/2014/main" id="{75422CA4-964A-4DB5-A990-E84C81A9BB5D}"/>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20</xdr:row>
      <xdr:rowOff>1</xdr:rowOff>
    </xdr:from>
    <xdr:to>
      <xdr:col>62</xdr:col>
      <xdr:colOff>95250</xdr:colOff>
      <xdr:row>20</xdr:row>
      <xdr:rowOff>214313</xdr:rowOff>
    </xdr:to>
    <xdr:sp macro="" textlink="">
      <xdr:nvSpPr>
        <xdr:cNvPr id="7" name="正方形/長方形 6">
          <a:extLst>
            <a:ext uri="{FF2B5EF4-FFF2-40B4-BE49-F238E27FC236}">
              <a16:creationId xmlns:a16="http://schemas.microsoft.com/office/drawing/2014/main" id="{02833A15-2BDF-4CCD-99AD-1FCF1C9D6184}"/>
            </a:ext>
          </a:extLst>
        </xdr:cNvPr>
        <xdr:cNvSpPr/>
      </xdr:nvSpPr>
      <xdr:spPr>
        <a:xfrm>
          <a:off x="5755480" y="501015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1BDD35B4-6A0F-4D61-8129-20BE4476609D}"/>
            </a:ext>
          </a:extLst>
        </xdr:cNvPr>
        <xdr:cNvSpPr/>
      </xdr:nvSpPr>
      <xdr:spPr>
        <a:xfrm>
          <a:off x="6603206" y="501154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72</xdr:row>
      <xdr:rowOff>0</xdr:rowOff>
    </xdr:from>
    <xdr:to>
      <xdr:col>28</xdr:col>
      <xdr:colOff>22412</xdr:colOff>
      <xdr:row>72</xdr:row>
      <xdr:rowOff>212912</xdr:rowOff>
    </xdr:to>
    <xdr:sp macro="" textlink="">
      <xdr:nvSpPr>
        <xdr:cNvPr id="16" name="正方形/長方形 15">
          <a:extLst>
            <a:ext uri="{FF2B5EF4-FFF2-40B4-BE49-F238E27FC236}">
              <a16:creationId xmlns:a16="http://schemas.microsoft.com/office/drawing/2014/main" id="{41833B4F-12C4-4C67-A12B-40B391E67266}"/>
            </a:ext>
          </a:extLst>
        </xdr:cNvPr>
        <xdr:cNvSpPr/>
      </xdr:nvSpPr>
      <xdr:spPr>
        <a:xfrm>
          <a:off x="1152525" y="264223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72</xdr:row>
      <xdr:rowOff>0</xdr:rowOff>
    </xdr:from>
    <xdr:to>
      <xdr:col>43</xdr:col>
      <xdr:colOff>89648</xdr:colOff>
      <xdr:row>72</xdr:row>
      <xdr:rowOff>212912</xdr:rowOff>
    </xdr:to>
    <xdr:sp macro="" textlink="">
      <xdr:nvSpPr>
        <xdr:cNvPr id="17" name="正方形/長方形 16">
          <a:extLst>
            <a:ext uri="{FF2B5EF4-FFF2-40B4-BE49-F238E27FC236}">
              <a16:creationId xmlns:a16="http://schemas.microsoft.com/office/drawing/2014/main" id="{411E0985-D664-43AF-A980-682BFBAA5EBB}"/>
            </a:ext>
          </a:extLst>
        </xdr:cNvPr>
        <xdr:cNvSpPr/>
      </xdr:nvSpPr>
      <xdr:spPr>
        <a:xfrm>
          <a:off x="2924176" y="264223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72</xdr:row>
      <xdr:rowOff>11205</xdr:rowOff>
    </xdr:from>
    <xdr:to>
      <xdr:col>91</xdr:col>
      <xdr:colOff>145677</xdr:colOff>
      <xdr:row>72</xdr:row>
      <xdr:rowOff>246528</xdr:rowOff>
    </xdr:to>
    <xdr:sp macro="" textlink="">
      <xdr:nvSpPr>
        <xdr:cNvPr id="18" name="正方形/長方形 17">
          <a:extLst>
            <a:ext uri="{FF2B5EF4-FFF2-40B4-BE49-F238E27FC236}">
              <a16:creationId xmlns:a16="http://schemas.microsoft.com/office/drawing/2014/main" id="{921DA7FE-66A4-41CC-94ED-900F52149F7B}"/>
            </a:ext>
          </a:extLst>
        </xdr:cNvPr>
        <xdr:cNvSpPr/>
      </xdr:nvSpPr>
      <xdr:spPr>
        <a:xfrm>
          <a:off x="4611781" y="26433555"/>
          <a:ext cx="5058896"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23812</xdr:colOff>
      <xdr:row>9</xdr:row>
      <xdr:rowOff>82772</xdr:rowOff>
    </xdr:from>
    <xdr:ext cx="5734844" cy="1659557"/>
    <xdr:sp macro="" textlink="">
      <xdr:nvSpPr>
        <xdr:cNvPr id="10" name="吹き出し: 四角形 9">
          <a:extLst>
            <a:ext uri="{FF2B5EF4-FFF2-40B4-BE49-F238E27FC236}">
              <a16:creationId xmlns:a16="http://schemas.microsoft.com/office/drawing/2014/main" id="{96B1F872-9D3C-4F97-A4BB-24ABB2984F87}"/>
            </a:ext>
          </a:extLst>
        </xdr:cNvPr>
        <xdr:cNvSpPr/>
      </xdr:nvSpPr>
      <xdr:spPr>
        <a:xfrm>
          <a:off x="10358437" y="1892522"/>
          <a:ext cx="5734844" cy="1659557"/>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oneCellAnchor>
    <xdr:from>
      <xdr:col>96</xdr:col>
      <xdr:colOff>44978</xdr:colOff>
      <xdr:row>18</xdr:row>
      <xdr:rowOff>23323</xdr:rowOff>
    </xdr:from>
    <xdr:ext cx="5737491" cy="1492716"/>
    <xdr:sp macro="" textlink="">
      <xdr:nvSpPr>
        <xdr:cNvPr id="11" name="吹き出し: 四角形 10">
          <a:extLst>
            <a:ext uri="{FF2B5EF4-FFF2-40B4-BE49-F238E27FC236}">
              <a16:creationId xmlns:a16="http://schemas.microsoft.com/office/drawing/2014/main" id="{3FF8CE66-B9DF-45D1-9F8F-567CDBA2F3A5}"/>
            </a:ext>
          </a:extLst>
        </xdr:cNvPr>
        <xdr:cNvSpPr/>
      </xdr:nvSpPr>
      <xdr:spPr>
        <a:xfrm>
          <a:off x="10379603" y="4238136"/>
          <a:ext cx="5737491"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・代表者氏名は役職名から記入し、交付申請書に押印した代表者印</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59530</xdr:colOff>
      <xdr:row>47</xdr:row>
      <xdr:rowOff>23818</xdr:rowOff>
    </xdr:from>
    <xdr:ext cx="5779067" cy="1492716"/>
    <xdr:sp macro="" textlink="">
      <xdr:nvSpPr>
        <xdr:cNvPr id="12" name="吹き出し: 四角形 11">
          <a:extLst>
            <a:ext uri="{FF2B5EF4-FFF2-40B4-BE49-F238E27FC236}">
              <a16:creationId xmlns:a16="http://schemas.microsoft.com/office/drawing/2014/main" id="{B5FC8C64-3AF7-4DF2-B9A4-DC1DFBD8E4D0}"/>
            </a:ext>
          </a:extLst>
        </xdr:cNvPr>
        <xdr:cNvSpPr/>
      </xdr:nvSpPr>
      <xdr:spPr>
        <a:xfrm>
          <a:off x="10394155" y="14204162"/>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59530</xdr:colOff>
      <xdr:row>52</xdr:row>
      <xdr:rowOff>89682</xdr:rowOff>
    </xdr:from>
    <xdr:ext cx="5779068" cy="1726114"/>
    <xdr:sp macro="" textlink="">
      <xdr:nvSpPr>
        <xdr:cNvPr id="13" name="吹き出し: 四角形 12">
          <a:extLst>
            <a:ext uri="{FF2B5EF4-FFF2-40B4-BE49-F238E27FC236}">
              <a16:creationId xmlns:a16="http://schemas.microsoft.com/office/drawing/2014/main" id="{B0DFE1B1-0824-4E4D-9283-EF43E6CACBD1}"/>
            </a:ext>
          </a:extLst>
        </xdr:cNvPr>
        <xdr:cNvSpPr/>
      </xdr:nvSpPr>
      <xdr:spPr>
        <a:xfrm>
          <a:off x="10394155" y="15853557"/>
          <a:ext cx="5779068" cy="1726114"/>
        </a:xfrm>
        <a:prstGeom prst="wedgeRectCallout">
          <a:avLst>
            <a:gd name="adj1" fmla="val -56897"/>
            <a:gd name="adj2" fmla="val 153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oneCellAnchor>
    <xdr:from>
      <xdr:col>96</xdr:col>
      <xdr:colOff>59530</xdr:colOff>
      <xdr:row>59</xdr:row>
      <xdr:rowOff>66536</xdr:rowOff>
    </xdr:from>
    <xdr:ext cx="5819889" cy="1025922"/>
    <xdr:sp macro="" textlink="">
      <xdr:nvSpPr>
        <xdr:cNvPr id="14" name="吹き出し: 四角形 13">
          <a:extLst>
            <a:ext uri="{FF2B5EF4-FFF2-40B4-BE49-F238E27FC236}">
              <a16:creationId xmlns:a16="http://schemas.microsoft.com/office/drawing/2014/main" id="{247A9632-2404-4DF3-BB0C-84D4606D2FA9}"/>
            </a:ext>
          </a:extLst>
        </xdr:cNvPr>
        <xdr:cNvSpPr/>
      </xdr:nvSpPr>
      <xdr:spPr>
        <a:xfrm>
          <a:off x="10394155" y="17890192"/>
          <a:ext cx="5819889" cy="1025922"/>
        </a:xfrm>
        <a:prstGeom prst="wedgeRectCallout">
          <a:avLst>
            <a:gd name="adj1" fmla="val -57116"/>
            <a:gd name="adj2" fmla="val -90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71437</xdr:colOff>
      <xdr:row>69</xdr:row>
      <xdr:rowOff>292763</xdr:rowOff>
    </xdr:from>
    <xdr:ext cx="5955960" cy="1726114"/>
    <xdr:sp macro="" textlink="">
      <xdr:nvSpPr>
        <xdr:cNvPr id="19" name="吹き出し: 四角形 18">
          <a:extLst>
            <a:ext uri="{FF2B5EF4-FFF2-40B4-BE49-F238E27FC236}">
              <a16:creationId xmlns:a16="http://schemas.microsoft.com/office/drawing/2014/main" id="{B5BB7396-3D59-4D75-B394-452EE933353C}"/>
            </a:ext>
          </a:extLst>
        </xdr:cNvPr>
        <xdr:cNvSpPr/>
      </xdr:nvSpPr>
      <xdr:spPr>
        <a:xfrm>
          <a:off x="10406062" y="20973919"/>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11907</xdr:colOff>
      <xdr:row>0</xdr:row>
      <xdr:rowOff>83345</xdr:rowOff>
    </xdr:from>
    <xdr:to>
      <xdr:col>155</xdr:col>
      <xdr:colOff>0</xdr:colOff>
      <xdr:row>7</xdr:row>
      <xdr:rowOff>64126</xdr:rowOff>
    </xdr:to>
    <xdr:sp macro="" textlink="">
      <xdr:nvSpPr>
        <xdr:cNvPr id="20" name="テキスト ボックス 69">
          <a:extLst>
            <a:ext uri="{FF2B5EF4-FFF2-40B4-BE49-F238E27FC236}">
              <a16:creationId xmlns:a16="http://schemas.microsoft.com/office/drawing/2014/main" id="{955A374A-D518-46B9-AACF-955E01343AF6}"/>
            </a:ext>
          </a:extLst>
        </xdr:cNvPr>
        <xdr:cNvSpPr txBox="1"/>
      </xdr:nvSpPr>
      <xdr:spPr>
        <a:xfrm>
          <a:off x="10346532" y="83345"/>
          <a:ext cx="6310312" cy="1373812"/>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完了実績報告書は、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2020</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・二次公募：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15</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44978</xdr:colOff>
      <xdr:row>32</xdr:row>
      <xdr:rowOff>287695</xdr:rowOff>
    </xdr:from>
    <xdr:ext cx="5737491" cy="559127"/>
    <xdr:sp macro="" textlink="">
      <xdr:nvSpPr>
        <xdr:cNvPr id="21" name="吹き出し: 四角形 20">
          <a:extLst>
            <a:ext uri="{FF2B5EF4-FFF2-40B4-BE49-F238E27FC236}">
              <a16:creationId xmlns:a16="http://schemas.microsoft.com/office/drawing/2014/main" id="{EE37391D-9089-4436-A5A8-D65F2B301B49}"/>
            </a:ext>
          </a:extLst>
        </xdr:cNvPr>
        <xdr:cNvSpPr/>
      </xdr:nvSpPr>
      <xdr:spPr>
        <a:xfrm>
          <a:off x="10379603" y="9193570"/>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63</xdr:row>
      <xdr:rowOff>33182</xdr:rowOff>
    </xdr:from>
    <xdr:ext cx="5819889" cy="1259319"/>
    <xdr:sp macro="" textlink="">
      <xdr:nvSpPr>
        <xdr:cNvPr id="22" name="吹き出し: 四角形 21">
          <a:extLst>
            <a:ext uri="{FF2B5EF4-FFF2-40B4-BE49-F238E27FC236}">
              <a16:creationId xmlns:a16="http://schemas.microsoft.com/office/drawing/2014/main" id="{1A82CF95-64B1-4705-ADDD-27A24EF801E8}"/>
            </a:ext>
          </a:extLst>
        </xdr:cNvPr>
        <xdr:cNvSpPr/>
      </xdr:nvSpPr>
      <xdr:spPr>
        <a:xfrm>
          <a:off x="10382248" y="19142713"/>
          <a:ext cx="5819889" cy="1259319"/>
        </a:xfrm>
        <a:prstGeom prst="wedgeRectCallout">
          <a:avLst>
            <a:gd name="adj1" fmla="val -56707"/>
            <a:gd name="adj2" fmla="val 4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SII</a:t>
          </a:r>
          <a:r>
            <a:rPr kumimoji="1" lang="ja-JP" altLang="en-US" sz="1400">
              <a:solidFill>
                <a:srgbClr val="FF0000"/>
              </a:solidFill>
              <a:latin typeface="HGｺﾞｼｯｸM" panose="020B0609000000000000" pitchFamily="49" charset="-128"/>
              <a:ea typeface="HGｺﾞｼｯｸM" panose="020B0609000000000000" pitchFamily="49" charset="-128"/>
            </a:rPr>
            <a:t>に連絡の上、必要書類を完了実績報告書と併せて提出して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95248</xdr:colOff>
      <xdr:row>80</xdr:row>
      <xdr:rowOff>2271</xdr:rowOff>
    </xdr:from>
    <xdr:ext cx="5819889" cy="559127"/>
    <xdr:sp macro="" textlink="">
      <xdr:nvSpPr>
        <xdr:cNvPr id="23" name="吹き出し: 四角形 22">
          <a:extLst>
            <a:ext uri="{FF2B5EF4-FFF2-40B4-BE49-F238E27FC236}">
              <a16:creationId xmlns:a16="http://schemas.microsoft.com/office/drawing/2014/main" id="{ADBD4EBF-3DF0-4D76-AD0B-BA71550F60D3}"/>
            </a:ext>
          </a:extLst>
        </xdr:cNvPr>
        <xdr:cNvSpPr/>
      </xdr:nvSpPr>
      <xdr:spPr>
        <a:xfrm>
          <a:off x="10429873" y="24421990"/>
          <a:ext cx="5819889" cy="559127"/>
        </a:xfrm>
        <a:prstGeom prst="wedgeRectCallout">
          <a:avLst>
            <a:gd name="adj1" fmla="val -56503"/>
            <a:gd name="adj2" fmla="val 18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56</xdr:col>
      <xdr:colOff>67445</xdr:colOff>
      <xdr:row>4</xdr:row>
      <xdr:rowOff>98088</xdr:rowOff>
    </xdr:from>
    <xdr:ext cx="9808476" cy="2760243"/>
    <xdr:sp macro="" textlink="">
      <xdr:nvSpPr>
        <xdr:cNvPr id="2" name="吹き出し: 四角形 1">
          <a:extLst>
            <a:ext uri="{FF2B5EF4-FFF2-40B4-BE49-F238E27FC236}">
              <a16:creationId xmlns:a16="http://schemas.microsoft.com/office/drawing/2014/main" id="{0CDE74FC-BA4A-401A-BF2A-E14CA7D327D3}"/>
            </a:ext>
          </a:extLst>
        </xdr:cNvPr>
        <xdr:cNvSpPr/>
      </xdr:nvSpPr>
      <xdr:spPr>
        <a:xfrm>
          <a:off x="15090208" y="1050588"/>
          <a:ext cx="9808476" cy="2760243"/>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・該当する部位数及び組合せ番号（公募要領にあるエネルギー計算結果早見表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個別計算の場合は、「なし」としてください。</a:t>
          </a:r>
        </a:p>
      </xdr:txBody>
    </xdr:sp>
    <xdr:clientData/>
  </xdr:oneCellAnchor>
  <xdr:oneCellAnchor>
    <xdr:from>
      <xdr:col>56</xdr:col>
      <xdr:colOff>117580</xdr:colOff>
      <xdr:row>18</xdr:row>
      <xdr:rowOff>187038</xdr:rowOff>
    </xdr:from>
    <xdr:ext cx="9758944" cy="3760709"/>
    <xdr:sp macro="" textlink="">
      <xdr:nvSpPr>
        <xdr:cNvPr id="3" name="吹き出し: 四角形 2">
          <a:extLst>
            <a:ext uri="{FF2B5EF4-FFF2-40B4-BE49-F238E27FC236}">
              <a16:creationId xmlns:a16="http://schemas.microsoft.com/office/drawing/2014/main" id="{70605DD0-2714-4D3E-B69B-83815B109866}"/>
            </a:ext>
          </a:extLst>
        </xdr:cNvPr>
        <xdr:cNvSpPr/>
      </xdr:nvSpPr>
      <xdr:spPr>
        <a:xfrm>
          <a:off x="15140343" y="4966249"/>
          <a:ext cx="9758944"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1</xdr:colOff>
      <xdr:row>27</xdr:row>
      <xdr:rowOff>154441</xdr:rowOff>
    </xdr:from>
    <xdr:to>
      <xdr:col>86</xdr:col>
      <xdr:colOff>612160</xdr:colOff>
      <xdr:row>38</xdr:row>
      <xdr:rowOff>208400</xdr:rowOff>
    </xdr:to>
    <xdr:grpSp>
      <xdr:nvGrpSpPr>
        <xdr:cNvPr id="9" name="グループ化 8">
          <a:extLst>
            <a:ext uri="{FF2B5EF4-FFF2-40B4-BE49-F238E27FC236}">
              <a16:creationId xmlns:a16="http://schemas.microsoft.com/office/drawing/2014/main" id="{7DF64017-B2B5-4FD0-8834-8C639459600E}"/>
            </a:ext>
          </a:extLst>
        </xdr:cNvPr>
        <xdr:cNvGrpSpPr/>
      </xdr:nvGrpSpPr>
      <xdr:grpSpPr>
        <a:xfrm>
          <a:off x="15022764" y="8944178"/>
          <a:ext cx="9936633" cy="6554354"/>
          <a:chOff x="15022764" y="8944178"/>
          <a:chExt cx="9936633" cy="6554354"/>
        </a:xfrm>
      </xdr:grpSpPr>
      <xdr:sp macro="" textlink="">
        <xdr:nvSpPr>
          <xdr:cNvPr id="5" name="正方形/長方形 4">
            <a:extLst>
              <a:ext uri="{FF2B5EF4-FFF2-40B4-BE49-F238E27FC236}">
                <a16:creationId xmlns:a16="http://schemas.microsoft.com/office/drawing/2014/main" id="{8F9D65B5-7522-4C54-B1A1-A214A8F423A1}"/>
              </a:ext>
            </a:extLst>
          </xdr:cNvPr>
          <xdr:cNvSpPr/>
        </xdr:nvSpPr>
        <xdr:spPr>
          <a:xfrm>
            <a:off x="15140060" y="8944178"/>
            <a:ext cx="9775335" cy="64462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1800">
                <a:solidFill>
                  <a:srgbClr val="FF0000"/>
                </a:solidFill>
                <a:latin typeface="HGｺﾞｼｯｸM" panose="020B0609000000000000" pitchFamily="49" charset="-128"/>
                <a:ea typeface="HGｺﾞｼｯｸM" panose="020B0609000000000000" pitchFamily="49" charset="-128"/>
              </a:rPr>
              <a:t>SII</a:t>
            </a:r>
            <a:r>
              <a:rPr kumimoji="1" lang="ja-JP" altLang="en-US" sz="18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3DED962-E1B0-4138-9E09-1CB60092B88E}"/>
              </a:ext>
            </a:extLst>
          </xdr:cNvPr>
          <xdr:cNvSpPr/>
        </xdr:nvSpPr>
        <xdr:spPr>
          <a:xfrm>
            <a:off x="15022764" y="9043959"/>
            <a:ext cx="5211287" cy="6003943"/>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（例１）</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a:t>
            </a:r>
            <a:r>
              <a:rPr kumimoji="1" lang="en-US" altLang="ja-JP" sz="18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954,500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　</a:t>
            </a:r>
            <a:r>
              <a:rPr kumimoji="1" lang="en-US" altLang="ja-JP" sz="1800" b="1">
                <a:solidFill>
                  <a:srgbClr val="FF0000"/>
                </a:solidFill>
                <a:latin typeface="HGｺﾞｼｯｸM" panose="020B0609000000000000" pitchFamily="49" charset="-128"/>
                <a:ea typeface="HGｺﾞｼｯｸM" panose="020B0609000000000000" pitchFamily="49" charset="-128"/>
              </a:rPr>
              <a:t>107,700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2,223,155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a:t>
            </a:r>
            <a:r>
              <a:rPr kumimoji="1" lang="en-US" altLang="ja-JP" sz="1800" b="1">
                <a:solidFill>
                  <a:srgbClr val="FF0000"/>
                </a:solidFill>
                <a:latin typeface="HGｺﾞｼｯｸM" panose="020B0609000000000000" pitchFamily="49" charset="-128"/>
                <a:ea typeface="HGｺﾞｼｯｸM" panose="020B0609000000000000" pitchFamily="49" charset="-128"/>
              </a:rPr>
              <a:t>1,222,044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a:t>
            </a:r>
            <a:r>
              <a:rPr kumimoji="1" lang="en-US" altLang="ja-JP" sz="1800" b="1">
                <a:solidFill>
                  <a:srgbClr val="FF0000"/>
                </a:solidFill>
                <a:latin typeface="HGｺﾞｼｯｸM" panose="020B0609000000000000" pitchFamily="49" charset="-128"/>
                <a:ea typeface="HGｺﾞｼｯｸM" panose="020B0609000000000000" pitchFamily="49" charset="-128"/>
              </a:rPr>
              <a:t>1,003,055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　</a:t>
            </a:r>
            <a:r>
              <a:rPr kumimoji="1" lang="en-US" altLang="ja-JP" sz="1800" b="1">
                <a:solidFill>
                  <a:srgbClr val="FF0000"/>
                </a:solidFill>
                <a:latin typeface="HGｺﾞｼｯｸM" panose="020B0609000000000000" pitchFamily="49" charset="-128"/>
                <a:ea typeface="HGｺﾞｼｯｸM" panose="020B0609000000000000" pitchFamily="49" charset="-128"/>
              </a:rPr>
              <a:t>110,573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2,335,672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18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18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7045ABBC-660E-4FDC-A70D-E8759E6BC53E}"/>
              </a:ext>
            </a:extLst>
          </xdr:cNvPr>
          <xdr:cNvSpPr/>
        </xdr:nvSpPr>
        <xdr:spPr>
          <a:xfrm>
            <a:off x="19664322" y="9027271"/>
            <a:ext cx="5295075" cy="6471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a:t>
            </a:r>
            <a:r>
              <a:rPr kumimoji="1" lang="en-US" altLang="ja-JP" sz="18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954,500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　</a:t>
            </a:r>
            <a:r>
              <a:rPr kumimoji="1" lang="en-US" altLang="ja-JP" sz="1800" b="1">
                <a:solidFill>
                  <a:srgbClr val="FF0000"/>
                </a:solidFill>
                <a:latin typeface="HGｺﾞｼｯｸM" panose="020B0609000000000000" pitchFamily="49" charset="-128"/>
                <a:ea typeface="HGｺﾞｼｯｸM" panose="020B0609000000000000" pitchFamily="49" charset="-128"/>
              </a:rPr>
              <a:t>107,700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2,223,155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a:t>
            </a:r>
            <a:r>
              <a:rPr kumimoji="1" lang="en-US" altLang="ja-JP" sz="1800" b="1">
                <a:solidFill>
                  <a:srgbClr val="FF0000"/>
                </a:solidFill>
                <a:latin typeface="HGｺﾞｼｯｸM" panose="020B0609000000000000" pitchFamily="49" charset="-128"/>
                <a:ea typeface="HGｺﾞｼｯｸM" panose="020B0609000000000000" pitchFamily="49" charset="-128"/>
              </a:rPr>
              <a:t>1,020,485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749,200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　</a:t>
            </a:r>
            <a:r>
              <a:rPr kumimoji="1" lang="en-US" altLang="ja-JP" sz="1800" b="1">
                <a:solidFill>
                  <a:srgbClr val="FF0000"/>
                </a:solidFill>
                <a:latin typeface="HGｺﾞｼｯｸM" panose="020B0609000000000000" pitchFamily="49" charset="-128"/>
                <a:ea typeface="HGｺﾞｼｯｸM" panose="020B0609000000000000" pitchFamily="49" charset="-128"/>
              </a:rPr>
              <a:t>105,892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1,875,577</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18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18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56</xdr:col>
      <xdr:colOff>167711</xdr:colOff>
      <xdr:row>40</xdr:row>
      <xdr:rowOff>84615</xdr:rowOff>
    </xdr:from>
    <xdr:ext cx="9758944" cy="1759777"/>
    <xdr:sp macro="" textlink="">
      <xdr:nvSpPr>
        <xdr:cNvPr id="8" name="吹き出し: 四角形 7">
          <a:extLst>
            <a:ext uri="{FF2B5EF4-FFF2-40B4-BE49-F238E27FC236}">
              <a16:creationId xmlns:a16="http://schemas.microsoft.com/office/drawing/2014/main" id="{051677C1-ED87-481D-85A3-AB6B86BAD99F}"/>
            </a:ext>
          </a:extLst>
        </xdr:cNvPr>
        <xdr:cNvSpPr/>
      </xdr:nvSpPr>
      <xdr:spPr>
        <a:xfrm>
          <a:off x="15190474" y="15942904"/>
          <a:ext cx="9758944" cy="1759777"/>
        </a:xfrm>
        <a:prstGeom prst="wedgeRectCallout">
          <a:avLst>
            <a:gd name="adj1" fmla="val -56407"/>
            <a:gd name="adj2" fmla="val 137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・補助金交付算定額（Ｅ）は、高性能建材（Ｃ）及び設備の適用補助算定額（Ｇ）</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34634</xdr:colOff>
      <xdr:row>10</xdr:row>
      <xdr:rowOff>420082</xdr:rowOff>
    </xdr:from>
    <xdr:ext cx="9594415" cy="4094198"/>
    <xdr:sp macro="" textlink="">
      <xdr:nvSpPr>
        <xdr:cNvPr id="2" name="吹き出し: 四角形 1">
          <a:extLst>
            <a:ext uri="{FF2B5EF4-FFF2-40B4-BE49-F238E27FC236}">
              <a16:creationId xmlns:a16="http://schemas.microsoft.com/office/drawing/2014/main" id="{BFE839E4-4013-49DB-B91F-503A14406EEE}"/>
            </a:ext>
          </a:extLst>
        </xdr:cNvPr>
        <xdr:cNvSpPr/>
      </xdr:nvSpPr>
      <xdr:spPr>
        <a:xfrm>
          <a:off x="15724907" y="3398809"/>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・吹込み・吹付けの製品を施工した場合は、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twoCellAnchor>
    <xdr:from>
      <xdr:col>57</xdr:col>
      <xdr:colOff>103907</xdr:colOff>
      <xdr:row>0</xdr:row>
      <xdr:rowOff>190501</xdr:rowOff>
    </xdr:from>
    <xdr:to>
      <xdr:col>85</xdr:col>
      <xdr:colOff>486831</xdr:colOff>
      <xdr:row>7</xdr:row>
      <xdr:rowOff>178956</xdr:rowOff>
    </xdr:to>
    <xdr:sp macro="" textlink="">
      <xdr:nvSpPr>
        <xdr:cNvPr id="3" name="正方形/長方形 2">
          <a:extLst>
            <a:ext uri="{FF2B5EF4-FFF2-40B4-BE49-F238E27FC236}">
              <a16:creationId xmlns:a16="http://schemas.microsoft.com/office/drawing/2014/main" id="{FFF9A947-2CC2-4AF9-B282-7216530BCB69}"/>
            </a:ext>
          </a:extLst>
        </xdr:cNvPr>
        <xdr:cNvSpPr/>
      </xdr:nvSpPr>
      <xdr:spPr>
        <a:xfrm>
          <a:off x="15794180" y="190501"/>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17316</xdr:colOff>
      <xdr:row>36</xdr:row>
      <xdr:rowOff>126126</xdr:rowOff>
    </xdr:from>
    <xdr:ext cx="9594415" cy="1426288"/>
    <xdr:sp macro="" textlink="">
      <xdr:nvSpPr>
        <xdr:cNvPr id="4" name="吹き出し: 四角形 3">
          <a:extLst>
            <a:ext uri="{FF2B5EF4-FFF2-40B4-BE49-F238E27FC236}">
              <a16:creationId xmlns:a16="http://schemas.microsoft.com/office/drawing/2014/main" id="{C7065ECA-34BE-4B94-B0D6-98FED5AA0CE5}"/>
            </a:ext>
          </a:extLst>
        </xdr:cNvPr>
        <xdr:cNvSpPr/>
      </xdr:nvSpPr>
      <xdr:spPr>
        <a:xfrm>
          <a:off x="15707589" y="14604126"/>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34633</xdr:colOff>
      <xdr:row>13</xdr:row>
      <xdr:rowOff>325059</xdr:rowOff>
    </xdr:from>
    <xdr:ext cx="9594415" cy="2093265"/>
    <xdr:sp macro="" textlink="">
      <xdr:nvSpPr>
        <xdr:cNvPr id="2" name="吹き出し: 四角形 1">
          <a:extLst>
            <a:ext uri="{FF2B5EF4-FFF2-40B4-BE49-F238E27FC236}">
              <a16:creationId xmlns:a16="http://schemas.microsoft.com/office/drawing/2014/main" id="{8DF2C37C-EAAB-4FE1-AF8A-1378F8278FDF}"/>
            </a:ext>
          </a:extLst>
        </xdr:cNvPr>
        <xdr:cNvSpPr/>
      </xdr:nvSpPr>
      <xdr:spPr>
        <a:xfrm>
          <a:off x="15932724" y="3286468"/>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277088</xdr:colOff>
      <xdr:row>46</xdr:row>
      <xdr:rowOff>117241</xdr:rowOff>
    </xdr:from>
    <xdr:ext cx="9594415" cy="2093265"/>
    <xdr:sp macro="" textlink="">
      <xdr:nvSpPr>
        <xdr:cNvPr id="3" name="吹き出し: 四角形 2">
          <a:extLst>
            <a:ext uri="{FF2B5EF4-FFF2-40B4-BE49-F238E27FC236}">
              <a16:creationId xmlns:a16="http://schemas.microsoft.com/office/drawing/2014/main" id="{D0159E6E-F834-4061-B4AB-D94AAFCCAC89}"/>
            </a:ext>
          </a:extLst>
        </xdr:cNvPr>
        <xdr:cNvSpPr/>
      </xdr:nvSpPr>
      <xdr:spPr>
        <a:xfrm>
          <a:off x="15898088" y="1476842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225133</xdr:colOff>
      <xdr:row>0</xdr:row>
      <xdr:rowOff>103911</xdr:rowOff>
    </xdr:from>
    <xdr:to>
      <xdr:col>85</xdr:col>
      <xdr:colOff>330966</xdr:colOff>
      <xdr:row>7</xdr:row>
      <xdr:rowOff>265547</xdr:rowOff>
    </xdr:to>
    <xdr:sp macro="" textlink="">
      <xdr:nvSpPr>
        <xdr:cNvPr id="4" name="正方形/長方形 3">
          <a:extLst>
            <a:ext uri="{FF2B5EF4-FFF2-40B4-BE49-F238E27FC236}">
              <a16:creationId xmlns:a16="http://schemas.microsoft.com/office/drawing/2014/main" id="{0DC4444B-7019-4646-8EC1-0E57BBC23001}"/>
            </a:ext>
          </a:extLst>
        </xdr:cNvPr>
        <xdr:cNvSpPr/>
      </xdr:nvSpPr>
      <xdr:spPr>
        <a:xfrm>
          <a:off x="17785769" y="103911"/>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17315</xdr:colOff>
      <xdr:row>66</xdr:row>
      <xdr:rowOff>413644</xdr:rowOff>
    </xdr:from>
    <xdr:ext cx="9594415" cy="425822"/>
    <xdr:sp macro="" textlink="">
      <xdr:nvSpPr>
        <xdr:cNvPr id="5" name="吹き出し: 四角形 4">
          <a:extLst>
            <a:ext uri="{FF2B5EF4-FFF2-40B4-BE49-F238E27FC236}">
              <a16:creationId xmlns:a16="http://schemas.microsoft.com/office/drawing/2014/main" id="{8EB8D486-15C1-4B55-BAE0-3D04C36A2413}"/>
            </a:ext>
          </a:extLst>
        </xdr:cNvPr>
        <xdr:cNvSpPr/>
      </xdr:nvSpPr>
      <xdr:spPr>
        <a:xfrm>
          <a:off x="15915406" y="2244237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17319</xdr:colOff>
      <xdr:row>41</xdr:row>
      <xdr:rowOff>170733</xdr:rowOff>
    </xdr:from>
    <xdr:ext cx="9819408" cy="3760709"/>
    <xdr:sp macro="" textlink="">
      <xdr:nvSpPr>
        <xdr:cNvPr id="2" name="吹き出し: 四角形 1">
          <a:extLst>
            <a:ext uri="{FF2B5EF4-FFF2-40B4-BE49-F238E27FC236}">
              <a16:creationId xmlns:a16="http://schemas.microsoft.com/office/drawing/2014/main" id="{6260D172-831A-4DEC-8CC6-7715AF890326}"/>
            </a:ext>
          </a:extLst>
        </xdr:cNvPr>
        <xdr:cNvSpPr/>
      </xdr:nvSpPr>
      <xdr:spPr>
        <a:xfrm>
          <a:off x="16019319" y="13839108"/>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41069</xdr:rowOff>
    </xdr:from>
    <xdr:ext cx="9819408" cy="2426755"/>
    <xdr:sp macro="" textlink="">
      <xdr:nvSpPr>
        <xdr:cNvPr id="3" name="吹き出し: 四角形 2">
          <a:extLst>
            <a:ext uri="{FF2B5EF4-FFF2-40B4-BE49-F238E27FC236}">
              <a16:creationId xmlns:a16="http://schemas.microsoft.com/office/drawing/2014/main" id="{BD800D87-E5B6-4763-8E19-B353F6B686F2}"/>
            </a:ext>
          </a:extLst>
        </xdr:cNvPr>
        <xdr:cNvSpPr/>
      </xdr:nvSpPr>
      <xdr:spPr>
        <a:xfrm>
          <a:off x="16036637" y="21053219"/>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51</xdr:row>
      <xdr:rowOff>467591</xdr:rowOff>
    </xdr:from>
    <xdr:ext cx="9594415" cy="425822"/>
    <xdr:sp macro="" textlink="">
      <xdr:nvSpPr>
        <xdr:cNvPr id="4" name="吹き出し: 四角形 3">
          <a:extLst>
            <a:ext uri="{FF2B5EF4-FFF2-40B4-BE49-F238E27FC236}">
              <a16:creationId xmlns:a16="http://schemas.microsoft.com/office/drawing/2014/main" id="{7B806EBC-C88A-444E-A3B1-503C5FA9F931}"/>
            </a:ext>
          </a:extLst>
        </xdr:cNvPr>
        <xdr:cNvSpPr/>
      </xdr:nvSpPr>
      <xdr:spPr>
        <a:xfrm>
          <a:off x="16036637" y="1824124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66</xdr:row>
      <xdr:rowOff>242454</xdr:rowOff>
    </xdr:from>
    <xdr:ext cx="9594415" cy="425822"/>
    <xdr:sp macro="" textlink="">
      <xdr:nvSpPr>
        <xdr:cNvPr id="5" name="吹き出し: 四角形 4">
          <a:extLst>
            <a:ext uri="{FF2B5EF4-FFF2-40B4-BE49-F238E27FC236}">
              <a16:creationId xmlns:a16="http://schemas.microsoft.com/office/drawing/2014/main" id="{6CA6CA90-C4BA-49BB-98A8-2A79A52649C3}"/>
            </a:ext>
          </a:extLst>
        </xdr:cNvPr>
        <xdr:cNvSpPr/>
      </xdr:nvSpPr>
      <xdr:spPr>
        <a:xfrm>
          <a:off x="16002001" y="2435022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63</xdr:col>
      <xdr:colOff>86591</xdr:colOff>
      <xdr:row>0</xdr:row>
      <xdr:rowOff>173180</xdr:rowOff>
    </xdr:from>
    <xdr:to>
      <xdr:col>85</xdr:col>
      <xdr:colOff>192424</xdr:colOff>
      <xdr:row>7</xdr:row>
      <xdr:rowOff>196271</xdr:rowOff>
    </xdr:to>
    <xdr:sp macro="" textlink="">
      <xdr:nvSpPr>
        <xdr:cNvPr id="6" name="正方形/長方形 5">
          <a:extLst>
            <a:ext uri="{FF2B5EF4-FFF2-40B4-BE49-F238E27FC236}">
              <a16:creationId xmlns:a16="http://schemas.microsoft.com/office/drawing/2014/main" id="{CD440D4A-5134-4EF6-8381-5A73D0CFD387}"/>
            </a:ext>
          </a:extLst>
        </xdr:cNvPr>
        <xdr:cNvSpPr/>
      </xdr:nvSpPr>
      <xdr:spPr>
        <a:xfrm>
          <a:off x="17300864" y="173180"/>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17320</xdr:colOff>
      <xdr:row>12</xdr:row>
      <xdr:rowOff>155863</xdr:rowOff>
    </xdr:from>
    <xdr:ext cx="9698181" cy="2093265"/>
    <xdr:sp macro="" textlink="">
      <xdr:nvSpPr>
        <xdr:cNvPr id="7" name="吹き出し: 四角形 6">
          <a:extLst>
            <a:ext uri="{FF2B5EF4-FFF2-40B4-BE49-F238E27FC236}">
              <a16:creationId xmlns:a16="http://schemas.microsoft.com/office/drawing/2014/main" id="{D0822857-5888-4A0E-B507-20581BEF31D1}"/>
            </a:ext>
          </a:extLst>
        </xdr:cNvPr>
        <xdr:cNvSpPr/>
      </xdr:nvSpPr>
      <xdr:spPr>
        <a:xfrm>
          <a:off x="15569047" y="3047999"/>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xdr:colOff>
      <xdr:row>31</xdr:row>
      <xdr:rowOff>311726</xdr:rowOff>
    </xdr:from>
    <xdr:ext cx="9594415" cy="425822"/>
    <xdr:sp macro="" textlink="">
      <xdr:nvSpPr>
        <xdr:cNvPr id="10" name="吹き出し: 四角形 9">
          <a:extLst>
            <a:ext uri="{FF2B5EF4-FFF2-40B4-BE49-F238E27FC236}">
              <a16:creationId xmlns:a16="http://schemas.microsoft.com/office/drawing/2014/main" id="{9F2BB0A6-54B6-4BD6-967B-A4222F907CE5}"/>
            </a:ext>
          </a:extLst>
        </xdr:cNvPr>
        <xdr:cNvSpPr/>
      </xdr:nvSpPr>
      <xdr:spPr>
        <a:xfrm>
          <a:off x="15551728" y="1026968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51</xdr:col>
      <xdr:colOff>587375</xdr:colOff>
      <xdr:row>4</xdr:row>
      <xdr:rowOff>71949</xdr:rowOff>
    </xdr:from>
    <xdr:ext cx="5397500" cy="425822"/>
    <xdr:sp macro="" textlink="">
      <xdr:nvSpPr>
        <xdr:cNvPr id="2" name="吹き出し: 四角形 1">
          <a:extLst>
            <a:ext uri="{FF2B5EF4-FFF2-40B4-BE49-F238E27FC236}">
              <a16:creationId xmlns:a16="http://schemas.microsoft.com/office/drawing/2014/main" id="{28AA51BE-7089-4785-8D46-BF0989236AD8}"/>
            </a:ext>
          </a:extLst>
        </xdr:cNvPr>
        <xdr:cNvSpPr/>
      </xdr:nvSpPr>
      <xdr:spPr>
        <a:xfrm>
          <a:off x="14128750" y="1008574"/>
          <a:ext cx="5397500" cy="425822"/>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51</xdr:col>
      <xdr:colOff>603250</xdr:colOff>
      <xdr:row>8</xdr:row>
      <xdr:rowOff>227</xdr:rowOff>
    </xdr:from>
    <xdr:ext cx="8461375" cy="2093265"/>
    <xdr:sp macro="" textlink="">
      <xdr:nvSpPr>
        <xdr:cNvPr id="3" name="吹き出し: 四角形 2">
          <a:extLst>
            <a:ext uri="{FF2B5EF4-FFF2-40B4-BE49-F238E27FC236}">
              <a16:creationId xmlns:a16="http://schemas.microsoft.com/office/drawing/2014/main" id="{4F4057B8-0308-4789-8F2B-6E0E8C88CE26}"/>
            </a:ext>
          </a:extLst>
        </xdr:cNvPr>
        <xdr:cNvSpPr/>
      </xdr:nvSpPr>
      <xdr:spPr>
        <a:xfrm>
          <a:off x="14144625" y="1921102"/>
          <a:ext cx="8461375" cy="2093265"/>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桁の数字を記入してください。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p>
      </xdr:txBody>
    </xdr:sp>
    <xdr:clientData/>
  </xdr:oneCellAnchor>
  <xdr:oneCellAnchor>
    <xdr:from>
      <xdr:col>51</xdr:col>
      <xdr:colOff>603250</xdr:colOff>
      <xdr:row>22</xdr:row>
      <xdr:rowOff>421199</xdr:rowOff>
    </xdr:from>
    <xdr:ext cx="5365750" cy="425822"/>
    <xdr:sp macro="" textlink="">
      <xdr:nvSpPr>
        <xdr:cNvPr id="4" name="吹き出し: 四角形 3">
          <a:extLst>
            <a:ext uri="{FF2B5EF4-FFF2-40B4-BE49-F238E27FC236}">
              <a16:creationId xmlns:a16="http://schemas.microsoft.com/office/drawing/2014/main" id="{695AD3FC-DD11-46CB-B6E7-AA3AEBBA5B89}"/>
            </a:ext>
          </a:extLst>
        </xdr:cNvPr>
        <xdr:cNvSpPr/>
      </xdr:nvSpPr>
      <xdr:spPr>
        <a:xfrm>
          <a:off x="14144625" y="7564949"/>
          <a:ext cx="5365750" cy="425822"/>
        </a:xfrm>
        <a:prstGeom prst="wedgeRectCallout">
          <a:avLst>
            <a:gd name="adj1" fmla="val -56972"/>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・改修後の全景写真を貼付けてください。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6365875" y="1936750"/>
          <a:ext cx="0" cy="174466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603250</xdr:colOff>
      <xdr:row>9</xdr:row>
      <xdr:rowOff>222022</xdr:rowOff>
    </xdr:from>
    <xdr:ext cx="8207375" cy="1759777"/>
    <xdr:sp macro="" textlink="">
      <xdr:nvSpPr>
        <xdr:cNvPr id="4" name="吹き出し: 四角形 3">
          <a:extLst>
            <a:ext uri="{FF2B5EF4-FFF2-40B4-BE49-F238E27FC236}">
              <a16:creationId xmlns:a16="http://schemas.microsoft.com/office/drawing/2014/main" id="{744F8B6C-7AFD-42C6-B573-3BEB8FCD85F2}"/>
            </a:ext>
          </a:extLst>
        </xdr:cNvPr>
        <xdr:cNvSpPr/>
      </xdr:nvSpPr>
      <xdr:spPr>
        <a:xfrm>
          <a:off x="13335000" y="2158772"/>
          <a:ext cx="8207375" cy="1759777"/>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p>
      </xdr:txBody>
    </xdr:sp>
    <xdr:clientData/>
  </xdr:oneCellAnchor>
  <xdr:twoCellAnchor>
    <xdr:from>
      <xdr:col>48</xdr:col>
      <xdr:colOff>603250</xdr:colOff>
      <xdr:row>0</xdr:row>
      <xdr:rowOff>174625</xdr:rowOff>
    </xdr:from>
    <xdr:to>
      <xdr:col>62</xdr:col>
      <xdr:colOff>661458</xdr:colOff>
      <xdr:row>5</xdr:row>
      <xdr:rowOff>111125</xdr:rowOff>
    </xdr:to>
    <xdr:sp macro="" textlink="">
      <xdr:nvSpPr>
        <xdr:cNvPr id="6" name="正方形/長方形 5">
          <a:extLst>
            <a:ext uri="{FF2B5EF4-FFF2-40B4-BE49-F238E27FC236}">
              <a16:creationId xmlns:a16="http://schemas.microsoft.com/office/drawing/2014/main" id="{4D6C304A-7AE9-430E-ABB2-0D7D7E4FF622}"/>
            </a:ext>
          </a:extLst>
        </xdr:cNvPr>
        <xdr:cNvSpPr/>
      </xdr:nvSpPr>
      <xdr:spPr>
        <a:xfrm>
          <a:off x="13335000" y="174625"/>
          <a:ext cx="6201833" cy="1016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603250</xdr:colOff>
      <xdr:row>19</xdr:row>
      <xdr:rowOff>150755</xdr:rowOff>
    </xdr:from>
    <xdr:ext cx="9808476" cy="759310"/>
    <xdr:sp macro="" textlink="">
      <xdr:nvSpPr>
        <xdr:cNvPr id="8" name="吹き出し: 四角形 7">
          <a:extLst>
            <a:ext uri="{FF2B5EF4-FFF2-40B4-BE49-F238E27FC236}">
              <a16:creationId xmlns:a16="http://schemas.microsoft.com/office/drawing/2014/main" id="{9B856882-E00C-4DF6-86A6-12D2604C020D}"/>
            </a:ext>
          </a:extLst>
        </xdr:cNvPr>
        <xdr:cNvSpPr/>
      </xdr:nvSpPr>
      <xdr:spPr>
        <a:xfrm>
          <a:off x="13335000" y="5849880"/>
          <a:ext cx="9808476"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xdr:colOff>
      <xdr:row>66</xdr:row>
      <xdr:rowOff>242454</xdr:rowOff>
    </xdr:from>
    <xdr:ext cx="9594415" cy="425822"/>
    <xdr:sp macro="" textlink="">
      <xdr:nvSpPr>
        <xdr:cNvPr id="5" name="吹き出し: 四角形 4">
          <a:extLst>
            <a:ext uri="{FF2B5EF4-FFF2-40B4-BE49-F238E27FC236}">
              <a16:creationId xmlns:a16="http://schemas.microsoft.com/office/drawing/2014/main" id="{4383278A-E1BD-441E-BC65-296AD1AAD5AC}"/>
            </a:ext>
          </a:extLst>
        </xdr:cNvPr>
        <xdr:cNvSpPr/>
      </xdr:nvSpPr>
      <xdr:spPr>
        <a:xfrm>
          <a:off x="15668626" y="2435022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10</xdr:col>
      <xdr:colOff>0</xdr:colOff>
      <xdr:row>11</xdr:row>
      <xdr:rowOff>0</xdr:rowOff>
    </xdr:from>
    <xdr:to>
      <xdr:col>16</xdr:col>
      <xdr:colOff>59327</xdr:colOff>
      <xdr:row>14</xdr:row>
      <xdr:rowOff>25214</xdr:rowOff>
    </xdr:to>
    <xdr:sp macro="" textlink="">
      <xdr:nvSpPr>
        <xdr:cNvPr id="5" name="円/楕円 1">
          <a:extLst>
            <a:ext uri="{FF2B5EF4-FFF2-40B4-BE49-F238E27FC236}">
              <a16:creationId xmlns:a16="http://schemas.microsoft.com/office/drawing/2014/main" id="{503BD562-232A-4958-9F2A-815049E06D87}"/>
            </a:ext>
          </a:extLst>
        </xdr:cNvPr>
        <xdr:cNvSpPr/>
      </xdr:nvSpPr>
      <xdr:spPr>
        <a:xfrm>
          <a:off x="1008529" y="2207559"/>
          <a:ext cx="664445" cy="652743"/>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27832</xdr:rowOff>
    </xdr:from>
    <xdr:ext cx="453970" cy="267381"/>
    <xdr:sp macro="" textlink="">
      <xdr:nvSpPr>
        <xdr:cNvPr id="6" name="テキスト ボックス 5">
          <a:extLst>
            <a:ext uri="{FF2B5EF4-FFF2-40B4-BE49-F238E27FC236}">
              <a16:creationId xmlns:a16="http://schemas.microsoft.com/office/drawing/2014/main" id="{2BEE10AE-54A4-4FAB-84B6-809B583941CB}"/>
            </a:ext>
          </a:extLst>
        </xdr:cNvPr>
        <xdr:cNvSpPr txBox="1"/>
      </xdr:nvSpPr>
      <xdr:spPr>
        <a:xfrm>
          <a:off x="1107041" y="2414685"/>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xdr:from>
      <xdr:col>54</xdr:col>
      <xdr:colOff>2380</xdr:colOff>
      <xdr:row>14</xdr:row>
      <xdr:rowOff>9526</xdr:rowOff>
    </xdr:from>
    <xdr:to>
      <xdr:col>61</xdr:col>
      <xdr:colOff>95250</xdr:colOff>
      <xdr:row>14</xdr:row>
      <xdr:rowOff>223838</xdr:rowOff>
    </xdr:to>
    <xdr:sp macro="" textlink="">
      <xdr:nvSpPr>
        <xdr:cNvPr id="7" name="正方形/長方形 6">
          <a:extLst>
            <a:ext uri="{FF2B5EF4-FFF2-40B4-BE49-F238E27FC236}">
              <a16:creationId xmlns:a16="http://schemas.microsoft.com/office/drawing/2014/main" id="{E0588092-BFBE-4BAF-A31A-E78962303D74}"/>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8" name="正方形/長方形 7">
          <a:extLst>
            <a:ext uri="{FF2B5EF4-FFF2-40B4-BE49-F238E27FC236}">
              <a16:creationId xmlns:a16="http://schemas.microsoft.com/office/drawing/2014/main" id="{E8624906-7497-428A-8B72-FB2BC8C33F1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23113</xdr:colOff>
      <xdr:row>14</xdr:row>
      <xdr:rowOff>97735</xdr:rowOff>
    </xdr:from>
    <xdr:ext cx="5734844" cy="1025922"/>
    <xdr:sp macro="" textlink="">
      <xdr:nvSpPr>
        <xdr:cNvPr id="9" name="吹き出し: 四角形 8">
          <a:extLst>
            <a:ext uri="{FF2B5EF4-FFF2-40B4-BE49-F238E27FC236}">
              <a16:creationId xmlns:a16="http://schemas.microsoft.com/office/drawing/2014/main" id="{1DCB3959-AA00-40C5-8DD0-2EB8FDFB0FA8}"/>
            </a:ext>
          </a:extLst>
        </xdr:cNvPr>
        <xdr:cNvSpPr/>
      </xdr:nvSpPr>
      <xdr:spPr>
        <a:xfrm>
          <a:off x="9716201" y="2932823"/>
          <a:ext cx="5734844" cy="1025922"/>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・住所は完了実績報告書に記入した住所を都道府県から記入して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44825</xdr:colOff>
      <xdr:row>83</xdr:row>
      <xdr:rowOff>246537</xdr:rowOff>
    </xdr:from>
    <xdr:to>
      <xdr:col>161</xdr:col>
      <xdr:colOff>78441</xdr:colOff>
      <xdr:row>92</xdr:row>
      <xdr:rowOff>11201</xdr:rowOff>
    </xdr:to>
    <xdr:sp macro="" textlink="">
      <xdr:nvSpPr>
        <xdr:cNvPr id="11" name="テキスト ボックス 69">
          <a:extLst>
            <a:ext uri="{FF2B5EF4-FFF2-40B4-BE49-F238E27FC236}">
              <a16:creationId xmlns:a16="http://schemas.microsoft.com/office/drawing/2014/main" id="{714A3938-AEF8-40CC-9C0F-5C234775170C}"/>
            </a:ext>
          </a:extLst>
        </xdr:cNvPr>
        <xdr:cNvSpPr txBox="1"/>
      </xdr:nvSpPr>
      <xdr:spPr>
        <a:xfrm>
          <a:off x="9737913" y="24115066"/>
          <a:ext cx="6589057" cy="2386841"/>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それを確認できる通帳のコピーを提出してください。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44279</xdr:colOff>
      <xdr:row>35</xdr:row>
      <xdr:rowOff>33463</xdr:rowOff>
    </xdr:from>
    <xdr:ext cx="5737491" cy="559127"/>
    <xdr:sp macro="" textlink="">
      <xdr:nvSpPr>
        <xdr:cNvPr id="12" name="吹き出し: 四角形 11">
          <a:extLst>
            <a:ext uri="{FF2B5EF4-FFF2-40B4-BE49-F238E27FC236}">
              <a16:creationId xmlns:a16="http://schemas.microsoft.com/office/drawing/2014/main" id="{00F91FC8-DDA7-4D8D-BFE3-DF1EB47DB1A9}"/>
            </a:ext>
          </a:extLst>
        </xdr:cNvPr>
        <xdr:cNvSpPr/>
      </xdr:nvSpPr>
      <xdr:spPr>
        <a:xfrm>
          <a:off x="9737367" y="9569669"/>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44279</xdr:colOff>
      <xdr:row>59</xdr:row>
      <xdr:rowOff>156740</xdr:rowOff>
    </xdr:from>
    <xdr:ext cx="5737491" cy="559127"/>
    <xdr:sp macro="" textlink="">
      <xdr:nvSpPr>
        <xdr:cNvPr id="13" name="吹き出し: 四角形 12">
          <a:extLst>
            <a:ext uri="{FF2B5EF4-FFF2-40B4-BE49-F238E27FC236}">
              <a16:creationId xmlns:a16="http://schemas.microsoft.com/office/drawing/2014/main" id="{B7AA8764-F77A-4585-A5A7-ECD280491672}"/>
            </a:ext>
          </a:extLst>
        </xdr:cNvPr>
        <xdr:cNvSpPr/>
      </xdr:nvSpPr>
      <xdr:spPr>
        <a:xfrm>
          <a:off x="9737367" y="16394064"/>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44279</xdr:colOff>
      <xdr:row>65</xdr:row>
      <xdr:rowOff>212775</xdr:rowOff>
    </xdr:from>
    <xdr:ext cx="5737491" cy="559127"/>
    <xdr:sp macro="" textlink="">
      <xdr:nvSpPr>
        <xdr:cNvPr id="15" name="吹き出し: 四角形 14">
          <a:extLst>
            <a:ext uri="{FF2B5EF4-FFF2-40B4-BE49-F238E27FC236}">
              <a16:creationId xmlns:a16="http://schemas.microsoft.com/office/drawing/2014/main" id="{AB68AD5D-8748-49DF-8787-C1DC4BC63ACA}"/>
            </a:ext>
          </a:extLst>
        </xdr:cNvPr>
        <xdr:cNvSpPr/>
      </xdr:nvSpPr>
      <xdr:spPr>
        <a:xfrm>
          <a:off x="9737367" y="18388716"/>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55485</xdr:colOff>
      <xdr:row>69</xdr:row>
      <xdr:rowOff>199209</xdr:rowOff>
    </xdr:from>
    <xdr:ext cx="5737491" cy="4060086"/>
    <xdr:sp macro="" textlink="">
      <xdr:nvSpPr>
        <xdr:cNvPr id="16" name="吹き出し: 四角形 15">
          <a:extLst>
            <a:ext uri="{FF2B5EF4-FFF2-40B4-BE49-F238E27FC236}">
              <a16:creationId xmlns:a16="http://schemas.microsoft.com/office/drawing/2014/main" id="{611C0089-37DC-49EE-8E37-29080235C1CD}"/>
            </a:ext>
          </a:extLst>
        </xdr:cNvPr>
        <xdr:cNvSpPr/>
      </xdr:nvSpPr>
      <xdr:spPr>
        <a:xfrm>
          <a:off x="9748573" y="19540562"/>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5"/>
  <sheetViews>
    <sheetView showGridLines="0" tabSelected="1" view="pageBreakPreview" zoomScale="80" zoomScaleNormal="100" zoomScaleSheetLayoutView="80" workbookViewId="0">
      <selection activeCell="A2" sqref="A2"/>
    </sheetView>
  </sheetViews>
  <sheetFormatPr defaultColWidth="1.375" defaultRowHeight="18" customHeight="1"/>
  <cols>
    <col min="1" max="4" width="1.375" style="80" customWidth="1"/>
    <col min="5" max="6" width="1.375" style="78" customWidth="1"/>
    <col min="7" max="8" width="1.375" style="79" customWidth="1"/>
    <col min="9" max="12" width="1.375" style="80"/>
    <col min="13" max="13" width="1.25" style="80" customWidth="1"/>
    <col min="14" max="91" width="1.375" style="80"/>
    <col min="92" max="92" width="2.125" style="80" customWidth="1"/>
    <col min="93" max="16384" width="1.375" style="80"/>
  </cols>
  <sheetData>
    <row r="2" spans="1:92" s="60" customFormat="1" ht="19.5" customHeight="1">
      <c r="A2" s="65" t="s">
        <v>280</v>
      </c>
      <c r="C2" s="61"/>
      <c r="D2" s="61"/>
      <c r="E2" s="62"/>
      <c r="F2" s="62"/>
      <c r="G2" s="63"/>
      <c r="H2" s="63"/>
      <c r="I2" s="61"/>
      <c r="J2" s="64"/>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BN2" s="66"/>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row>
    <row r="3" spans="1:92" s="60" customFormat="1" ht="9.75" customHeight="1">
      <c r="C3" s="61"/>
      <c r="D3" s="61"/>
      <c r="E3" s="62"/>
      <c r="F3" s="62"/>
      <c r="G3" s="63"/>
      <c r="H3" s="63"/>
      <c r="I3" s="61"/>
      <c r="J3" s="64"/>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BN3" s="67"/>
      <c r="BO3" s="67"/>
      <c r="BP3" s="67"/>
      <c r="BQ3" s="67"/>
      <c r="BR3" s="67"/>
      <c r="BS3" s="67"/>
      <c r="BT3" s="67"/>
      <c r="BU3" s="67"/>
      <c r="BV3" s="67"/>
      <c r="BW3" s="67"/>
      <c r="BX3" s="67"/>
      <c r="BY3" s="67"/>
      <c r="BZ3" s="67"/>
      <c r="CA3" s="67"/>
      <c r="CB3" s="67"/>
      <c r="CC3" s="67"/>
      <c r="CD3" s="67"/>
      <c r="CE3" s="67"/>
      <c r="CF3" s="67"/>
      <c r="CG3" s="67"/>
      <c r="CH3" s="67"/>
      <c r="CI3" s="67"/>
      <c r="CJ3" s="67"/>
      <c r="CK3" s="67"/>
      <c r="CL3" s="67"/>
    </row>
    <row r="4" spans="1:92" s="60" customFormat="1" ht="9.75" customHeight="1">
      <c r="C4" s="61"/>
      <c r="D4" s="61"/>
      <c r="E4" s="62"/>
      <c r="F4" s="62"/>
      <c r="G4" s="63"/>
      <c r="H4" s="63"/>
      <c r="I4" s="61"/>
      <c r="J4" s="64"/>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BN4" s="67"/>
      <c r="BO4" s="67"/>
      <c r="BP4" s="67"/>
      <c r="BQ4" s="67"/>
      <c r="BR4" s="67"/>
      <c r="BS4" s="67"/>
      <c r="BT4" s="67"/>
      <c r="BU4" s="67"/>
      <c r="BV4" s="67"/>
      <c r="BW4" s="67"/>
      <c r="BX4" s="67"/>
      <c r="BY4" s="67"/>
      <c r="BZ4" s="67"/>
      <c r="CA4" s="67"/>
      <c r="CB4" s="67"/>
      <c r="CC4" s="67"/>
      <c r="CD4" s="67"/>
      <c r="CE4" s="67"/>
      <c r="CF4" s="67"/>
      <c r="CG4" s="67"/>
      <c r="CH4" s="67"/>
      <c r="CI4" s="67"/>
      <c r="CJ4" s="67"/>
      <c r="CK4" s="67"/>
      <c r="CL4" s="67"/>
    </row>
    <row r="5" spans="1:92" s="60" customFormat="1" ht="18" customHeight="1">
      <c r="A5" s="65"/>
      <c r="B5" s="65"/>
      <c r="C5" s="61"/>
      <c r="D5" s="61"/>
      <c r="E5" s="62"/>
      <c r="F5" s="62"/>
      <c r="G5" s="63"/>
      <c r="H5" s="63"/>
      <c r="I5" s="61"/>
      <c r="J5" s="65"/>
      <c r="K5" s="65"/>
      <c r="L5" s="65"/>
      <c r="M5" s="65"/>
      <c r="N5" s="65"/>
      <c r="O5" s="65"/>
      <c r="P5" s="65"/>
      <c r="Q5" s="65"/>
      <c r="R5" s="65"/>
      <c r="S5" s="65"/>
      <c r="T5" s="65"/>
      <c r="U5" s="65"/>
      <c r="V5" s="65"/>
      <c r="W5" s="65"/>
      <c r="X5" s="65"/>
      <c r="Y5" s="65"/>
      <c r="Z5" s="65"/>
      <c r="AA5" s="65"/>
      <c r="AB5" s="65"/>
      <c r="AC5" s="65"/>
      <c r="AD5" s="65"/>
      <c r="AE5" s="65"/>
      <c r="AF5" s="65"/>
      <c r="AG5" s="65"/>
      <c r="AH5" s="65"/>
      <c r="AJ5" s="65"/>
      <c r="AK5" s="65"/>
      <c r="AL5" s="65"/>
      <c r="AM5" s="65"/>
      <c r="AN5" s="65"/>
      <c r="AO5" s="65"/>
      <c r="AP5" s="65"/>
      <c r="AQ5" s="65"/>
      <c r="AR5" s="65"/>
      <c r="BK5" s="65"/>
      <c r="BL5" s="65"/>
      <c r="BM5" s="65"/>
      <c r="BO5" s="65"/>
      <c r="BP5" s="445"/>
      <c r="BQ5" s="445"/>
      <c r="BR5" s="445"/>
      <c r="BS5" s="445"/>
      <c r="BT5" s="446"/>
      <c r="BU5" s="446"/>
      <c r="BV5" s="446"/>
      <c r="BW5" s="446"/>
      <c r="BX5" s="446"/>
      <c r="BY5" s="445" t="s">
        <v>9</v>
      </c>
      <c r="BZ5" s="445"/>
      <c r="CA5" s="446"/>
      <c r="CB5" s="446"/>
      <c r="CC5" s="446"/>
      <c r="CD5" s="446"/>
      <c r="CE5" s="446"/>
      <c r="CF5" s="445" t="s">
        <v>8</v>
      </c>
      <c r="CG5" s="445"/>
      <c r="CH5" s="446"/>
      <c r="CI5" s="446"/>
      <c r="CJ5" s="446"/>
      <c r="CK5" s="446"/>
      <c r="CL5" s="446"/>
      <c r="CM5" s="445" t="s">
        <v>7</v>
      </c>
      <c r="CN5" s="445"/>
    </row>
    <row r="6" spans="1:92" s="60" customFormat="1" ht="18" customHeight="1">
      <c r="A6" s="69"/>
      <c r="B6" s="69"/>
      <c r="C6" s="61"/>
      <c r="D6" s="61"/>
      <c r="E6" s="62"/>
      <c r="F6" s="62"/>
      <c r="G6" s="63"/>
      <c r="H6" s="63"/>
      <c r="I6" s="61"/>
      <c r="J6" s="65"/>
      <c r="K6" s="65"/>
      <c r="L6" s="65"/>
      <c r="M6" s="65"/>
      <c r="N6" s="65"/>
      <c r="O6" s="65"/>
      <c r="P6" s="65"/>
      <c r="Q6" s="65"/>
      <c r="R6" s="65"/>
      <c r="S6" s="65"/>
      <c r="T6" s="65"/>
      <c r="U6" s="65"/>
      <c r="V6" s="65"/>
      <c r="W6" s="65"/>
      <c r="X6" s="65"/>
      <c r="Y6" s="65"/>
      <c r="Z6" s="65"/>
      <c r="AA6" s="65"/>
      <c r="AB6" s="65"/>
      <c r="AC6" s="65"/>
      <c r="AD6" s="65"/>
      <c r="AE6" s="65"/>
      <c r="AF6" s="65"/>
      <c r="AG6" s="65"/>
      <c r="AH6" s="65"/>
      <c r="AJ6" s="68"/>
      <c r="AK6" s="68"/>
      <c r="AL6" s="65"/>
      <c r="AM6" s="65"/>
      <c r="AN6" s="65"/>
      <c r="AO6" s="65"/>
      <c r="AP6" s="65"/>
      <c r="AQ6" s="65"/>
      <c r="AR6" s="65"/>
      <c r="BK6" s="65"/>
      <c r="BL6" s="65"/>
      <c r="BM6" s="65"/>
      <c r="BN6" s="68"/>
      <c r="BO6" s="68"/>
      <c r="BP6" s="68"/>
      <c r="BQ6" s="68"/>
      <c r="BR6" s="70"/>
      <c r="BS6" s="70"/>
      <c r="BT6" s="70"/>
      <c r="BU6" s="70"/>
      <c r="BV6" s="70"/>
      <c r="BW6" s="70"/>
      <c r="BX6" s="70"/>
      <c r="BY6" s="70"/>
      <c r="BZ6" s="70"/>
      <c r="CA6" s="70"/>
      <c r="CB6" s="70"/>
      <c r="CC6" s="70"/>
      <c r="CD6" s="70"/>
      <c r="CE6" s="70"/>
      <c r="CF6" s="70"/>
      <c r="CG6" s="70"/>
      <c r="CH6" s="70"/>
      <c r="CI6" s="70"/>
      <c r="CJ6" s="70"/>
      <c r="CK6" s="70"/>
      <c r="CL6" s="70"/>
    </row>
    <row r="7" spans="1:92" s="60" customFormat="1" ht="18" customHeight="1">
      <c r="A7" s="71" t="s">
        <v>25</v>
      </c>
      <c r="B7" s="71"/>
      <c r="C7" s="72"/>
      <c r="D7" s="72"/>
      <c r="E7" s="72"/>
      <c r="F7" s="72"/>
      <c r="G7" s="72"/>
      <c r="H7" s="72"/>
      <c r="I7" s="72"/>
      <c r="J7" s="73"/>
      <c r="K7" s="65"/>
      <c r="L7" s="65"/>
      <c r="M7" s="65"/>
      <c r="N7" s="65"/>
      <c r="O7" s="65"/>
      <c r="P7" s="65"/>
      <c r="Q7" s="65"/>
      <c r="R7" s="65"/>
      <c r="S7" s="65"/>
      <c r="T7" s="65"/>
      <c r="U7" s="65"/>
      <c r="V7" s="65"/>
      <c r="W7" s="65"/>
      <c r="X7" s="65"/>
      <c r="Y7" s="65"/>
      <c r="Z7" s="65"/>
      <c r="AA7" s="65"/>
      <c r="AB7" s="65"/>
      <c r="AC7" s="65"/>
      <c r="AD7" s="65"/>
      <c r="AE7" s="65"/>
      <c r="AF7" s="65"/>
      <c r="AG7" s="65"/>
      <c r="AH7" s="65"/>
      <c r="AI7" s="74"/>
      <c r="AJ7" s="65"/>
      <c r="AK7" s="65"/>
      <c r="AL7" s="65"/>
      <c r="AM7" s="65"/>
      <c r="AN7" s="65"/>
      <c r="AO7" s="65"/>
      <c r="AP7" s="65"/>
      <c r="AQ7" s="65"/>
      <c r="AR7" s="65"/>
    </row>
    <row r="8" spans="1:92" s="60" customFormat="1" ht="18" customHeight="1">
      <c r="A8" s="61" t="s">
        <v>40</v>
      </c>
      <c r="B8" s="61"/>
      <c r="C8" s="61"/>
      <c r="D8" s="75"/>
      <c r="E8" s="75"/>
      <c r="F8" s="75"/>
      <c r="G8" s="75"/>
      <c r="H8" s="75"/>
      <c r="I8" s="75"/>
      <c r="J8" s="75"/>
      <c r="K8" s="65"/>
      <c r="L8" s="65"/>
      <c r="M8" s="65"/>
      <c r="N8" s="65"/>
      <c r="O8" s="445" t="s">
        <v>39</v>
      </c>
      <c r="P8" s="445"/>
      <c r="Q8" s="445"/>
      <c r="R8" s="445"/>
      <c r="S8" s="445"/>
      <c r="T8" s="445"/>
      <c r="U8" s="445"/>
      <c r="V8" s="445"/>
      <c r="W8" s="445"/>
      <c r="X8" s="445"/>
      <c r="Y8" s="65" t="s">
        <v>41</v>
      </c>
      <c r="Z8" s="65"/>
      <c r="AA8" s="65"/>
      <c r="AB8" s="65"/>
      <c r="AC8" s="65"/>
      <c r="AD8" s="65"/>
      <c r="AE8" s="65"/>
      <c r="AF8" s="65"/>
      <c r="AG8" s="65"/>
      <c r="AH8" s="65"/>
      <c r="AI8" s="65"/>
      <c r="AJ8" s="65"/>
      <c r="AK8" s="65"/>
      <c r="AL8" s="65"/>
      <c r="AM8" s="65"/>
      <c r="AN8" s="65"/>
      <c r="AO8" s="65"/>
      <c r="AP8" s="65"/>
      <c r="AQ8" s="65"/>
      <c r="AR8" s="65"/>
    </row>
    <row r="9" spans="1:92" s="60" customFormat="1" ht="15" customHeight="1">
      <c r="A9" s="76"/>
      <c r="B9" s="76"/>
      <c r="C9" s="76"/>
      <c r="D9" s="76"/>
      <c r="E9" s="76"/>
      <c r="F9" s="76"/>
      <c r="G9" s="76"/>
      <c r="H9" s="76"/>
      <c r="I9" s="76"/>
      <c r="J9" s="76"/>
      <c r="T9" s="76"/>
      <c r="AD9" s="76"/>
      <c r="AE9" s="76"/>
      <c r="AF9" s="76"/>
      <c r="AG9" s="76"/>
      <c r="AH9" s="76"/>
      <c r="AI9" s="76"/>
      <c r="AJ9" s="76"/>
      <c r="AK9" s="76"/>
      <c r="AL9" s="76"/>
      <c r="AM9" s="76"/>
      <c r="AN9" s="76"/>
      <c r="AO9" s="76"/>
      <c r="AP9" s="76"/>
      <c r="AQ9" s="76"/>
      <c r="AR9" s="76"/>
    </row>
    <row r="10" spans="1:92" s="60" customFormat="1" ht="15" customHeight="1">
      <c r="A10" s="76"/>
      <c r="B10" s="76"/>
      <c r="C10" s="76"/>
      <c r="D10" s="76"/>
      <c r="E10" s="76"/>
      <c r="F10" s="76"/>
      <c r="G10" s="76"/>
      <c r="H10" s="76"/>
      <c r="I10" s="76"/>
      <c r="J10" s="76"/>
      <c r="T10" s="76"/>
      <c r="AD10" s="76"/>
      <c r="AE10" s="76"/>
      <c r="AF10" s="76"/>
      <c r="AG10" s="76"/>
      <c r="AH10" s="76"/>
      <c r="AI10" s="76"/>
      <c r="AJ10" s="76"/>
      <c r="AK10" s="76"/>
      <c r="AL10" s="76"/>
      <c r="AM10" s="76"/>
      <c r="AN10" s="76"/>
      <c r="AO10" s="76"/>
      <c r="AP10" s="76"/>
      <c r="AQ10" s="76"/>
      <c r="AR10" s="76"/>
    </row>
    <row r="11" spans="1:92" ht="21" customHeight="1">
      <c r="A11" s="77"/>
      <c r="B11" s="77"/>
      <c r="C11" s="77"/>
      <c r="D11" s="77"/>
      <c r="T11" s="81"/>
      <c r="U11" s="81"/>
      <c r="V11" s="81"/>
      <c r="W11" s="81"/>
      <c r="X11" s="82"/>
      <c r="Y11" s="82"/>
      <c r="Z11" s="82"/>
      <c r="AA11" s="82"/>
      <c r="AB11" s="82"/>
      <c r="AC11" s="82"/>
      <c r="AD11" s="82"/>
      <c r="AE11" s="82"/>
      <c r="AF11" s="82"/>
      <c r="AG11" s="82"/>
      <c r="AH11" s="82"/>
      <c r="AI11" s="82"/>
      <c r="AJ11" s="458" t="s">
        <v>147</v>
      </c>
      <c r="AK11" s="458"/>
      <c r="AL11" s="458"/>
      <c r="AM11" s="458"/>
      <c r="AN11" s="458"/>
      <c r="AO11" s="458"/>
      <c r="AP11" s="458"/>
      <c r="AQ11" s="458"/>
      <c r="AR11" s="458"/>
      <c r="AS11" s="82"/>
      <c r="AT11" s="440" t="s">
        <v>26</v>
      </c>
      <c r="AU11" s="440"/>
      <c r="AV11" s="440"/>
      <c r="AW11" s="440"/>
      <c r="AX11" s="440"/>
      <c r="AY11" s="440"/>
      <c r="AZ11" s="440"/>
      <c r="BA11" s="440"/>
      <c r="BB11" s="440"/>
      <c r="BC11" s="440"/>
      <c r="BD11" s="442"/>
      <c r="BE11" s="442"/>
      <c r="BF11" s="442"/>
      <c r="BG11" s="442"/>
      <c r="BH11" s="442"/>
      <c r="BI11" s="443" t="s">
        <v>43</v>
      </c>
      <c r="BJ11" s="443"/>
      <c r="BK11" s="442"/>
      <c r="BL11" s="442"/>
      <c r="BM11" s="442"/>
      <c r="BN11" s="442"/>
      <c r="BO11" s="4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3"/>
      <c r="CN11" s="343"/>
    </row>
    <row r="12" spans="1:92" ht="41.25" customHeight="1">
      <c r="A12" s="84"/>
      <c r="B12" s="84"/>
      <c r="C12" s="84"/>
      <c r="D12" s="84"/>
      <c r="T12" s="85"/>
      <c r="U12" s="85"/>
      <c r="V12" s="85"/>
      <c r="W12" s="85"/>
      <c r="X12" s="82"/>
      <c r="Y12" s="82"/>
      <c r="Z12" s="82"/>
      <c r="AA12" s="82"/>
      <c r="AB12" s="82"/>
      <c r="AC12" s="82"/>
      <c r="AD12" s="82"/>
      <c r="AE12" s="82"/>
      <c r="AF12" s="82"/>
      <c r="AG12" s="82"/>
      <c r="AH12" s="82"/>
      <c r="AI12" s="82"/>
      <c r="AJ12" s="82"/>
      <c r="AK12" s="82"/>
      <c r="AL12" s="82"/>
      <c r="AM12" s="82"/>
      <c r="AN12" s="82"/>
      <c r="AO12" s="82"/>
      <c r="AP12" s="82"/>
      <c r="AQ12" s="82"/>
      <c r="AR12" s="86"/>
      <c r="AT12" s="440" t="s">
        <v>27</v>
      </c>
      <c r="AU12" s="440"/>
      <c r="AV12" s="440"/>
      <c r="AW12" s="440"/>
      <c r="AX12" s="440"/>
      <c r="AY12" s="440"/>
      <c r="AZ12" s="440"/>
      <c r="BA12" s="440"/>
      <c r="BB12" s="440"/>
      <c r="BC12" s="440"/>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344"/>
      <c r="CN12" s="344"/>
    </row>
    <row r="13" spans="1:92" ht="26.25" customHeight="1">
      <c r="A13" s="84"/>
      <c r="B13" s="84"/>
      <c r="C13" s="84"/>
      <c r="D13" s="84"/>
      <c r="T13" s="85"/>
      <c r="U13" s="85"/>
      <c r="V13" s="85"/>
      <c r="W13" s="85"/>
      <c r="X13" s="82"/>
      <c r="Y13" s="82"/>
      <c r="Z13" s="82"/>
      <c r="AA13" s="82"/>
      <c r="AB13" s="82"/>
      <c r="AC13" s="82"/>
      <c r="AD13" s="82"/>
      <c r="AE13" s="82"/>
      <c r="AF13" s="82"/>
      <c r="AG13" s="82"/>
      <c r="AH13" s="82"/>
      <c r="AI13" s="82"/>
      <c r="AJ13" s="82"/>
      <c r="AK13" s="82"/>
      <c r="AL13" s="82"/>
      <c r="AM13" s="82"/>
      <c r="AN13" s="82"/>
      <c r="AO13" s="82"/>
      <c r="AP13" s="82"/>
      <c r="AQ13" s="82"/>
      <c r="AR13" s="86"/>
      <c r="AT13" s="440"/>
      <c r="AU13" s="440"/>
      <c r="AV13" s="440"/>
      <c r="AW13" s="440"/>
      <c r="AX13" s="440"/>
      <c r="AY13" s="440"/>
      <c r="AZ13" s="440"/>
      <c r="BA13" s="440"/>
      <c r="BB13" s="440"/>
      <c r="BC13" s="440"/>
      <c r="BD13" s="433"/>
      <c r="BE13" s="433"/>
      <c r="BF13" s="433"/>
      <c r="BG13" s="433"/>
      <c r="BH13" s="433"/>
      <c r="BI13" s="433"/>
      <c r="BJ13" s="433"/>
      <c r="BK13" s="433"/>
      <c r="BL13" s="433"/>
      <c r="BM13" s="433"/>
      <c r="BN13" s="433"/>
      <c r="BO13" s="433"/>
      <c r="BP13" s="433"/>
      <c r="BQ13" s="433"/>
      <c r="BR13" s="433"/>
      <c r="BS13" s="433"/>
      <c r="BT13" s="433"/>
      <c r="BU13" s="433"/>
      <c r="BV13" s="433"/>
      <c r="BW13" s="433"/>
      <c r="BX13" s="433"/>
      <c r="BY13" s="433"/>
      <c r="BZ13" s="433"/>
      <c r="CA13" s="433"/>
      <c r="CB13" s="433"/>
      <c r="CC13" s="433"/>
      <c r="CD13" s="433"/>
      <c r="CE13" s="433"/>
      <c r="CF13" s="433"/>
      <c r="CG13" s="433"/>
      <c r="CH13" s="433"/>
      <c r="CI13" s="433"/>
      <c r="CJ13" s="433"/>
      <c r="CK13" s="433"/>
      <c r="CL13" s="433"/>
      <c r="CM13" s="344"/>
      <c r="CN13" s="344"/>
    </row>
    <row r="14" spans="1:92" ht="15" customHeight="1">
      <c r="A14" s="84"/>
      <c r="B14" s="84"/>
      <c r="C14" s="84"/>
      <c r="D14" s="84"/>
      <c r="T14" s="85"/>
      <c r="U14" s="85"/>
      <c r="V14" s="85"/>
      <c r="W14" s="85"/>
      <c r="X14" s="82"/>
      <c r="Y14" s="82"/>
      <c r="Z14" s="82"/>
      <c r="AA14" s="82"/>
      <c r="AB14" s="82"/>
      <c r="AC14" s="82"/>
      <c r="AD14" s="82"/>
      <c r="AE14" s="82"/>
      <c r="AF14" s="82"/>
      <c r="AG14" s="82"/>
      <c r="AH14" s="82"/>
      <c r="AI14" s="82"/>
      <c r="AJ14" s="82"/>
      <c r="AK14" s="82"/>
      <c r="AL14" s="82"/>
      <c r="AM14" s="82"/>
      <c r="AN14" s="82"/>
      <c r="AO14" s="82"/>
      <c r="AP14" s="82"/>
      <c r="AQ14" s="82"/>
      <c r="AR14" s="86"/>
      <c r="AT14" s="439" t="s">
        <v>28</v>
      </c>
      <c r="AU14" s="439"/>
      <c r="AV14" s="439"/>
      <c r="AW14" s="439"/>
      <c r="AX14" s="439"/>
      <c r="AY14" s="439"/>
      <c r="AZ14" s="439"/>
      <c r="BA14" s="439"/>
      <c r="BB14" s="439"/>
      <c r="BC14" s="439"/>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345"/>
      <c r="CL14" s="345"/>
      <c r="CM14" s="346"/>
      <c r="CN14" s="346"/>
    </row>
    <row r="15" spans="1:92" ht="26.25" customHeight="1">
      <c r="A15" s="84"/>
      <c r="B15" s="84"/>
      <c r="C15" s="84"/>
      <c r="D15" s="84"/>
      <c r="T15" s="85"/>
      <c r="U15" s="85"/>
      <c r="V15" s="85"/>
      <c r="W15" s="85"/>
      <c r="X15" s="82"/>
      <c r="Y15" s="82"/>
      <c r="Z15" s="82"/>
      <c r="AA15" s="82"/>
      <c r="AB15" s="82"/>
      <c r="AC15" s="82"/>
      <c r="AD15" s="82"/>
      <c r="AE15" s="82"/>
      <c r="AF15" s="82"/>
      <c r="AG15" s="82"/>
      <c r="AH15" s="82"/>
      <c r="AI15" s="82"/>
      <c r="AJ15" s="82"/>
      <c r="AK15" s="82"/>
      <c r="AL15" s="82"/>
      <c r="AM15" s="82"/>
      <c r="AN15" s="82"/>
      <c r="AO15" s="82"/>
      <c r="AP15" s="82"/>
      <c r="AQ15" s="82"/>
      <c r="AR15" s="86"/>
      <c r="AT15" s="440" t="s">
        <v>29</v>
      </c>
      <c r="AU15" s="440"/>
      <c r="AV15" s="440"/>
      <c r="AW15" s="440"/>
      <c r="AX15" s="440"/>
      <c r="AY15" s="440"/>
      <c r="AZ15" s="440"/>
      <c r="BA15" s="440"/>
      <c r="BB15" s="440"/>
      <c r="BC15" s="440"/>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9" t="s">
        <v>11</v>
      </c>
      <c r="CL15" s="449"/>
      <c r="CM15" s="449"/>
      <c r="CN15" s="449"/>
    </row>
    <row r="16" spans="1:92" ht="15" customHeight="1">
      <c r="A16" s="77"/>
      <c r="B16" s="77"/>
      <c r="C16" s="77"/>
      <c r="D16" s="77"/>
      <c r="E16" s="77"/>
      <c r="F16" s="77"/>
      <c r="G16" s="77"/>
      <c r="H16" s="77"/>
      <c r="I16" s="77"/>
      <c r="J16" s="77"/>
      <c r="T16" s="77"/>
      <c r="AD16" s="77"/>
      <c r="AE16" s="77"/>
      <c r="AF16" s="77"/>
      <c r="AG16" s="77"/>
      <c r="AH16" s="77"/>
      <c r="AI16" s="77"/>
      <c r="AJ16" s="77"/>
      <c r="AK16" s="77"/>
      <c r="AL16" s="77"/>
      <c r="AM16" s="77"/>
      <c r="AN16" s="77"/>
      <c r="AO16" s="77"/>
      <c r="AP16" s="77"/>
      <c r="AQ16" s="77"/>
      <c r="AR16" s="77"/>
    </row>
    <row r="17" spans="1:92" ht="15" customHeight="1">
      <c r="A17" s="77"/>
      <c r="B17" s="77"/>
      <c r="C17" s="77"/>
      <c r="D17" s="77"/>
      <c r="E17" s="77"/>
      <c r="F17" s="77"/>
      <c r="G17" s="77"/>
      <c r="H17" s="77"/>
      <c r="I17" s="77"/>
      <c r="J17" s="77"/>
      <c r="T17" s="77"/>
      <c r="AD17" s="77"/>
      <c r="AE17" s="77"/>
      <c r="AF17" s="77"/>
      <c r="AG17" s="77"/>
      <c r="AH17" s="77"/>
      <c r="AI17" s="77"/>
      <c r="AJ17" s="77"/>
      <c r="AK17" s="77"/>
      <c r="AL17" s="77"/>
      <c r="AM17" s="77"/>
      <c r="AN17" s="77"/>
      <c r="AO17" s="77"/>
      <c r="AP17" s="77"/>
      <c r="AQ17" s="77"/>
      <c r="AR17" s="77"/>
    </row>
    <row r="18" spans="1:92" ht="15" customHeight="1">
      <c r="A18" s="77"/>
      <c r="B18" s="77"/>
      <c r="C18" s="77"/>
      <c r="D18" s="77"/>
      <c r="E18" s="77"/>
      <c r="F18" s="77"/>
      <c r="G18" s="77"/>
      <c r="H18" s="77"/>
      <c r="I18" s="77"/>
      <c r="J18" s="77"/>
      <c r="T18" s="77"/>
      <c r="AD18" s="77"/>
      <c r="AE18" s="77"/>
      <c r="AF18" s="77"/>
      <c r="AG18" s="77"/>
      <c r="AH18" s="77"/>
      <c r="AI18" s="77"/>
      <c r="AJ18" s="77"/>
      <c r="AK18" s="77"/>
      <c r="AL18" s="77"/>
      <c r="AM18" s="77"/>
      <c r="AN18" s="77"/>
      <c r="AO18" s="77"/>
      <c r="AP18" s="77"/>
      <c r="AQ18" s="77"/>
      <c r="AR18" s="77"/>
    </row>
    <row r="19" spans="1:92" ht="12" customHeight="1">
      <c r="A19" s="84"/>
      <c r="B19" s="84"/>
      <c r="C19" s="84"/>
      <c r="D19" s="84"/>
      <c r="T19" s="85"/>
      <c r="U19" s="85"/>
      <c r="V19" s="85"/>
      <c r="W19" s="85"/>
      <c r="X19" s="82"/>
      <c r="Y19" s="82"/>
      <c r="Z19" s="82"/>
      <c r="AA19" s="82"/>
      <c r="AB19" s="82"/>
      <c r="AC19" s="82"/>
      <c r="AD19" s="82"/>
      <c r="AE19" s="82"/>
      <c r="AF19" s="82"/>
      <c r="AG19" s="82"/>
      <c r="AH19" s="82"/>
      <c r="AI19" s="82"/>
      <c r="AJ19" s="82"/>
      <c r="AK19" s="82"/>
      <c r="AL19" s="82"/>
      <c r="AM19" s="82"/>
      <c r="AN19" s="82"/>
      <c r="AO19" s="82"/>
      <c r="AP19" s="82"/>
      <c r="AQ19" s="82"/>
      <c r="AR19" s="86"/>
      <c r="AT19" s="83"/>
      <c r="AU19" s="83"/>
      <c r="AV19" s="83"/>
      <c r="AW19" s="83"/>
      <c r="AX19" s="83"/>
      <c r="AY19" s="83"/>
      <c r="AZ19" s="83"/>
      <c r="BA19" s="83"/>
      <c r="BB19" s="83"/>
      <c r="BC19" s="83"/>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row>
    <row r="20" spans="1:92" ht="21" customHeight="1">
      <c r="A20" s="84"/>
      <c r="B20" s="84"/>
      <c r="C20" s="84"/>
      <c r="D20" s="84"/>
      <c r="T20" s="81"/>
      <c r="U20" s="81"/>
      <c r="V20" s="81"/>
      <c r="W20" s="81"/>
      <c r="X20" s="82"/>
      <c r="Y20" s="82"/>
      <c r="Z20" s="82"/>
      <c r="AA20" s="82"/>
      <c r="AB20" s="82"/>
      <c r="AC20" s="82"/>
      <c r="AD20" s="82"/>
      <c r="AE20" s="82"/>
      <c r="AF20" s="82"/>
      <c r="AG20" s="82"/>
      <c r="AH20" s="82"/>
      <c r="AI20" s="82"/>
      <c r="AJ20" s="455" t="s">
        <v>31</v>
      </c>
      <c r="AK20" s="455"/>
      <c r="AL20" s="455"/>
      <c r="AM20" s="455"/>
      <c r="AN20" s="455"/>
      <c r="AO20" s="455"/>
      <c r="AP20" s="455"/>
      <c r="AQ20" s="455"/>
      <c r="AR20" s="455"/>
      <c r="AS20" s="347"/>
      <c r="AT20" s="436" t="s">
        <v>26</v>
      </c>
      <c r="AU20" s="436"/>
      <c r="AV20" s="436"/>
      <c r="AW20" s="436"/>
      <c r="AX20" s="436"/>
      <c r="AY20" s="436"/>
      <c r="AZ20" s="436"/>
      <c r="BA20" s="436"/>
      <c r="BB20" s="436"/>
      <c r="BC20" s="436"/>
      <c r="BD20" s="442"/>
      <c r="BE20" s="442"/>
      <c r="BF20" s="442"/>
      <c r="BG20" s="442"/>
      <c r="BH20" s="442"/>
      <c r="BI20" s="443" t="s">
        <v>43</v>
      </c>
      <c r="BJ20" s="443"/>
      <c r="BK20" s="442"/>
      <c r="BL20" s="442"/>
      <c r="BM20" s="442"/>
      <c r="BN20" s="442"/>
      <c r="BO20" s="4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3"/>
      <c r="CN20" s="343"/>
    </row>
    <row r="21" spans="1:92" ht="41.25" customHeight="1">
      <c r="A21" s="77"/>
      <c r="B21" s="77"/>
      <c r="C21" s="77"/>
      <c r="D21" s="77"/>
      <c r="E21" s="80"/>
      <c r="F21" s="80"/>
      <c r="T21" s="84"/>
      <c r="U21" s="84"/>
      <c r="V21" s="84"/>
      <c r="W21" s="77"/>
      <c r="X21" s="82"/>
      <c r="Y21" s="82"/>
      <c r="Z21" s="82"/>
      <c r="AA21" s="82"/>
      <c r="AB21" s="82"/>
      <c r="AC21" s="82"/>
      <c r="AD21" s="82"/>
      <c r="AE21" s="82"/>
      <c r="AF21" s="82"/>
      <c r="AG21" s="82"/>
      <c r="AH21" s="82"/>
      <c r="AI21" s="82"/>
      <c r="AJ21" s="347"/>
      <c r="AK21" s="347"/>
      <c r="AL21" s="347"/>
      <c r="AM21" s="347"/>
      <c r="AN21" s="347"/>
      <c r="AO21" s="347"/>
      <c r="AP21" s="347"/>
      <c r="AQ21" s="347"/>
      <c r="AR21" s="342"/>
      <c r="AS21" s="343"/>
      <c r="AT21" s="434" t="s">
        <v>27</v>
      </c>
      <c r="AU21" s="434"/>
      <c r="AV21" s="434"/>
      <c r="AW21" s="434"/>
      <c r="AX21" s="434"/>
      <c r="AY21" s="434"/>
      <c r="AZ21" s="434"/>
      <c r="BA21" s="434"/>
      <c r="BB21" s="434"/>
      <c r="BC21" s="434"/>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343"/>
      <c r="CN21" s="343"/>
    </row>
    <row r="22" spans="1:92" ht="27.75" customHeight="1">
      <c r="A22" s="84"/>
      <c r="B22" s="84"/>
      <c r="C22" s="84"/>
      <c r="D22" s="84"/>
      <c r="E22" s="80"/>
      <c r="F22" s="80"/>
      <c r="T22" s="84"/>
      <c r="U22" s="84"/>
      <c r="V22" s="84"/>
      <c r="W22" s="77"/>
      <c r="X22" s="82"/>
      <c r="Y22" s="82"/>
      <c r="Z22" s="82"/>
      <c r="AA22" s="82"/>
      <c r="AB22" s="82"/>
      <c r="AC22" s="82"/>
      <c r="AD22" s="82"/>
      <c r="AE22" s="82"/>
      <c r="AF22" s="82"/>
      <c r="AG22" s="82"/>
      <c r="AH22" s="82"/>
      <c r="AI22" s="82"/>
      <c r="AJ22" s="347"/>
      <c r="AK22" s="347"/>
      <c r="AL22" s="347"/>
      <c r="AM22" s="347"/>
      <c r="AN22" s="347"/>
      <c r="AO22" s="347"/>
      <c r="AP22" s="347"/>
      <c r="AQ22" s="347"/>
      <c r="AR22" s="342"/>
      <c r="AS22" s="343"/>
      <c r="AT22" s="434"/>
      <c r="AU22" s="434"/>
      <c r="AV22" s="434"/>
      <c r="AW22" s="434"/>
      <c r="AX22" s="434"/>
      <c r="AY22" s="434"/>
      <c r="AZ22" s="434"/>
      <c r="BA22" s="434"/>
      <c r="BB22" s="434"/>
      <c r="BC22" s="434"/>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344"/>
      <c r="CN22" s="344"/>
    </row>
    <row r="23" spans="1:92" ht="26.25" customHeight="1">
      <c r="A23" s="84"/>
      <c r="B23" s="84"/>
      <c r="C23" s="84"/>
      <c r="D23" s="84"/>
      <c r="E23" s="80"/>
      <c r="F23" s="80"/>
      <c r="T23" s="84"/>
      <c r="U23" s="84"/>
      <c r="V23" s="84"/>
      <c r="W23" s="77"/>
      <c r="X23" s="82"/>
      <c r="Y23" s="82"/>
      <c r="Z23" s="82"/>
      <c r="AA23" s="82"/>
      <c r="AB23" s="82"/>
      <c r="AC23" s="82"/>
      <c r="AD23" s="82"/>
      <c r="AE23" s="82"/>
      <c r="AF23" s="82"/>
      <c r="AG23" s="82"/>
      <c r="AH23" s="82"/>
      <c r="AI23" s="82"/>
      <c r="AJ23" s="347"/>
      <c r="AK23" s="347"/>
      <c r="AL23" s="347"/>
      <c r="AM23" s="347"/>
      <c r="AN23" s="347"/>
      <c r="AO23" s="347"/>
      <c r="AP23" s="347"/>
      <c r="AQ23" s="347"/>
      <c r="AR23" s="342"/>
      <c r="AS23" s="343"/>
      <c r="AT23" s="436" t="s">
        <v>30</v>
      </c>
      <c r="AU23" s="436"/>
      <c r="AV23" s="436"/>
      <c r="AW23" s="436"/>
      <c r="AX23" s="436"/>
      <c r="AY23" s="436"/>
      <c r="AZ23" s="436"/>
      <c r="BA23" s="436"/>
      <c r="BB23" s="436"/>
      <c r="BC23" s="436"/>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343"/>
      <c r="CN23" s="343"/>
    </row>
    <row r="24" spans="1:92" ht="41.25" customHeight="1">
      <c r="A24" s="84"/>
      <c r="B24" s="84"/>
      <c r="C24" s="84"/>
      <c r="D24" s="84"/>
      <c r="E24" s="80"/>
      <c r="F24" s="80"/>
      <c r="T24" s="84"/>
      <c r="U24" s="84"/>
      <c r="V24" s="84"/>
      <c r="W24" s="77"/>
      <c r="X24" s="82"/>
      <c r="Y24" s="82"/>
      <c r="Z24" s="82"/>
      <c r="AA24" s="82"/>
      <c r="AB24" s="82"/>
      <c r="AC24" s="82"/>
      <c r="AD24" s="82"/>
      <c r="AE24" s="82"/>
      <c r="AF24" s="82"/>
      <c r="AG24" s="82"/>
      <c r="AH24" s="82"/>
      <c r="AI24" s="82"/>
      <c r="AJ24" s="347"/>
      <c r="AK24" s="347"/>
      <c r="AL24" s="347"/>
      <c r="AM24" s="347"/>
      <c r="AN24" s="347"/>
      <c r="AO24" s="347"/>
      <c r="AP24" s="347"/>
      <c r="AQ24" s="347"/>
      <c r="AR24" s="342"/>
      <c r="AS24" s="343"/>
      <c r="AT24" s="455" t="s">
        <v>233</v>
      </c>
      <c r="AU24" s="436"/>
      <c r="AV24" s="436"/>
      <c r="AW24" s="436"/>
      <c r="AX24" s="436"/>
      <c r="AY24" s="436"/>
      <c r="AZ24" s="436"/>
      <c r="BA24" s="436"/>
      <c r="BB24" s="436"/>
      <c r="BC24" s="436"/>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9" t="s">
        <v>11</v>
      </c>
      <c r="CL24" s="449"/>
      <c r="CM24" s="449"/>
      <c r="CN24" s="449"/>
    </row>
    <row r="25" spans="1:92" s="60" customFormat="1" ht="15" customHeight="1">
      <c r="A25" s="88"/>
      <c r="B25" s="88"/>
      <c r="C25" s="88"/>
      <c r="D25" s="88"/>
      <c r="G25" s="89"/>
      <c r="H25" s="89"/>
      <c r="T25" s="88"/>
      <c r="U25" s="88"/>
      <c r="V25" s="88"/>
      <c r="W25" s="76"/>
      <c r="X25" s="90"/>
      <c r="Y25" s="90"/>
      <c r="Z25" s="90"/>
      <c r="AA25" s="90"/>
      <c r="AB25" s="90"/>
      <c r="AC25" s="90"/>
      <c r="AD25" s="90"/>
      <c r="AE25" s="90"/>
      <c r="AF25" s="90"/>
      <c r="AG25" s="90"/>
      <c r="AH25" s="90"/>
      <c r="AI25" s="90"/>
      <c r="AJ25" s="90"/>
      <c r="AK25" s="90"/>
      <c r="AL25" s="90"/>
      <c r="AM25" s="90"/>
      <c r="AN25" s="90"/>
      <c r="AO25" s="90"/>
      <c r="AP25" s="90"/>
      <c r="AQ25" s="90"/>
      <c r="AR25" s="61"/>
      <c r="AT25" s="91"/>
      <c r="AU25" s="91"/>
      <c r="AV25" s="91"/>
      <c r="AW25" s="91"/>
      <c r="AX25" s="91"/>
      <c r="AY25" s="91"/>
      <c r="AZ25" s="91"/>
      <c r="BA25" s="91"/>
      <c r="BB25" s="91"/>
      <c r="BC25" s="91"/>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68"/>
      <c r="CN25" s="68"/>
    </row>
    <row r="26" spans="1:92" s="60" customFormat="1" ht="38.25" customHeight="1">
      <c r="A26" s="92"/>
      <c r="B26" s="92"/>
      <c r="C26" s="92"/>
      <c r="X26" s="90"/>
      <c r="Y26" s="90"/>
      <c r="Z26" s="90"/>
      <c r="AA26" s="90"/>
      <c r="AB26" s="90"/>
      <c r="AN26" s="90"/>
      <c r="AO26" s="90"/>
      <c r="AP26" s="90"/>
      <c r="AQ26" s="90"/>
      <c r="AR26" s="61"/>
    </row>
    <row r="27" spans="1:92" s="60" customFormat="1" ht="24.75" customHeight="1">
      <c r="A27" s="463" t="s">
        <v>234</v>
      </c>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463"/>
    </row>
    <row r="28" spans="1:92" s="60" customFormat="1" ht="24.75" customHeight="1">
      <c r="A28" s="438" t="s">
        <v>57</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438"/>
      <c r="BL28" s="438"/>
      <c r="BM28" s="438"/>
      <c r="BN28" s="438"/>
      <c r="BO28" s="438"/>
      <c r="BP28" s="438"/>
      <c r="BQ28" s="438"/>
      <c r="BR28" s="438"/>
      <c r="BS28" s="438"/>
      <c r="BT28" s="438"/>
      <c r="BU28" s="438"/>
      <c r="BV28" s="438"/>
      <c r="BW28" s="438"/>
      <c r="BX28" s="438"/>
      <c r="BY28" s="438"/>
      <c r="BZ28" s="438"/>
      <c r="CA28" s="438"/>
      <c r="CB28" s="438"/>
      <c r="CC28" s="438"/>
      <c r="CD28" s="438"/>
      <c r="CE28" s="438"/>
      <c r="CF28" s="438"/>
      <c r="CG28" s="438"/>
      <c r="CH28" s="438"/>
      <c r="CI28" s="438"/>
      <c r="CJ28" s="438"/>
      <c r="CK28" s="438"/>
      <c r="CL28" s="438"/>
      <c r="CM28" s="438"/>
      <c r="CN28" s="438"/>
    </row>
    <row r="29" spans="1:92" s="60" customFormat="1" ht="24.75" customHeight="1">
      <c r="A29" s="438" t="s">
        <v>235</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c r="CN29" s="438"/>
    </row>
    <row r="30" spans="1:92" s="60" customFormat="1" ht="24.75" customHeight="1">
      <c r="A30" s="438" t="s">
        <v>236</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8"/>
      <c r="BX30" s="438"/>
      <c r="BY30" s="438"/>
      <c r="BZ30" s="438"/>
      <c r="CA30" s="438"/>
      <c r="CB30" s="438"/>
      <c r="CC30" s="438"/>
      <c r="CD30" s="438"/>
      <c r="CE30" s="438"/>
      <c r="CF30" s="438"/>
      <c r="CG30" s="438"/>
      <c r="CH30" s="438"/>
      <c r="CI30" s="438"/>
      <c r="CJ30" s="438"/>
      <c r="CK30" s="438"/>
      <c r="CL30" s="438"/>
      <c r="CM30" s="438"/>
      <c r="CN30" s="438"/>
    </row>
    <row r="31" spans="1:92" s="60" customFormat="1" ht="24.75" customHeight="1">
      <c r="A31" s="438" t="s">
        <v>32</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c r="CK31" s="438"/>
      <c r="CL31" s="438"/>
      <c r="CM31" s="438"/>
      <c r="CN31" s="438"/>
    </row>
    <row r="32" spans="1:92" s="60" customFormat="1" ht="24.75" customHeight="1">
      <c r="A32" s="452" t="s">
        <v>148</v>
      </c>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row>
    <row r="33" spans="1:93" s="60" customFormat="1" ht="36" customHeight="1">
      <c r="A33" s="93"/>
      <c r="B33" s="93"/>
      <c r="C33" s="93"/>
      <c r="D33" s="92"/>
      <c r="E33" s="92"/>
      <c r="F33" s="94"/>
      <c r="G33" s="95"/>
      <c r="H33" s="95"/>
      <c r="I33" s="94"/>
      <c r="J33" s="94"/>
    </row>
    <row r="34" spans="1:93" ht="24.75" customHeight="1">
      <c r="A34" s="205"/>
      <c r="B34" s="205"/>
      <c r="C34" s="453">
        <v>2020</v>
      </c>
      <c r="D34" s="453"/>
      <c r="E34" s="453"/>
      <c r="F34" s="453"/>
      <c r="G34" s="453"/>
      <c r="H34" s="453"/>
      <c r="I34" s="453" t="s">
        <v>9</v>
      </c>
      <c r="J34" s="453"/>
      <c r="K34" s="453"/>
      <c r="L34" s="454"/>
      <c r="M34" s="454"/>
      <c r="N34" s="454"/>
      <c r="O34" s="454"/>
      <c r="P34" s="454"/>
      <c r="Q34" s="453" t="s">
        <v>149</v>
      </c>
      <c r="R34" s="453"/>
      <c r="S34" s="453"/>
      <c r="T34" s="454"/>
      <c r="U34" s="454"/>
      <c r="V34" s="454"/>
      <c r="W34" s="454"/>
      <c r="X34" s="454"/>
      <c r="Y34" s="453" t="s">
        <v>146</v>
      </c>
      <c r="Z34" s="453"/>
      <c r="AA34" s="453"/>
      <c r="AB34" s="451" t="s">
        <v>150</v>
      </c>
      <c r="AC34" s="451"/>
      <c r="AD34" s="451"/>
      <c r="AE34" s="451"/>
      <c r="AF34" s="451"/>
      <c r="AG34" s="451"/>
      <c r="AH34" s="451"/>
      <c r="AI34" s="451"/>
      <c r="AJ34" s="451"/>
      <c r="AK34" s="451"/>
      <c r="AL34" s="451"/>
      <c r="AM34" s="451"/>
      <c r="AN34" s="451"/>
      <c r="AO34" s="451"/>
      <c r="AP34" s="451"/>
      <c r="AQ34" s="451"/>
      <c r="AR34" s="451"/>
      <c r="AS34" s="451"/>
      <c r="AT34" s="453" t="s">
        <v>237</v>
      </c>
      <c r="AU34" s="453"/>
      <c r="AV34" s="453"/>
      <c r="AW34" s="453"/>
      <c r="AX34" s="453"/>
      <c r="AY34" s="453"/>
      <c r="AZ34" s="453"/>
      <c r="BA34" s="453"/>
      <c r="BB34" s="453"/>
      <c r="BC34" s="453"/>
      <c r="BD34" s="453"/>
      <c r="BE34" s="453"/>
      <c r="BF34" s="444"/>
      <c r="BG34" s="444"/>
      <c r="BH34" s="444"/>
      <c r="BI34" s="444"/>
      <c r="BJ34" s="444"/>
      <c r="BK34" s="444"/>
      <c r="BL34" s="450" t="s">
        <v>151</v>
      </c>
      <c r="BM34" s="450"/>
      <c r="BN34" s="450"/>
      <c r="BO34" s="450"/>
      <c r="BP34" s="444"/>
      <c r="BQ34" s="444"/>
      <c r="BR34" s="444"/>
      <c r="BS34" s="444"/>
      <c r="BT34" s="444"/>
      <c r="BU34" s="444"/>
      <c r="BV34" s="444"/>
      <c r="BW34" s="444"/>
      <c r="BX34" s="451" t="s">
        <v>281</v>
      </c>
      <c r="BY34" s="451"/>
      <c r="BZ34" s="451"/>
      <c r="CA34" s="451"/>
      <c r="CB34" s="451"/>
      <c r="CC34" s="451"/>
      <c r="CD34" s="451"/>
      <c r="CE34" s="451"/>
      <c r="CF34" s="451"/>
      <c r="CG34" s="451"/>
      <c r="CH34" s="451"/>
      <c r="CI34" s="451"/>
      <c r="CJ34" s="451"/>
      <c r="CK34" s="451"/>
      <c r="CL34" s="451"/>
      <c r="CM34" s="451"/>
      <c r="CN34" s="451"/>
      <c r="CO34" s="206"/>
    </row>
    <row r="35" spans="1:93" s="60" customFormat="1" ht="27" customHeight="1">
      <c r="A35" s="459" t="s">
        <v>298</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row>
    <row r="36" spans="1:93" s="96" customFormat="1" ht="27" customHeight="1">
      <c r="A36" s="459"/>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row>
    <row r="37" spans="1:93" s="96" customFormat="1" ht="27" customHeight="1">
      <c r="A37" s="459"/>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459"/>
    </row>
    <row r="38" spans="1:93" s="96" customFormat="1" ht="40.5" customHeight="1">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row>
    <row r="39" spans="1:93" s="96" customFormat="1" ht="27.75" customHeight="1">
      <c r="A39" s="100"/>
      <c r="B39" s="100"/>
      <c r="C39" s="100"/>
      <c r="D39" s="100"/>
      <c r="E39" s="100"/>
      <c r="F39" s="100"/>
      <c r="G39" s="100"/>
      <c r="H39" s="100"/>
      <c r="I39" s="100"/>
      <c r="J39" s="100"/>
      <c r="K39" s="100"/>
      <c r="L39" s="100"/>
      <c r="M39" s="100"/>
      <c r="N39" s="100"/>
      <c r="O39" s="100"/>
      <c r="P39" s="110"/>
      <c r="Q39" s="110"/>
      <c r="R39" s="110"/>
      <c r="S39" s="110"/>
      <c r="T39" s="110"/>
      <c r="U39" s="110"/>
      <c r="V39" s="110"/>
      <c r="W39" s="110"/>
      <c r="X39" s="110"/>
      <c r="Y39" s="110"/>
      <c r="Z39" s="110"/>
      <c r="AA39" s="110"/>
      <c r="AB39" s="110"/>
      <c r="AC39" s="100"/>
      <c r="AD39" s="100"/>
      <c r="AE39" s="100"/>
      <c r="AF39" s="100"/>
      <c r="AG39" s="100"/>
      <c r="AH39" s="100"/>
      <c r="AI39" s="100"/>
      <c r="AJ39" s="100"/>
      <c r="AK39" s="100"/>
      <c r="AL39" s="100"/>
      <c r="AM39" s="100"/>
      <c r="AN39" s="100"/>
      <c r="AO39" s="100"/>
      <c r="AP39" s="100"/>
      <c r="AQ39" s="100"/>
      <c r="AR39" s="110"/>
      <c r="AS39" s="100"/>
      <c r="AT39" s="100"/>
      <c r="AU39" s="100"/>
      <c r="AV39" s="100"/>
      <c r="AW39" s="100"/>
      <c r="AX39" s="100"/>
      <c r="AY39" s="100"/>
      <c r="AZ39" s="100"/>
      <c r="BA39" s="100"/>
      <c r="BB39" s="100"/>
      <c r="BC39" s="100"/>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row>
    <row r="40" spans="1:93" s="96" customFormat="1" ht="27.75" customHeight="1">
      <c r="A40" s="111"/>
      <c r="B40" s="111"/>
      <c r="C40" s="111"/>
      <c r="D40" s="111"/>
      <c r="E40" s="111"/>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9"/>
      <c r="AX40" s="99"/>
      <c r="AY40" s="99"/>
      <c r="AZ40" s="99"/>
      <c r="BA40" s="99"/>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1"/>
      <c r="CE40" s="101"/>
      <c r="CF40" s="101"/>
      <c r="CG40" s="101"/>
      <c r="CH40" s="101"/>
      <c r="CI40" s="101"/>
      <c r="CJ40" s="101"/>
      <c r="CK40" s="101"/>
      <c r="CL40" s="101"/>
      <c r="CM40" s="101"/>
      <c r="CN40" s="101"/>
    </row>
    <row r="41" spans="1:93" s="96" customFormat="1" ht="27.75" customHeight="1">
      <c r="A41" s="111"/>
      <c r="B41" s="111"/>
      <c r="C41" s="111"/>
      <c r="D41" s="111"/>
      <c r="E41" s="111"/>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9"/>
      <c r="AX41" s="99"/>
      <c r="AY41" s="99"/>
      <c r="AZ41" s="99"/>
      <c r="BA41" s="99"/>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1"/>
      <c r="CE41" s="101"/>
      <c r="CF41" s="101"/>
      <c r="CG41" s="101"/>
      <c r="CH41" s="101"/>
      <c r="CI41" s="101"/>
      <c r="CJ41" s="101"/>
      <c r="CK41" s="101"/>
      <c r="CL41" s="101"/>
      <c r="CM41" s="101"/>
      <c r="CN41" s="101"/>
    </row>
    <row r="42" spans="1:93" s="96" customFormat="1" ht="27.7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row>
    <row r="43" spans="1:93" s="96" customFormat="1" ht="27.75" customHeight="1">
      <c r="A43" s="97"/>
      <c r="B43" s="97"/>
      <c r="C43" s="97"/>
      <c r="D43" s="97"/>
      <c r="E43" s="97"/>
      <c r="F43" s="97"/>
      <c r="G43" s="97"/>
      <c r="H43" s="97"/>
      <c r="I43" s="97"/>
      <c r="J43" s="97"/>
      <c r="K43" s="97"/>
      <c r="L43" s="97"/>
      <c r="M43" s="97"/>
      <c r="N43" s="97"/>
      <c r="O43" s="102"/>
      <c r="P43" s="102"/>
      <c r="Q43" s="102"/>
      <c r="R43" s="102"/>
      <c r="S43" s="102"/>
      <c r="T43" s="103"/>
      <c r="U43" s="103"/>
      <c r="V43" s="103"/>
      <c r="W43" s="103"/>
      <c r="X43" s="103"/>
      <c r="Y43" s="102"/>
      <c r="Z43" s="102"/>
      <c r="AA43" s="102"/>
      <c r="AB43" s="102"/>
      <c r="AC43" s="103"/>
      <c r="AD43" s="103"/>
      <c r="AE43" s="103"/>
      <c r="AF43" s="103"/>
      <c r="AG43" s="103"/>
      <c r="AH43" s="102"/>
      <c r="AI43" s="102"/>
      <c r="AJ43" s="102"/>
      <c r="AK43" s="102"/>
      <c r="AL43" s="103"/>
      <c r="AM43" s="103"/>
      <c r="AN43" s="103"/>
      <c r="AO43" s="103"/>
      <c r="AP43" s="103"/>
      <c r="AQ43" s="102"/>
      <c r="AR43" s="102"/>
      <c r="AS43" s="102"/>
      <c r="AT43" s="102"/>
      <c r="AV43" s="97"/>
      <c r="AW43" s="97"/>
      <c r="AX43" s="97"/>
      <c r="AY43" s="97"/>
      <c r="AZ43" s="97"/>
      <c r="BA43" s="97"/>
      <c r="BB43" s="97"/>
      <c r="BC43" s="97"/>
      <c r="BD43" s="97"/>
      <c r="BE43" s="97"/>
      <c r="BF43" s="97"/>
      <c r="BG43" s="97"/>
      <c r="BH43" s="100"/>
      <c r="BM43" s="100"/>
      <c r="BN43" s="100"/>
      <c r="BO43" s="100"/>
      <c r="BP43" s="100"/>
      <c r="BQ43" s="100"/>
      <c r="BV43" s="100"/>
      <c r="BW43" s="100"/>
      <c r="BX43" s="100"/>
      <c r="BY43" s="100"/>
      <c r="BZ43" s="100"/>
      <c r="CE43" s="100"/>
      <c r="CF43" s="100"/>
      <c r="CG43" s="100"/>
      <c r="CH43" s="100"/>
      <c r="CI43" s="100"/>
      <c r="CN43" s="100"/>
    </row>
    <row r="44" spans="1:93" s="96" customFormat="1" ht="27.7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row>
    <row r="45" spans="1:93" s="96" customFormat="1" ht="27.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3"/>
      <c r="AT45" s="113"/>
      <c r="AU45" s="113"/>
      <c r="AV45" s="113"/>
      <c r="AW45" s="113"/>
      <c r="AX45" s="113"/>
      <c r="AY45" s="113"/>
      <c r="AZ45" s="113"/>
      <c r="BA45" s="113"/>
      <c r="BB45" s="113"/>
      <c r="BC45" s="113"/>
      <c r="BD45" s="112"/>
      <c r="BE45" s="112"/>
      <c r="BF45" s="112"/>
      <c r="BG45" s="112"/>
      <c r="BH45" s="112"/>
      <c r="BI45" s="112"/>
      <c r="BJ45" s="112"/>
      <c r="BK45" s="112"/>
      <c r="BL45" s="112"/>
      <c r="BM45" s="112"/>
      <c r="BN45" s="112"/>
      <c r="BO45" s="112"/>
      <c r="BP45" s="112"/>
      <c r="BQ45" s="112"/>
      <c r="BR45" s="112"/>
      <c r="BS45" s="113"/>
      <c r="BT45" s="113"/>
      <c r="BU45" s="112"/>
      <c r="BV45" s="112"/>
      <c r="BW45" s="112"/>
      <c r="BX45" s="112"/>
      <c r="BY45" s="112"/>
      <c r="BZ45" s="112"/>
      <c r="CA45" s="112"/>
      <c r="CB45" s="112"/>
      <c r="CC45" s="112"/>
      <c r="CD45" s="112"/>
      <c r="CE45" s="112"/>
      <c r="CF45" s="112"/>
      <c r="CG45" s="112"/>
      <c r="CH45" s="112"/>
      <c r="CI45" s="112"/>
      <c r="CJ45" s="112"/>
      <c r="CK45" s="112"/>
      <c r="CL45" s="112"/>
      <c r="CM45" s="112"/>
      <c r="CN45" s="112"/>
    </row>
    <row r="46" spans="1:93" s="96" customFormat="1" ht="20.2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1"/>
      <c r="AS46" s="101"/>
      <c r="AT46" s="101"/>
      <c r="AU46" s="101"/>
      <c r="AV46" s="101"/>
      <c r="AW46" s="101"/>
      <c r="AX46" s="101"/>
      <c r="AY46" s="101"/>
      <c r="AZ46" s="101"/>
      <c r="BA46" s="101"/>
      <c r="BB46" s="101"/>
      <c r="BC46" s="112"/>
      <c r="BD46" s="112"/>
      <c r="BE46" s="112"/>
      <c r="BF46" s="112"/>
      <c r="BG46" s="112"/>
      <c r="BH46" s="112"/>
      <c r="BI46" s="112"/>
      <c r="BJ46" s="112"/>
      <c r="BK46" s="112"/>
      <c r="BL46" s="112"/>
      <c r="BM46" s="112"/>
      <c r="BN46" s="112"/>
      <c r="BO46" s="112"/>
      <c r="BP46" s="112"/>
      <c r="BQ46" s="112"/>
      <c r="BR46" s="112"/>
      <c r="BS46" s="113"/>
      <c r="BT46" s="113"/>
      <c r="BU46" s="112"/>
      <c r="BV46" s="112"/>
      <c r="BW46" s="112"/>
      <c r="BX46" s="112"/>
      <c r="BY46" s="112"/>
      <c r="BZ46" s="112"/>
      <c r="CA46" s="112"/>
      <c r="CB46" s="112"/>
      <c r="CC46" s="112"/>
      <c r="CD46" s="112"/>
      <c r="CE46" s="112"/>
      <c r="CF46" s="112"/>
      <c r="CG46" s="112"/>
      <c r="CH46" s="112"/>
      <c r="CI46" s="112"/>
      <c r="CJ46" s="112"/>
      <c r="CK46" s="112"/>
      <c r="CL46" s="112"/>
      <c r="CM46" s="112"/>
      <c r="CN46" s="208" t="str">
        <f>IF(OR($BD$15&lt;&gt;"",AJ52&lt;&gt;""),$BD$15&amp;"邸"&amp;RIGHT(TRIM(N52&amp;Y52&amp;AJ52),4),"")</f>
        <v/>
      </c>
    </row>
    <row r="47" spans="1:93" s="96" customFormat="1" ht="15.75" customHeight="1">
      <c r="A47" s="202"/>
      <c r="B47" s="100"/>
      <c r="C47" s="100"/>
      <c r="D47" s="100"/>
      <c r="E47" s="100"/>
      <c r="F47" s="100"/>
      <c r="G47" s="100"/>
      <c r="H47" s="100"/>
      <c r="I47" s="100"/>
      <c r="J47" s="100"/>
      <c r="BO47" s="209"/>
      <c r="BP47" s="209"/>
      <c r="BQ47" s="209"/>
      <c r="BR47" s="209"/>
      <c r="BS47" s="209"/>
      <c r="BT47" s="209"/>
      <c r="BU47" s="209"/>
      <c r="BV47" s="209"/>
      <c r="BW47" s="209"/>
      <c r="BX47" s="209"/>
      <c r="BY47" s="209"/>
      <c r="BZ47" s="209"/>
      <c r="CA47" s="209"/>
      <c r="CB47" s="209"/>
      <c r="CC47" s="209"/>
      <c r="CD47" s="209"/>
      <c r="CE47" s="209"/>
      <c r="CF47" s="209"/>
      <c r="CG47" s="209"/>
    </row>
    <row r="48" spans="1:93" ht="18" customHeight="1">
      <c r="A48" s="460" t="s">
        <v>144</v>
      </c>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460"/>
      <c r="CN48" s="460"/>
    </row>
    <row r="49" spans="1:93" ht="18" customHeight="1">
      <c r="A49" s="210"/>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row>
    <row r="50" spans="1:93" s="343" customFormat="1" ht="23.25" customHeight="1">
      <c r="A50" s="427" t="s">
        <v>239</v>
      </c>
      <c r="B50" s="427"/>
      <c r="C50" s="427"/>
      <c r="D50" s="427"/>
      <c r="E50" s="427"/>
      <c r="F50" s="427"/>
      <c r="G50" s="427"/>
      <c r="H50" s="427"/>
      <c r="I50" s="427"/>
      <c r="J50" s="427"/>
      <c r="K50" s="427"/>
      <c r="L50" s="428"/>
      <c r="M50" s="428"/>
      <c r="N50" s="428"/>
      <c r="O50" s="428"/>
      <c r="P50" s="428"/>
      <c r="Q50" s="428"/>
      <c r="R50" s="428"/>
      <c r="S50" s="428"/>
      <c r="T50" s="428"/>
      <c r="U50" s="428"/>
      <c r="V50" s="428"/>
      <c r="W50" s="428"/>
      <c r="X50" s="428"/>
      <c r="Y50" s="348"/>
      <c r="Z50" s="348"/>
      <c r="AA50" s="348"/>
      <c r="AB50" s="348"/>
      <c r="AC50" s="349"/>
      <c r="AD50" s="349"/>
      <c r="AE50" s="349"/>
      <c r="AF50" s="349"/>
      <c r="AG50" s="349"/>
      <c r="AH50" s="348"/>
      <c r="AI50" s="348"/>
      <c r="AJ50" s="348"/>
      <c r="AK50" s="348"/>
      <c r="AL50" s="349"/>
      <c r="AM50" s="349"/>
      <c r="AN50" s="349"/>
      <c r="AO50" s="349"/>
      <c r="AP50" s="349"/>
      <c r="AQ50" s="348"/>
      <c r="AR50" s="348"/>
      <c r="AS50" s="348"/>
      <c r="AT50" s="348"/>
      <c r="AV50" s="350"/>
      <c r="AW50" s="350"/>
      <c r="AX50" s="350"/>
      <c r="AY50" s="350"/>
      <c r="AZ50" s="350"/>
      <c r="BA50" s="350"/>
      <c r="BB50" s="350"/>
      <c r="BC50" s="350"/>
      <c r="BD50" s="350"/>
      <c r="BE50" s="350"/>
      <c r="BF50" s="350"/>
      <c r="BG50" s="350"/>
      <c r="BH50" s="351"/>
      <c r="BM50" s="351"/>
      <c r="BN50" s="351"/>
      <c r="BO50" s="351"/>
      <c r="BP50" s="351"/>
      <c r="BQ50" s="351"/>
      <c r="BV50" s="351"/>
      <c r="BW50" s="351"/>
      <c r="BX50" s="351"/>
      <c r="BY50" s="351"/>
      <c r="BZ50" s="351"/>
      <c r="CE50" s="351"/>
      <c r="CF50" s="351"/>
      <c r="CG50" s="351"/>
      <c r="CH50" s="351"/>
      <c r="CI50" s="351"/>
      <c r="CN50" s="351"/>
    </row>
    <row r="51" spans="1:93" s="343" customFormat="1" ht="33" customHeight="1">
      <c r="A51" s="429" t="s">
        <v>240</v>
      </c>
      <c r="B51" s="415"/>
      <c r="C51" s="415"/>
      <c r="D51" s="415"/>
      <c r="E51" s="415"/>
      <c r="F51" s="415"/>
      <c r="G51" s="415"/>
      <c r="H51" s="415"/>
      <c r="I51" s="415"/>
      <c r="J51" s="415"/>
      <c r="K51" s="416"/>
      <c r="L51" s="430" t="str">
        <f>IF(BD15="","",BD15)</f>
        <v/>
      </c>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352"/>
      <c r="AT51" s="353"/>
      <c r="AU51" s="353"/>
      <c r="AV51" s="353"/>
      <c r="AW51" s="353"/>
      <c r="AX51" s="353"/>
      <c r="AY51" s="353"/>
      <c r="AZ51" s="353"/>
      <c r="BA51" s="353"/>
      <c r="BB51" s="353"/>
      <c r="BC51" s="353"/>
      <c r="BD51" s="353"/>
      <c r="BE51" s="354" t="s">
        <v>238</v>
      </c>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row>
    <row r="52" spans="1:93" s="356" customFormat="1" ht="33" customHeight="1">
      <c r="A52" s="429" t="s">
        <v>33</v>
      </c>
      <c r="B52" s="415"/>
      <c r="C52" s="415"/>
      <c r="D52" s="415"/>
      <c r="E52" s="415"/>
      <c r="F52" s="415"/>
      <c r="G52" s="415"/>
      <c r="H52" s="415"/>
      <c r="I52" s="415"/>
      <c r="J52" s="415"/>
      <c r="K52" s="416"/>
      <c r="L52" s="417" t="s">
        <v>42</v>
      </c>
      <c r="M52" s="418"/>
      <c r="N52" s="419"/>
      <c r="O52" s="419"/>
      <c r="P52" s="419"/>
      <c r="Q52" s="419"/>
      <c r="R52" s="419"/>
      <c r="S52" s="419"/>
      <c r="T52" s="419"/>
      <c r="U52" s="419"/>
      <c r="V52" s="419"/>
      <c r="W52" s="418" t="s">
        <v>153</v>
      </c>
      <c r="X52" s="418"/>
      <c r="Y52" s="419"/>
      <c r="Z52" s="419"/>
      <c r="AA52" s="419"/>
      <c r="AB52" s="419"/>
      <c r="AC52" s="419"/>
      <c r="AD52" s="419"/>
      <c r="AE52" s="419"/>
      <c r="AF52" s="419"/>
      <c r="AG52" s="419"/>
      <c r="AH52" s="418" t="s">
        <v>154</v>
      </c>
      <c r="AI52" s="418"/>
      <c r="AJ52" s="419"/>
      <c r="AK52" s="419"/>
      <c r="AL52" s="419"/>
      <c r="AM52" s="419"/>
      <c r="AN52" s="419"/>
      <c r="AO52" s="419"/>
      <c r="AP52" s="419"/>
      <c r="AQ52" s="419"/>
      <c r="AR52" s="420"/>
      <c r="AS52" s="406" t="s">
        <v>155</v>
      </c>
      <c r="AT52" s="407"/>
      <c r="AU52" s="407"/>
      <c r="AV52" s="407"/>
      <c r="AW52" s="407"/>
      <c r="AX52" s="407"/>
      <c r="AY52" s="407"/>
      <c r="AZ52" s="407"/>
      <c r="BA52" s="407"/>
      <c r="BB52" s="407"/>
      <c r="BC52" s="408"/>
      <c r="BD52" s="409"/>
      <c r="BE52" s="410"/>
      <c r="BF52" s="410"/>
      <c r="BG52" s="410"/>
      <c r="BH52" s="410"/>
      <c r="BI52" s="410"/>
      <c r="BJ52" s="410"/>
      <c r="BK52" s="410"/>
      <c r="BL52" s="410"/>
      <c r="BM52" s="410"/>
      <c r="BN52" s="410"/>
      <c r="BO52" s="410"/>
      <c r="BP52" s="410"/>
      <c r="BQ52" s="410"/>
      <c r="BR52" s="410"/>
      <c r="BS52" s="411" t="s">
        <v>156</v>
      </c>
      <c r="BT52" s="411"/>
      <c r="BU52" s="410"/>
      <c r="BV52" s="410"/>
      <c r="BW52" s="410"/>
      <c r="BX52" s="410"/>
      <c r="BY52" s="410"/>
      <c r="BZ52" s="410"/>
      <c r="CA52" s="410"/>
      <c r="CB52" s="410"/>
      <c r="CC52" s="410"/>
      <c r="CD52" s="410"/>
      <c r="CE52" s="410"/>
      <c r="CF52" s="410"/>
      <c r="CG52" s="410"/>
      <c r="CH52" s="410"/>
      <c r="CI52" s="410"/>
      <c r="CJ52" s="410"/>
      <c r="CK52" s="410"/>
      <c r="CL52" s="410"/>
      <c r="CM52" s="410"/>
      <c r="CN52" s="412"/>
      <c r="CO52" s="355"/>
    </row>
    <row r="53" spans="1:93" s="343" customFormat="1" ht="33" customHeight="1">
      <c r="A53" s="413" t="s">
        <v>34</v>
      </c>
      <c r="B53" s="414"/>
      <c r="C53" s="415"/>
      <c r="D53" s="415"/>
      <c r="E53" s="415"/>
      <c r="F53" s="415"/>
      <c r="G53" s="415"/>
      <c r="H53" s="415"/>
      <c r="I53" s="415"/>
      <c r="J53" s="415"/>
      <c r="K53" s="416"/>
      <c r="L53" s="417" t="s">
        <v>42</v>
      </c>
      <c r="M53" s="418"/>
      <c r="N53" s="419"/>
      <c r="O53" s="419"/>
      <c r="P53" s="419"/>
      <c r="Q53" s="419"/>
      <c r="R53" s="419"/>
      <c r="S53" s="419"/>
      <c r="T53" s="419"/>
      <c r="U53" s="419"/>
      <c r="V53" s="419"/>
      <c r="W53" s="418" t="s">
        <v>153</v>
      </c>
      <c r="X53" s="418"/>
      <c r="Y53" s="419"/>
      <c r="Z53" s="419"/>
      <c r="AA53" s="419"/>
      <c r="AB53" s="419"/>
      <c r="AC53" s="419"/>
      <c r="AD53" s="419"/>
      <c r="AE53" s="419"/>
      <c r="AF53" s="419"/>
      <c r="AG53" s="419"/>
      <c r="AH53" s="418" t="s">
        <v>154</v>
      </c>
      <c r="AI53" s="418"/>
      <c r="AJ53" s="419"/>
      <c r="AK53" s="419"/>
      <c r="AL53" s="419"/>
      <c r="AM53" s="419"/>
      <c r="AN53" s="419"/>
      <c r="AO53" s="419"/>
      <c r="AP53" s="419"/>
      <c r="AQ53" s="419"/>
      <c r="AR53" s="420"/>
      <c r="AS53" s="421" t="s">
        <v>35</v>
      </c>
      <c r="AT53" s="422"/>
      <c r="AU53" s="422"/>
      <c r="AV53" s="422"/>
      <c r="AW53" s="422"/>
      <c r="AX53" s="422"/>
      <c r="AY53" s="422"/>
      <c r="AZ53" s="422"/>
      <c r="BA53" s="422"/>
      <c r="BB53" s="422"/>
      <c r="BC53" s="423"/>
      <c r="BD53" s="417" t="s">
        <v>42</v>
      </c>
      <c r="BE53" s="418"/>
      <c r="BF53" s="420"/>
      <c r="BG53" s="424"/>
      <c r="BH53" s="424"/>
      <c r="BI53" s="424"/>
      <c r="BJ53" s="424"/>
      <c r="BK53" s="424"/>
      <c r="BL53" s="424"/>
      <c r="BM53" s="424"/>
      <c r="BN53" s="425"/>
      <c r="BO53" s="426" t="s">
        <v>157</v>
      </c>
      <c r="BP53" s="426"/>
      <c r="BQ53" s="420"/>
      <c r="BR53" s="424"/>
      <c r="BS53" s="424"/>
      <c r="BT53" s="424"/>
      <c r="BU53" s="424"/>
      <c r="BV53" s="424"/>
      <c r="BW53" s="424"/>
      <c r="BX53" s="424"/>
      <c r="BY53" s="424"/>
      <c r="BZ53" s="425"/>
      <c r="CA53" s="418" t="s">
        <v>154</v>
      </c>
      <c r="CB53" s="418"/>
      <c r="CC53" s="420"/>
      <c r="CD53" s="424"/>
      <c r="CE53" s="424"/>
      <c r="CF53" s="424"/>
      <c r="CG53" s="424"/>
      <c r="CH53" s="424"/>
      <c r="CI53" s="424"/>
      <c r="CJ53" s="424"/>
      <c r="CK53" s="424"/>
      <c r="CL53" s="424"/>
      <c r="CM53" s="424"/>
      <c r="CN53" s="424"/>
    </row>
    <row r="54" spans="1:93" ht="18" customHeight="1">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row>
    <row r="55" spans="1:93" ht="18" customHeight="1">
      <c r="A55" s="111"/>
      <c r="B55" s="111"/>
      <c r="C55" s="111"/>
      <c r="D55" s="111"/>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9"/>
      <c r="AW55" s="99"/>
      <c r="AX55" s="99"/>
      <c r="AY55" s="99"/>
      <c r="AZ55" s="99"/>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1"/>
      <c r="CE55" s="101"/>
      <c r="CF55" s="101"/>
      <c r="CG55" s="101"/>
      <c r="CH55" s="101"/>
      <c r="CI55" s="101"/>
      <c r="CJ55" s="101"/>
      <c r="CK55" s="101"/>
      <c r="CL55" s="101"/>
      <c r="CM55" s="101"/>
      <c r="CN55" s="101"/>
    </row>
    <row r="56" spans="1:93" ht="18" customHeight="1">
      <c r="A56" s="111"/>
      <c r="B56" s="111"/>
      <c r="C56" s="111"/>
      <c r="D56" s="111"/>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9"/>
      <c r="AW56" s="99"/>
      <c r="AX56" s="99"/>
      <c r="AY56" s="99"/>
      <c r="AZ56" s="99"/>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1"/>
      <c r="CE56" s="101"/>
      <c r="CF56" s="101"/>
      <c r="CG56" s="101"/>
      <c r="CH56" s="101"/>
      <c r="CI56" s="101"/>
      <c r="CJ56" s="101"/>
      <c r="CK56" s="101"/>
      <c r="CL56" s="101"/>
      <c r="CM56" s="101"/>
      <c r="CN56" s="101"/>
    </row>
    <row r="57" spans="1:93" ht="40.5" customHeight="1">
      <c r="A57" s="461" t="s">
        <v>241</v>
      </c>
      <c r="B57" s="461"/>
      <c r="C57" s="461"/>
      <c r="D57" s="461"/>
      <c r="E57" s="461"/>
      <c r="F57" s="461"/>
      <c r="G57" s="461"/>
      <c r="H57" s="461"/>
      <c r="I57" s="461"/>
      <c r="J57" s="461"/>
      <c r="K57" s="461"/>
      <c r="L57" s="461"/>
      <c r="M57" s="461"/>
      <c r="N57" s="461"/>
      <c r="O57" s="461"/>
      <c r="P57" s="461"/>
      <c r="Q57" s="461"/>
      <c r="R57" s="461"/>
      <c r="S57" s="461"/>
      <c r="T57" s="461"/>
      <c r="U57" s="461"/>
      <c r="V57" s="461"/>
      <c r="W57" s="461"/>
      <c r="Y57" s="462"/>
      <c r="Z57" s="462"/>
      <c r="AA57" s="462"/>
      <c r="AB57" s="462"/>
      <c r="AC57" s="462"/>
      <c r="AD57" s="462"/>
      <c r="AE57" s="462"/>
      <c r="AF57" s="462"/>
      <c r="AG57" s="462"/>
      <c r="AH57" s="462"/>
      <c r="AI57" s="462"/>
      <c r="AJ57" s="462"/>
      <c r="AK57" s="457" t="s">
        <v>9</v>
      </c>
      <c r="AL57" s="457"/>
      <c r="AM57" s="457"/>
      <c r="AN57" s="457"/>
      <c r="AO57" s="457"/>
      <c r="AP57" s="456"/>
      <c r="AQ57" s="456"/>
      <c r="AR57" s="456"/>
      <c r="AS57" s="456"/>
      <c r="AT57" s="456"/>
      <c r="AU57" s="456"/>
      <c r="AV57" s="457" t="s">
        <v>8</v>
      </c>
      <c r="AW57" s="457"/>
      <c r="AX57" s="457"/>
      <c r="AY57" s="457"/>
      <c r="AZ57" s="457"/>
      <c r="BA57" s="456"/>
      <c r="BB57" s="456"/>
      <c r="BC57" s="456"/>
      <c r="BD57" s="456"/>
      <c r="BE57" s="456"/>
      <c r="BF57" s="456"/>
      <c r="BG57" s="457" t="s">
        <v>7</v>
      </c>
      <c r="BH57" s="457"/>
      <c r="BI57" s="457"/>
      <c r="BJ57" s="457"/>
      <c r="BK57" s="457"/>
      <c r="BL57" s="211"/>
      <c r="BM57" s="211"/>
      <c r="BN57" s="211"/>
      <c r="BO57" s="211"/>
      <c r="BP57" s="211"/>
      <c r="BQ57" s="211"/>
      <c r="BR57" s="211"/>
      <c r="BS57" s="211"/>
      <c r="BT57" s="211"/>
      <c r="BU57" s="77"/>
      <c r="BV57" s="77"/>
      <c r="BW57" s="77"/>
      <c r="BX57" s="77"/>
      <c r="BY57" s="77"/>
      <c r="BZ57" s="77"/>
      <c r="CA57" s="77"/>
      <c r="CB57" s="77"/>
      <c r="CC57" s="77"/>
      <c r="CD57" s="77"/>
      <c r="CE57" s="77"/>
      <c r="CF57" s="77"/>
      <c r="CG57" s="77"/>
      <c r="CH57" s="77"/>
      <c r="CI57" s="77"/>
      <c r="CJ57" s="77"/>
      <c r="CK57" s="77"/>
      <c r="CL57" s="77"/>
      <c r="CM57" s="77"/>
      <c r="CN57" s="77"/>
    </row>
    <row r="58" spans="1:93" ht="18" customHeight="1">
      <c r="A58" s="111"/>
      <c r="B58" s="111"/>
      <c r="C58" s="111"/>
      <c r="D58" s="111"/>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9"/>
      <c r="AW58" s="99"/>
      <c r="AX58" s="99"/>
      <c r="AY58" s="99"/>
      <c r="AZ58" s="99"/>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1"/>
      <c r="CE58" s="101"/>
      <c r="CF58" s="101"/>
      <c r="CG58" s="101"/>
      <c r="CH58" s="101"/>
      <c r="CI58" s="101"/>
      <c r="CJ58" s="101"/>
      <c r="CK58" s="101"/>
      <c r="CL58" s="101"/>
      <c r="CM58" s="101"/>
      <c r="CN58" s="101"/>
    </row>
    <row r="59" spans="1:93" ht="18" customHeight="1">
      <c r="A59" s="111"/>
      <c r="B59" s="111"/>
      <c r="C59" s="111"/>
      <c r="D59" s="111"/>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9"/>
      <c r="AW59" s="99"/>
      <c r="AX59" s="99"/>
      <c r="AY59" s="99"/>
      <c r="AZ59" s="99"/>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1"/>
      <c r="CE59" s="101"/>
      <c r="CF59" s="101"/>
      <c r="CG59" s="101"/>
      <c r="CH59" s="101"/>
      <c r="CI59" s="101"/>
      <c r="CJ59" s="101"/>
      <c r="CK59" s="101"/>
      <c r="CL59" s="101"/>
      <c r="CM59" s="101"/>
      <c r="CN59" s="101"/>
    </row>
    <row r="60" spans="1:93" ht="18" customHeight="1">
      <c r="A60" s="111"/>
      <c r="B60" s="111"/>
      <c r="C60" s="111"/>
      <c r="D60" s="111"/>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c r="AW60" s="99"/>
      <c r="AX60" s="99"/>
      <c r="AY60" s="99"/>
      <c r="AZ60" s="99"/>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1"/>
      <c r="CE60" s="101"/>
      <c r="CF60" s="101"/>
      <c r="CG60" s="101"/>
      <c r="CH60" s="101"/>
      <c r="CI60" s="101"/>
      <c r="CJ60" s="101"/>
      <c r="CK60" s="101"/>
      <c r="CL60" s="101"/>
      <c r="CM60" s="101"/>
      <c r="CN60" s="101"/>
    </row>
    <row r="61" spans="1:93" ht="48" customHeight="1">
      <c r="A61" s="464" t="s">
        <v>242</v>
      </c>
      <c r="B61" s="465"/>
      <c r="C61" s="465"/>
      <c r="D61" s="465"/>
      <c r="E61" s="465"/>
      <c r="F61" s="465"/>
      <c r="G61" s="465"/>
      <c r="H61" s="465"/>
      <c r="I61" s="465"/>
      <c r="J61" s="465"/>
      <c r="K61" s="465"/>
      <c r="L61" s="465"/>
      <c r="M61" s="465"/>
      <c r="N61" s="465"/>
      <c r="O61" s="465"/>
      <c r="P61" s="465"/>
      <c r="Q61" s="465"/>
      <c r="R61" s="465"/>
      <c r="S61" s="465"/>
      <c r="T61" s="465"/>
      <c r="U61" s="465"/>
      <c r="V61" s="465"/>
      <c r="W61" s="465"/>
      <c r="X61" s="466" t="str">
        <f>IF('定型様式4｜総括表'!W48=0,"",'定型様式4｜総括表'!W48)</f>
        <v/>
      </c>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8"/>
      <c r="BO61" s="469" t="s">
        <v>152</v>
      </c>
      <c r="BP61" s="470"/>
      <c r="BQ61" s="470"/>
      <c r="BR61" s="470"/>
      <c r="BS61" s="470"/>
      <c r="BT61" s="470"/>
      <c r="BU61" s="470"/>
      <c r="BV61" s="470"/>
      <c r="BW61" s="470"/>
      <c r="BX61" s="470"/>
      <c r="BY61" s="470"/>
      <c r="BZ61" s="470"/>
      <c r="CA61" s="470"/>
      <c r="CB61" s="470"/>
      <c r="CC61" s="470"/>
      <c r="CD61" s="470"/>
      <c r="CE61" s="470"/>
      <c r="CF61" s="470"/>
      <c r="CG61" s="470"/>
      <c r="CH61" s="470"/>
      <c r="CI61" s="470"/>
      <c r="CJ61" s="470"/>
      <c r="CK61" s="470"/>
      <c r="CL61" s="470"/>
      <c r="CM61" s="470"/>
      <c r="CN61" s="470"/>
    </row>
    <row r="62" spans="1:93" ht="18" customHeight="1">
      <c r="A62" s="111"/>
      <c r="B62" s="111"/>
      <c r="C62" s="111"/>
      <c r="D62" s="111"/>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9"/>
      <c r="AW62" s="99"/>
      <c r="AX62" s="99"/>
      <c r="AY62" s="99"/>
      <c r="AZ62" s="99"/>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1"/>
      <c r="CE62" s="101"/>
      <c r="CF62" s="101"/>
      <c r="CG62" s="101"/>
      <c r="CH62" s="101"/>
      <c r="CI62" s="101"/>
      <c r="CJ62" s="101"/>
      <c r="CK62" s="101"/>
      <c r="CL62" s="101"/>
      <c r="CM62" s="101"/>
      <c r="CN62" s="101"/>
    </row>
    <row r="63" spans="1:93" ht="18" customHeight="1">
      <c r="A63" s="111"/>
      <c r="B63" s="111"/>
      <c r="C63" s="111"/>
      <c r="D63" s="111"/>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9"/>
      <c r="AW63" s="99"/>
      <c r="AX63" s="99"/>
      <c r="AY63" s="99"/>
      <c r="AZ63" s="99"/>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1"/>
      <c r="CE63" s="101"/>
      <c r="CF63" s="101"/>
      <c r="CG63" s="101"/>
      <c r="CH63" s="101"/>
      <c r="CI63" s="101"/>
      <c r="CJ63" s="101"/>
      <c r="CK63" s="101"/>
      <c r="CL63" s="101"/>
      <c r="CM63" s="101"/>
      <c r="CN63" s="101"/>
    </row>
    <row r="64" spans="1:93" ht="18" customHeight="1">
      <c r="A64" s="111"/>
      <c r="B64" s="111"/>
      <c r="C64" s="111"/>
      <c r="D64" s="111"/>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9"/>
      <c r="AW64" s="99"/>
      <c r="AX64" s="99"/>
      <c r="AY64" s="99"/>
      <c r="AZ64" s="99"/>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1"/>
      <c r="CE64" s="101"/>
      <c r="CF64" s="101"/>
      <c r="CG64" s="101"/>
      <c r="CH64" s="101"/>
      <c r="CI64" s="101"/>
      <c r="CJ64" s="101"/>
      <c r="CK64" s="101"/>
      <c r="CL64" s="101"/>
      <c r="CM64" s="101"/>
      <c r="CN64" s="101"/>
    </row>
    <row r="65" spans="1:92" ht="34.5" customHeight="1">
      <c r="A65" s="507" t="s">
        <v>286</v>
      </c>
      <c r="B65" s="507"/>
      <c r="C65" s="507"/>
      <c r="D65" s="507"/>
      <c r="E65" s="507"/>
      <c r="F65" s="507"/>
      <c r="G65" s="507"/>
      <c r="H65" s="507"/>
      <c r="I65" s="507"/>
      <c r="J65" s="507"/>
      <c r="K65" s="507"/>
      <c r="L65" s="507"/>
      <c r="M65" s="507"/>
      <c r="N65" s="507"/>
      <c r="O65" s="507"/>
      <c r="P65" s="507"/>
      <c r="Q65" s="507"/>
      <c r="R65" s="507"/>
      <c r="S65" s="507"/>
      <c r="T65" s="507"/>
      <c r="U65" s="507"/>
      <c r="V65" s="507"/>
      <c r="W65" s="507"/>
      <c r="X65" s="508" t="s">
        <v>5</v>
      </c>
      <c r="Y65" s="509"/>
      <c r="Z65" s="509"/>
      <c r="AA65" s="481" t="s">
        <v>287</v>
      </c>
      <c r="AB65" s="481"/>
      <c r="AC65" s="481"/>
      <c r="AD65" s="481"/>
      <c r="AE65" s="481"/>
      <c r="AF65" s="481"/>
      <c r="AG65" s="481"/>
      <c r="AH65" s="481"/>
      <c r="AI65" s="482"/>
      <c r="AJ65" s="483" t="s">
        <v>5</v>
      </c>
      <c r="AK65" s="484"/>
      <c r="AL65" s="484"/>
      <c r="AM65" s="485" t="s">
        <v>288</v>
      </c>
      <c r="AN65" s="485"/>
      <c r="AO65" s="485"/>
      <c r="AP65" s="485"/>
      <c r="AQ65" s="485"/>
      <c r="AR65" s="485"/>
      <c r="AS65" s="485"/>
      <c r="AT65" s="485"/>
      <c r="AU65" s="485"/>
      <c r="AV65" s="486"/>
      <c r="AW65" s="483" t="s">
        <v>5</v>
      </c>
      <c r="AX65" s="484"/>
      <c r="AY65" s="484"/>
      <c r="AZ65" s="485" t="s">
        <v>289</v>
      </c>
      <c r="BA65" s="485"/>
      <c r="BB65" s="485"/>
      <c r="BC65" s="485"/>
      <c r="BD65" s="485"/>
      <c r="BE65" s="485"/>
      <c r="BF65" s="485"/>
      <c r="BG65" s="485"/>
      <c r="BH65" s="485"/>
      <c r="BI65" s="485"/>
      <c r="BJ65" s="485"/>
      <c r="BK65" s="485"/>
      <c r="BL65" s="485"/>
      <c r="BM65" s="485"/>
      <c r="BN65" s="486"/>
      <c r="BO65" s="100"/>
      <c r="BP65" s="100"/>
      <c r="BQ65" s="100"/>
      <c r="BR65" s="100"/>
      <c r="BS65" s="100"/>
      <c r="BT65" s="100"/>
      <c r="BU65" s="100"/>
      <c r="BV65" s="100"/>
      <c r="BW65" s="100"/>
      <c r="BX65" s="100"/>
      <c r="BY65" s="100"/>
      <c r="BZ65" s="100"/>
      <c r="CA65" s="100"/>
      <c r="CB65" s="100"/>
      <c r="CC65" s="100"/>
      <c r="CD65" s="101"/>
      <c r="CE65" s="101"/>
      <c r="CF65" s="101"/>
      <c r="CG65" s="101"/>
      <c r="CH65" s="101"/>
      <c r="CI65" s="101"/>
      <c r="CJ65" s="101"/>
      <c r="CK65" s="101"/>
      <c r="CL65" s="101"/>
      <c r="CM65" s="101"/>
      <c r="CN65" s="101"/>
    </row>
    <row r="66" spans="1:92" ht="18" customHeight="1">
      <c r="A66" s="111"/>
      <c r="B66" s="111"/>
      <c r="C66" s="111"/>
      <c r="D66" s="111"/>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9"/>
      <c r="AW66" s="99"/>
      <c r="AX66" s="99"/>
      <c r="AY66" s="99"/>
      <c r="AZ66" s="99"/>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1"/>
      <c r="CE66" s="101"/>
      <c r="CF66" s="101"/>
      <c r="CG66" s="101"/>
      <c r="CH66" s="101"/>
      <c r="CI66" s="101"/>
      <c r="CJ66" s="101"/>
      <c r="CK66" s="101"/>
      <c r="CL66" s="101"/>
      <c r="CM66" s="101"/>
      <c r="CN66" s="101"/>
    </row>
    <row r="67" spans="1:92" ht="18" customHeight="1">
      <c r="A67" s="111"/>
      <c r="B67" s="111"/>
      <c r="C67" s="111"/>
      <c r="D67" s="111"/>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9"/>
      <c r="AW67" s="99"/>
      <c r="AX67" s="99"/>
      <c r="AY67" s="99"/>
      <c r="AZ67" s="99"/>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1"/>
      <c r="CE67" s="101"/>
      <c r="CF67" s="101"/>
      <c r="CG67" s="101"/>
      <c r="CH67" s="101"/>
      <c r="CI67" s="101"/>
      <c r="CJ67" s="101"/>
      <c r="CK67" s="101"/>
      <c r="CL67" s="101"/>
      <c r="CM67" s="101"/>
      <c r="CN67" s="101"/>
    </row>
    <row r="68" spans="1:92" ht="18" customHeight="1">
      <c r="A68" s="111"/>
      <c r="B68" s="111"/>
      <c r="C68" s="111"/>
      <c r="D68" s="111"/>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9"/>
      <c r="AW68" s="99"/>
      <c r="AX68" s="99"/>
      <c r="AY68" s="99"/>
      <c r="AZ68" s="99"/>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1"/>
      <c r="CE68" s="101"/>
      <c r="CF68" s="101"/>
      <c r="CG68" s="101"/>
      <c r="CH68" s="101"/>
      <c r="CI68" s="101"/>
      <c r="CJ68" s="101"/>
      <c r="CK68" s="101"/>
      <c r="CL68" s="101"/>
      <c r="CM68" s="101"/>
      <c r="CN68" s="101"/>
    </row>
    <row r="69" spans="1:92" ht="18" customHeight="1">
      <c r="A69" s="471" t="s">
        <v>243</v>
      </c>
      <c r="B69" s="471"/>
      <c r="C69" s="471"/>
      <c r="D69" s="471"/>
      <c r="E69" s="471"/>
      <c r="F69" s="471"/>
      <c r="G69" s="471"/>
      <c r="H69" s="471"/>
      <c r="I69" s="471"/>
      <c r="J69" s="471"/>
      <c r="K69" s="471"/>
      <c r="L69" s="471"/>
      <c r="M69" s="471"/>
      <c r="N69" s="471"/>
      <c r="O69" s="471"/>
      <c r="P69" s="471"/>
      <c r="Q69" s="471"/>
      <c r="R69" s="471"/>
      <c r="S69" s="471"/>
      <c r="T69" s="471"/>
      <c r="U69" s="471"/>
      <c r="V69" s="471"/>
      <c r="W69" s="471"/>
      <c r="X69" s="100"/>
      <c r="Y69" s="100"/>
      <c r="Z69" s="100"/>
      <c r="AA69" s="100"/>
    </row>
    <row r="70" spans="1:92" ht="39.950000000000003" customHeight="1">
      <c r="A70" s="472" t="s">
        <v>30</v>
      </c>
      <c r="B70" s="473"/>
      <c r="C70" s="473"/>
      <c r="D70" s="473"/>
      <c r="E70" s="473"/>
      <c r="F70" s="473"/>
      <c r="G70" s="473"/>
      <c r="H70" s="473"/>
      <c r="I70" s="473"/>
      <c r="J70" s="473"/>
      <c r="K70" s="474"/>
      <c r="L70" s="475"/>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7"/>
      <c r="AS70" s="478" t="s">
        <v>36</v>
      </c>
      <c r="AT70" s="479"/>
      <c r="AU70" s="479"/>
      <c r="AV70" s="479"/>
      <c r="AW70" s="479"/>
      <c r="AX70" s="479"/>
      <c r="AY70" s="479"/>
      <c r="AZ70" s="479"/>
      <c r="BA70" s="479"/>
      <c r="BB70" s="479"/>
      <c r="BC70" s="480"/>
      <c r="BD70" s="475"/>
      <c r="BE70" s="476"/>
      <c r="BF70" s="476"/>
      <c r="BG70" s="476"/>
      <c r="BH70" s="476"/>
      <c r="BI70" s="476"/>
      <c r="BJ70" s="476"/>
      <c r="BK70" s="476"/>
      <c r="BL70" s="476"/>
      <c r="BM70" s="476"/>
      <c r="BN70" s="476"/>
      <c r="BO70" s="476"/>
      <c r="BP70" s="476"/>
      <c r="BQ70" s="476"/>
      <c r="BR70" s="476"/>
      <c r="BS70" s="476"/>
      <c r="BT70" s="476"/>
      <c r="BU70" s="476"/>
      <c r="BV70" s="476"/>
      <c r="BW70" s="476"/>
      <c r="BX70" s="476"/>
      <c r="BY70" s="476"/>
      <c r="BZ70" s="476"/>
      <c r="CA70" s="476"/>
      <c r="CB70" s="476"/>
      <c r="CC70" s="476"/>
      <c r="CD70" s="476"/>
      <c r="CE70" s="476"/>
      <c r="CF70" s="476"/>
      <c r="CG70" s="476"/>
      <c r="CH70" s="476"/>
      <c r="CI70" s="476"/>
      <c r="CJ70" s="476"/>
      <c r="CK70" s="476"/>
      <c r="CL70" s="476"/>
      <c r="CM70" s="476"/>
      <c r="CN70" s="477"/>
    </row>
    <row r="71" spans="1:92" ht="39.950000000000003" customHeight="1">
      <c r="A71" s="472" t="s">
        <v>37</v>
      </c>
      <c r="B71" s="473"/>
      <c r="C71" s="473"/>
      <c r="D71" s="473"/>
      <c r="E71" s="473"/>
      <c r="F71" s="473"/>
      <c r="G71" s="473"/>
      <c r="H71" s="473"/>
      <c r="I71" s="473"/>
      <c r="J71" s="473"/>
      <c r="K71" s="474"/>
      <c r="L71" s="475"/>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7"/>
      <c r="AS71" s="478" t="s">
        <v>155</v>
      </c>
      <c r="AT71" s="479"/>
      <c r="AU71" s="479"/>
      <c r="AV71" s="479"/>
      <c r="AW71" s="479"/>
      <c r="AX71" s="479"/>
      <c r="AY71" s="479"/>
      <c r="AZ71" s="479"/>
      <c r="BA71" s="479"/>
      <c r="BB71" s="479"/>
      <c r="BC71" s="480"/>
      <c r="BD71" s="409"/>
      <c r="BE71" s="410"/>
      <c r="BF71" s="410"/>
      <c r="BG71" s="410"/>
      <c r="BH71" s="410"/>
      <c r="BI71" s="410"/>
      <c r="BJ71" s="410"/>
      <c r="BK71" s="410"/>
      <c r="BL71" s="410"/>
      <c r="BM71" s="410"/>
      <c r="BN71" s="410"/>
      <c r="BO71" s="410"/>
      <c r="BP71" s="410"/>
      <c r="BQ71" s="410"/>
      <c r="BR71" s="410"/>
      <c r="BS71" s="411" t="s">
        <v>156</v>
      </c>
      <c r="BT71" s="411"/>
      <c r="BU71" s="410"/>
      <c r="BV71" s="410"/>
      <c r="BW71" s="410"/>
      <c r="BX71" s="410"/>
      <c r="BY71" s="410"/>
      <c r="BZ71" s="410"/>
      <c r="CA71" s="410"/>
      <c r="CB71" s="410"/>
      <c r="CC71" s="410"/>
      <c r="CD71" s="410"/>
      <c r="CE71" s="410"/>
      <c r="CF71" s="410"/>
      <c r="CG71" s="410"/>
      <c r="CH71" s="410"/>
      <c r="CI71" s="410"/>
      <c r="CJ71" s="410"/>
      <c r="CK71" s="410"/>
      <c r="CL71" s="410"/>
      <c r="CM71" s="410"/>
      <c r="CN71" s="412"/>
    </row>
    <row r="72" spans="1:92" ht="18" customHeight="1">
      <c r="A72" s="516" t="s">
        <v>38</v>
      </c>
      <c r="B72" s="517"/>
      <c r="C72" s="517"/>
      <c r="D72" s="517"/>
      <c r="E72" s="517"/>
      <c r="F72" s="517"/>
      <c r="G72" s="517"/>
      <c r="H72" s="517"/>
      <c r="I72" s="517"/>
      <c r="J72" s="517"/>
      <c r="K72" s="518"/>
      <c r="L72" s="522" t="s">
        <v>158</v>
      </c>
      <c r="M72" s="523"/>
      <c r="N72" s="523"/>
      <c r="O72" s="524"/>
      <c r="P72" s="524"/>
      <c r="Q72" s="524"/>
      <c r="R72" s="524"/>
      <c r="S72" s="524"/>
      <c r="T72" s="524"/>
      <c r="U72" s="524"/>
      <c r="V72" s="524"/>
      <c r="W72" s="524"/>
      <c r="X72" s="524"/>
      <c r="Y72" s="523" t="s">
        <v>154</v>
      </c>
      <c r="Z72" s="523"/>
      <c r="AA72" s="523"/>
      <c r="AB72" s="524"/>
      <c r="AC72" s="524"/>
      <c r="AD72" s="524"/>
      <c r="AE72" s="524"/>
      <c r="AF72" s="524"/>
      <c r="AG72" s="524"/>
      <c r="AH72" s="524"/>
      <c r="AI72" s="524"/>
      <c r="AJ72" s="524"/>
      <c r="AK72" s="524"/>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c r="BV72" s="358"/>
      <c r="BW72" s="358"/>
      <c r="BX72" s="358"/>
      <c r="BY72" s="358"/>
      <c r="BZ72" s="358"/>
      <c r="CA72" s="358"/>
      <c r="CB72" s="358"/>
      <c r="CC72" s="358"/>
      <c r="CD72" s="358"/>
      <c r="CE72" s="358"/>
      <c r="CF72" s="358"/>
      <c r="CG72" s="359"/>
      <c r="CH72" s="359"/>
      <c r="CI72" s="359"/>
      <c r="CJ72" s="359"/>
      <c r="CK72" s="359"/>
      <c r="CL72" s="359"/>
      <c r="CM72" s="359"/>
      <c r="CN72" s="360"/>
    </row>
    <row r="73" spans="1:92" ht="39.950000000000003" customHeight="1">
      <c r="A73" s="519"/>
      <c r="B73" s="520"/>
      <c r="C73" s="520"/>
      <c r="D73" s="520"/>
      <c r="E73" s="520"/>
      <c r="F73" s="520"/>
      <c r="G73" s="520"/>
      <c r="H73" s="520"/>
      <c r="I73" s="520"/>
      <c r="J73" s="520"/>
      <c r="K73" s="521"/>
      <c r="L73" s="487"/>
      <c r="M73" s="488"/>
      <c r="N73" s="488"/>
      <c r="O73" s="488"/>
      <c r="P73" s="488"/>
      <c r="Q73" s="488"/>
      <c r="R73" s="488"/>
      <c r="S73" s="488"/>
      <c r="T73" s="488"/>
      <c r="U73" s="488"/>
      <c r="V73" s="488"/>
      <c r="W73" s="488"/>
      <c r="X73" s="488"/>
      <c r="Y73" s="488"/>
      <c r="Z73" s="488"/>
      <c r="AA73" s="488"/>
      <c r="AB73" s="488"/>
      <c r="AC73" s="489"/>
      <c r="AD73" s="490"/>
      <c r="AE73" s="490"/>
      <c r="AF73" s="490"/>
      <c r="AG73" s="490"/>
      <c r="AH73" s="490"/>
      <c r="AI73" s="490"/>
      <c r="AJ73" s="490"/>
      <c r="AK73" s="490"/>
      <c r="AL73" s="490"/>
      <c r="AM73" s="490"/>
      <c r="AN73" s="490"/>
      <c r="AO73" s="490"/>
      <c r="AP73" s="490"/>
      <c r="AQ73" s="490"/>
      <c r="AR73" s="490"/>
      <c r="AS73" s="491"/>
      <c r="AT73" s="492"/>
      <c r="AU73" s="492"/>
      <c r="AV73" s="492"/>
      <c r="AW73" s="492"/>
      <c r="AX73" s="492"/>
      <c r="AY73" s="492"/>
      <c r="AZ73" s="492"/>
      <c r="BA73" s="492"/>
      <c r="BB73" s="492"/>
      <c r="BC73" s="492"/>
      <c r="BD73" s="492"/>
      <c r="BE73" s="492"/>
      <c r="BF73" s="492"/>
      <c r="BG73" s="492"/>
      <c r="BH73" s="492"/>
      <c r="BI73" s="492"/>
      <c r="BJ73" s="492"/>
      <c r="BK73" s="492"/>
      <c r="BL73" s="492"/>
      <c r="BM73" s="492"/>
      <c r="BN73" s="492"/>
      <c r="BO73" s="492"/>
      <c r="BP73" s="492"/>
      <c r="BQ73" s="492"/>
      <c r="BR73" s="492"/>
      <c r="BS73" s="492"/>
      <c r="BT73" s="492"/>
      <c r="BU73" s="492"/>
      <c r="BV73" s="492"/>
      <c r="BW73" s="492"/>
      <c r="BX73" s="492"/>
      <c r="BY73" s="492"/>
      <c r="BZ73" s="492"/>
      <c r="CA73" s="492"/>
      <c r="CB73" s="492"/>
      <c r="CC73" s="492"/>
      <c r="CD73" s="492"/>
      <c r="CE73" s="492"/>
      <c r="CF73" s="492"/>
      <c r="CG73" s="492"/>
      <c r="CH73" s="492"/>
      <c r="CI73" s="492"/>
      <c r="CJ73" s="492"/>
      <c r="CK73" s="492"/>
      <c r="CL73" s="492"/>
      <c r="CM73" s="492"/>
      <c r="CN73" s="493"/>
    </row>
    <row r="74" spans="1:92" ht="39.950000000000003" customHeight="1">
      <c r="A74" s="472" t="s">
        <v>33</v>
      </c>
      <c r="B74" s="473"/>
      <c r="C74" s="473"/>
      <c r="D74" s="473"/>
      <c r="E74" s="473"/>
      <c r="F74" s="473"/>
      <c r="G74" s="473"/>
      <c r="H74" s="473"/>
      <c r="I74" s="473"/>
      <c r="J74" s="473"/>
      <c r="K74" s="474"/>
      <c r="L74" s="494" t="s">
        <v>42</v>
      </c>
      <c r="M74" s="426"/>
      <c r="N74" s="419"/>
      <c r="O74" s="419"/>
      <c r="P74" s="419"/>
      <c r="Q74" s="419"/>
      <c r="R74" s="419"/>
      <c r="S74" s="419"/>
      <c r="T74" s="419"/>
      <c r="U74" s="419"/>
      <c r="V74" s="419"/>
      <c r="W74" s="426" t="s">
        <v>153</v>
      </c>
      <c r="X74" s="426"/>
      <c r="Y74" s="419"/>
      <c r="Z74" s="419"/>
      <c r="AA74" s="419"/>
      <c r="AB74" s="419"/>
      <c r="AC74" s="419"/>
      <c r="AD74" s="419"/>
      <c r="AE74" s="419"/>
      <c r="AF74" s="419"/>
      <c r="AG74" s="419"/>
      <c r="AH74" s="426" t="s">
        <v>154</v>
      </c>
      <c r="AI74" s="426"/>
      <c r="AJ74" s="419"/>
      <c r="AK74" s="419"/>
      <c r="AL74" s="419"/>
      <c r="AM74" s="419"/>
      <c r="AN74" s="419"/>
      <c r="AO74" s="419"/>
      <c r="AP74" s="419"/>
      <c r="AQ74" s="419"/>
      <c r="AR74" s="420"/>
      <c r="AS74" s="495" t="s">
        <v>35</v>
      </c>
      <c r="AT74" s="496"/>
      <c r="AU74" s="496"/>
      <c r="AV74" s="496"/>
      <c r="AW74" s="496"/>
      <c r="AX74" s="496"/>
      <c r="AY74" s="496"/>
      <c r="AZ74" s="496"/>
      <c r="BA74" s="496"/>
      <c r="BB74" s="496"/>
      <c r="BC74" s="497"/>
      <c r="BD74" s="361"/>
      <c r="BE74" s="501" t="s">
        <v>42</v>
      </c>
      <c r="BF74" s="501"/>
      <c r="BG74" s="510"/>
      <c r="BH74" s="510"/>
      <c r="BI74" s="510"/>
      <c r="BJ74" s="510"/>
      <c r="BK74" s="510"/>
      <c r="BL74" s="510"/>
      <c r="BM74" s="510"/>
      <c r="BN74" s="510"/>
      <c r="BO74" s="510"/>
      <c r="BP74" s="501" t="s">
        <v>153</v>
      </c>
      <c r="BQ74" s="501"/>
      <c r="BR74" s="510"/>
      <c r="BS74" s="510"/>
      <c r="BT74" s="510"/>
      <c r="BU74" s="510"/>
      <c r="BV74" s="510"/>
      <c r="BW74" s="510"/>
      <c r="BX74" s="510"/>
      <c r="BY74" s="510"/>
      <c r="BZ74" s="510"/>
      <c r="CA74" s="510"/>
      <c r="CB74" s="501" t="s">
        <v>154</v>
      </c>
      <c r="CC74" s="501"/>
      <c r="CD74" s="510"/>
      <c r="CE74" s="510"/>
      <c r="CF74" s="510"/>
      <c r="CG74" s="510"/>
      <c r="CH74" s="510"/>
      <c r="CI74" s="510"/>
      <c r="CJ74" s="510"/>
      <c r="CK74" s="510"/>
      <c r="CL74" s="510"/>
      <c r="CM74" s="510"/>
      <c r="CN74" s="512"/>
    </row>
    <row r="75" spans="1:92" ht="39.950000000000003" customHeight="1">
      <c r="A75" s="514" t="s">
        <v>34</v>
      </c>
      <c r="B75" s="515"/>
      <c r="C75" s="473"/>
      <c r="D75" s="473"/>
      <c r="E75" s="473"/>
      <c r="F75" s="473"/>
      <c r="G75" s="473"/>
      <c r="H75" s="473"/>
      <c r="I75" s="473"/>
      <c r="J75" s="473"/>
      <c r="K75" s="474"/>
      <c r="L75" s="494" t="s">
        <v>42</v>
      </c>
      <c r="M75" s="426"/>
      <c r="N75" s="419"/>
      <c r="O75" s="419"/>
      <c r="P75" s="419"/>
      <c r="Q75" s="419"/>
      <c r="R75" s="419"/>
      <c r="S75" s="419"/>
      <c r="T75" s="419"/>
      <c r="U75" s="419"/>
      <c r="V75" s="419"/>
      <c r="W75" s="426" t="s">
        <v>153</v>
      </c>
      <c r="X75" s="426"/>
      <c r="Y75" s="419"/>
      <c r="Z75" s="419"/>
      <c r="AA75" s="419"/>
      <c r="AB75" s="419"/>
      <c r="AC75" s="419"/>
      <c r="AD75" s="419"/>
      <c r="AE75" s="419"/>
      <c r="AF75" s="419"/>
      <c r="AG75" s="419"/>
      <c r="AH75" s="426" t="s">
        <v>154</v>
      </c>
      <c r="AI75" s="426"/>
      <c r="AJ75" s="419"/>
      <c r="AK75" s="419"/>
      <c r="AL75" s="419"/>
      <c r="AM75" s="419"/>
      <c r="AN75" s="419"/>
      <c r="AO75" s="419"/>
      <c r="AP75" s="419"/>
      <c r="AQ75" s="419"/>
      <c r="AR75" s="420"/>
      <c r="AS75" s="498"/>
      <c r="AT75" s="499"/>
      <c r="AU75" s="499"/>
      <c r="AV75" s="499"/>
      <c r="AW75" s="499"/>
      <c r="AX75" s="499"/>
      <c r="AY75" s="499"/>
      <c r="AZ75" s="499"/>
      <c r="BA75" s="499"/>
      <c r="BB75" s="499"/>
      <c r="BC75" s="500"/>
      <c r="BD75" s="362"/>
      <c r="BE75" s="502"/>
      <c r="BF75" s="502"/>
      <c r="BG75" s="511"/>
      <c r="BH75" s="511"/>
      <c r="BI75" s="511"/>
      <c r="BJ75" s="511"/>
      <c r="BK75" s="511"/>
      <c r="BL75" s="511"/>
      <c r="BM75" s="511"/>
      <c r="BN75" s="511"/>
      <c r="BO75" s="511"/>
      <c r="BP75" s="502"/>
      <c r="BQ75" s="502"/>
      <c r="BR75" s="511"/>
      <c r="BS75" s="511"/>
      <c r="BT75" s="511"/>
      <c r="BU75" s="511"/>
      <c r="BV75" s="511"/>
      <c r="BW75" s="511"/>
      <c r="BX75" s="511"/>
      <c r="BY75" s="511"/>
      <c r="BZ75" s="511"/>
      <c r="CA75" s="511"/>
      <c r="CB75" s="502"/>
      <c r="CC75" s="502"/>
      <c r="CD75" s="511"/>
      <c r="CE75" s="511"/>
      <c r="CF75" s="511"/>
      <c r="CG75" s="511"/>
      <c r="CH75" s="511"/>
      <c r="CI75" s="511"/>
      <c r="CJ75" s="511"/>
      <c r="CK75" s="511"/>
      <c r="CL75" s="511"/>
      <c r="CM75" s="511"/>
      <c r="CN75" s="513"/>
    </row>
    <row r="76" spans="1:92" s="104" customFormat="1" ht="18" customHeight="1">
      <c r="A76" s="105"/>
      <c r="B76" s="106"/>
      <c r="C76" s="106"/>
      <c r="D76" s="106"/>
      <c r="E76" s="106"/>
      <c r="F76" s="106"/>
      <c r="G76" s="106"/>
      <c r="H76" s="106"/>
      <c r="I76" s="106"/>
      <c r="J76" s="106"/>
      <c r="K76" s="107"/>
      <c r="L76" s="107"/>
      <c r="M76" s="121"/>
      <c r="N76" s="121"/>
      <c r="O76" s="121"/>
      <c r="P76" s="121"/>
      <c r="Q76" s="121"/>
      <c r="R76" s="121"/>
      <c r="S76" s="121"/>
      <c r="T76" s="121"/>
      <c r="U76" s="121"/>
      <c r="V76" s="107"/>
      <c r="W76" s="107"/>
      <c r="X76" s="121"/>
      <c r="Y76" s="121"/>
      <c r="Z76" s="121"/>
      <c r="AA76" s="121"/>
      <c r="AB76" s="121"/>
      <c r="AC76" s="121"/>
      <c r="AD76" s="121"/>
      <c r="AE76" s="121"/>
      <c r="AF76" s="121"/>
      <c r="AG76" s="107"/>
      <c r="AH76" s="107"/>
      <c r="AI76" s="121"/>
      <c r="AJ76" s="121"/>
      <c r="AK76" s="121"/>
      <c r="AL76" s="121"/>
      <c r="AM76" s="121"/>
      <c r="AN76" s="121"/>
      <c r="AO76" s="121"/>
      <c r="AP76" s="121"/>
      <c r="AQ76" s="121"/>
      <c r="AR76" s="106"/>
      <c r="AS76" s="106"/>
      <c r="AT76" s="106"/>
      <c r="AU76" s="106"/>
      <c r="AV76" s="106"/>
      <c r="AW76" s="106"/>
      <c r="AX76" s="106"/>
      <c r="AY76" s="106"/>
      <c r="AZ76" s="106"/>
      <c r="BA76" s="106"/>
      <c r="BB76" s="106"/>
      <c r="BC76" s="108"/>
      <c r="BD76" s="107"/>
      <c r="BE76" s="107"/>
      <c r="BF76" s="121"/>
      <c r="BG76" s="121"/>
      <c r="BH76" s="121"/>
      <c r="BI76" s="121"/>
      <c r="BJ76" s="121"/>
      <c r="BK76" s="121"/>
      <c r="BL76" s="121"/>
      <c r="BM76" s="121"/>
      <c r="BN76" s="121"/>
      <c r="BO76" s="107"/>
      <c r="BP76" s="107"/>
      <c r="BQ76" s="107"/>
      <c r="BR76" s="121"/>
      <c r="BS76" s="121"/>
      <c r="BT76" s="121"/>
      <c r="BU76" s="121"/>
      <c r="BV76" s="121"/>
      <c r="BW76" s="121"/>
      <c r="BX76" s="121"/>
      <c r="BY76" s="121"/>
      <c r="BZ76" s="121"/>
      <c r="CA76" s="121"/>
      <c r="CB76" s="107"/>
      <c r="CC76" s="107"/>
      <c r="CD76" s="121"/>
      <c r="CE76" s="121"/>
      <c r="CF76" s="121"/>
      <c r="CG76" s="121"/>
      <c r="CH76" s="121"/>
      <c r="CI76" s="121"/>
      <c r="CJ76" s="121"/>
      <c r="CK76" s="121"/>
      <c r="CL76" s="121"/>
      <c r="CM76" s="121"/>
      <c r="CN76" s="121"/>
    </row>
    <row r="77" spans="1:92" ht="18" customHeight="1">
      <c r="A77" s="111"/>
      <c r="B77" s="111"/>
      <c r="C77" s="111"/>
      <c r="D77" s="111"/>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9"/>
      <c r="AW77" s="99"/>
      <c r="AX77" s="99"/>
      <c r="AY77" s="99"/>
      <c r="AZ77" s="99"/>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1"/>
      <c r="CE77" s="101"/>
      <c r="CF77" s="101"/>
      <c r="CG77" s="101"/>
      <c r="CH77" s="101"/>
      <c r="CI77" s="101"/>
      <c r="CJ77" s="101"/>
      <c r="CK77" s="101"/>
      <c r="CL77" s="101"/>
      <c r="CM77" s="101"/>
      <c r="CN77" s="101"/>
    </row>
    <row r="78" spans="1:92" ht="18" customHeight="1">
      <c r="A78" s="111"/>
      <c r="B78" s="111"/>
      <c r="C78" s="111"/>
      <c r="D78" s="111"/>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9"/>
      <c r="AW78" s="99"/>
      <c r="AX78" s="99"/>
      <c r="AY78" s="99"/>
      <c r="AZ78" s="99"/>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1"/>
      <c r="CE78" s="101"/>
      <c r="CF78" s="101"/>
      <c r="CG78" s="101"/>
      <c r="CH78" s="101"/>
      <c r="CI78" s="101"/>
      <c r="CJ78" s="101"/>
      <c r="CK78" s="101"/>
      <c r="CL78" s="101"/>
      <c r="CM78" s="101"/>
      <c r="CN78" s="101"/>
    </row>
    <row r="79" spans="1:92" ht="18" customHeight="1">
      <c r="A79" s="503" t="s">
        <v>160</v>
      </c>
      <c r="B79" s="503"/>
      <c r="C79" s="503"/>
      <c r="D79" s="503"/>
      <c r="E79" s="503"/>
      <c r="F79" s="503"/>
      <c r="G79" s="503"/>
      <c r="H79" s="503"/>
      <c r="I79" s="503"/>
      <c r="J79" s="503"/>
      <c r="K79" s="503"/>
      <c r="L79" s="503"/>
      <c r="M79" s="503"/>
      <c r="N79" s="503"/>
      <c r="O79" s="503"/>
      <c r="P79" s="503"/>
      <c r="Q79" s="503"/>
      <c r="R79" s="503"/>
      <c r="S79" s="503"/>
      <c r="T79" s="503"/>
      <c r="U79" s="503"/>
      <c r="V79" s="503"/>
      <c r="W79" s="503"/>
      <c r="X79" s="503"/>
      <c r="Y79" s="503"/>
      <c r="Z79" s="503"/>
      <c r="AA79" s="503"/>
      <c r="AB79" s="503"/>
      <c r="AC79" s="503"/>
      <c r="AD79" s="503"/>
      <c r="AE79" s="503"/>
      <c r="AF79" s="503"/>
      <c r="AG79" s="503"/>
      <c r="AH79" s="503"/>
      <c r="AI79" s="503"/>
      <c r="AJ79" s="503"/>
      <c r="AK79" s="503"/>
      <c r="AL79" s="503"/>
      <c r="AM79" s="503"/>
      <c r="AN79" s="503"/>
      <c r="AO79" s="503"/>
      <c r="AP79" s="503"/>
    </row>
    <row r="80" spans="1:92" ht="8.25" customHeight="1">
      <c r="A80" s="212"/>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row>
    <row r="81" spans="1:92" ht="18" customHeight="1">
      <c r="A81" s="504" t="s">
        <v>159</v>
      </c>
      <c r="B81" s="504"/>
      <c r="C81" s="504"/>
      <c r="D81" s="504"/>
      <c r="E81" s="504"/>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c r="BP81" s="504"/>
      <c r="BQ81" s="504"/>
      <c r="BR81" s="504"/>
      <c r="BS81" s="504"/>
      <c r="BT81" s="504"/>
      <c r="BU81" s="504"/>
      <c r="BV81" s="504"/>
      <c r="BW81" s="504"/>
      <c r="BX81" s="504"/>
      <c r="BY81" s="504"/>
      <c r="BZ81" s="504"/>
      <c r="CA81" s="504"/>
      <c r="CB81" s="504"/>
      <c r="CC81" s="504"/>
      <c r="CD81" s="504"/>
      <c r="CE81" s="504"/>
      <c r="CF81" s="504"/>
      <c r="CG81" s="504"/>
      <c r="CH81" s="504"/>
      <c r="CI81" s="504"/>
      <c r="CJ81" s="504"/>
      <c r="CK81" s="504"/>
      <c r="CL81" s="504"/>
      <c r="CM81" s="504"/>
      <c r="CN81" s="504"/>
    </row>
    <row r="82" spans="1:92" ht="18" customHeight="1">
      <c r="C82" s="505" t="s">
        <v>5</v>
      </c>
      <c r="D82" s="505"/>
      <c r="E82" s="505"/>
      <c r="F82" s="506" t="s">
        <v>222</v>
      </c>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c r="BG82" s="506"/>
      <c r="BH82" s="506"/>
      <c r="BI82" s="506"/>
      <c r="BJ82" s="506"/>
      <c r="BK82" s="506"/>
      <c r="BL82" s="506"/>
      <c r="BM82" s="506"/>
      <c r="BN82" s="506"/>
      <c r="BO82" s="506"/>
      <c r="BP82" s="506"/>
      <c r="BQ82" s="506"/>
      <c r="BR82" s="506"/>
      <c r="BS82" s="506"/>
      <c r="BT82" s="506"/>
      <c r="BU82" s="506"/>
      <c r="BV82" s="506"/>
      <c r="BW82" s="506"/>
      <c r="BX82" s="506"/>
      <c r="BY82" s="506"/>
      <c r="BZ82" s="506"/>
      <c r="CA82" s="506"/>
      <c r="CB82" s="506"/>
      <c r="CC82" s="506"/>
      <c r="CD82" s="506"/>
      <c r="CE82" s="506"/>
      <c r="CF82" s="506"/>
      <c r="CG82" s="506"/>
      <c r="CH82" s="506"/>
      <c r="CI82" s="506"/>
      <c r="CJ82" s="506"/>
      <c r="CK82" s="506"/>
      <c r="CL82" s="506"/>
      <c r="CM82" s="506"/>
      <c r="CN82" s="506"/>
    </row>
    <row r="83" spans="1:92" ht="18" customHeight="1">
      <c r="C83" s="213"/>
      <c r="D83" s="213"/>
      <c r="E83" s="213"/>
      <c r="F83" s="506"/>
      <c r="G83" s="506"/>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6"/>
      <c r="AY83" s="506"/>
      <c r="AZ83" s="506"/>
      <c r="BA83" s="506"/>
      <c r="BB83" s="506"/>
      <c r="BC83" s="506"/>
      <c r="BD83" s="506"/>
      <c r="BE83" s="506"/>
      <c r="BF83" s="506"/>
      <c r="BG83" s="506"/>
      <c r="BH83" s="506"/>
      <c r="BI83" s="506"/>
      <c r="BJ83" s="506"/>
      <c r="BK83" s="506"/>
      <c r="BL83" s="506"/>
      <c r="BM83" s="506"/>
      <c r="BN83" s="506"/>
      <c r="BO83" s="506"/>
      <c r="BP83" s="506"/>
      <c r="BQ83" s="506"/>
      <c r="BR83" s="506"/>
      <c r="BS83" s="506"/>
      <c r="BT83" s="506"/>
      <c r="BU83" s="506"/>
      <c r="BV83" s="506"/>
      <c r="BW83" s="506"/>
      <c r="BX83" s="506"/>
      <c r="BY83" s="506"/>
      <c r="BZ83" s="506"/>
      <c r="CA83" s="506"/>
      <c r="CB83" s="506"/>
      <c r="CC83" s="506"/>
      <c r="CD83" s="506"/>
      <c r="CE83" s="506"/>
      <c r="CF83" s="506"/>
      <c r="CG83" s="506"/>
      <c r="CH83" s="506"/>
      <c r="CI83" s="506"/>
      <c r="CJ83" s="506"/>
      <c r="CK83" s="506"/>
      <c r="CL83" s="506"/>
      <c r="CM83" s="506"/>
      <c r="CN83" s="506"/>
    </row>
    <row r="84" spans="1:92" ht="18" customHeight="1">
      <c r="C84" s="213"/>
      <c r="D84" s="213"/>
      <c r="E84" s="213"/>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06"/>
      <c r="BK84" s="506"/>
      <c r="BL84" s="506"/>
      <c r="BM84" s="506"/>
      <c r="BN84" s="506"/>
      <c r="BO84" s="506"/>
      <c r="BP84" s="506"/>
      <c r="BQ84" s="506"/>
      <c r="BR84" s="506"/>
      <c r="BS84" s="506"/>
      <c r="BT84" s="506"/>
      <c r="BU84" s="506"/>
      <c r="BV84" s="506"/>
      <c r="BW84" s="506"/>
      <c r="BX84" s="506"/>
      <c r="BY84" s="506"/>
      <c r="BZ84" s="506"/>
      <c r="CA84" s="506"/>
      <c r="CB84" s="506"/>
      <c r="CC84" s="506"/>
      <c r="CD84" s="506"/>
      <c r="CE84" s="506"/>
      <c r="CF84" s="506"/>
      <c r="CG84" s="506"/>
      <c r="CH84" s="506"/>
      <c r="CI84" s="506"/>
      <c r="CJ84" s="506"/>
      <c r="CK84" s="506"/>
      <c r="CL84" s="506"/>
      <c r="CM84" s="506"/>
      <c r="CN84" s="506"/>
    </row>
    <row r="85" spans="1:92" ht="18.75" customHeight="1">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row>
  </sheetData>
  <sheetProtection algorithmName="SHA-512" hashValue="TLE5Kh/7fgvREGqNZ3r5NSVTdpQEwckdurDA8zvY2C/2rqS08el2H4NUx2vWGyOSgjqgPIyMMQi6R0jAiWwo/Q==" saltValue="bq1ZKd+aedrbspHtCzS1mA==" spinCount="100000" sheet="1" objects="1" scenarios="1"/>
  <mergeCells count="145">
    <mergeCell ref="A79:AP79"/>
    <mergeCell ref="A81:CN81"/>
    <mergeCell ref="C82:E82"/>
    <mergeCell ref="F82:CN84"/>
    <mergeCell ref="A65:W65"/>
    <mergeCell ref="X65:Z65"/>
    <mergeCell ref="BG74:BO75"/>
    <mergeCell ref="BP74:BQ75"/>
    <mergeCell ref="BR74:CA75"/>
    <mergeCell ref="CB74:CC75"/>
    <mergeCell ref="CD74:CN75"/>
    <mergeCell ref="A75:K75"/>
    <mergeCell ref="L75:M75"/>
    <mergeCell ref="N75:V75"/>
    <mergeCell ref="W75:X75"/>
    <mergeCell ref="Y75:AG75"/>
    <mergeCell ref="AH75:AI75"/>
    <mergeCell ref="AJ75:AR75"/>
    <mergeCell ref="A74:K74"/>
    <mergeCell ref="A72:K73"/>
    <mergeCell ref="L72:N72"/>
    <mergeCell ref="O72:X72"/>
    <mergeCell ref="Y72:AA72"/>
    <mergeCell ref="AB72:AK72"/>
    <mergeCell ref="L73:AB73"/>
    <mergeCell ref="AC73:AR73"/>
    <mergeCell ref="AS73:CN73"/>
    <mergeCell ref="L74:M74"/>
    <mergeCell ref="N74:V74"/>
    <mergeCell ref="W74:X74"/>
    <mergeCell ref="Y74:AG74"/>
    <mergeCell ref="AH74:AI74"/>
    <mergeCell ref="AJ74:AR74"/>
    <mergeCell ref="AS74:BC75"/>
    <mergeCell ref="BE74:BF75"/>
    <mergeCell ref="A61:W61"/>
    <mergeCell ref="X61:BN61"/>
    <mergeCell ref="BO61:CN61"/>
    <mergeCell ref="A69:W69"/>
    <mergeCell ref="A70:K70"/>
    <mergeCell ref="L70:AR70"/>
    <mergeCell ref="AS70:BC70"/>
    <mergeCell ref="BD70:CN70"/>
    <mergeCell ref="BS71:BT71"/>
    <mergeCell ref="BU71:CN71"/>
    <mergeCell ref="A71:K71"/>
    <mergeCell ref="L71:AR71"/>
    <mergeCell ref="AS71:BC71"/>
    <mergeCell ref="BD71:BR71"/>
    <mergeCell ref="AA65:AI65"/>
    <mergeCell ref="AJ65:AL65"/>
    <mergeCell ref="AM65:AV65"/>
    <mergeCell ref="AW65:AY65"/>
    <mergeCell ref="AZ65:BN65"/>
    <mergeCell ref="AP57:AU57"/>
    <mergeCell ref="AV57:AZ57"/>
    <mergeCell ref="BA57:BF57"/>
    <mergeCell ref="BG57:BK57"/>
    <mergeCell ref="O8:X8"/>
    <mergeCell ref="AT24:BC24"/>
    <mergeCell ref="BD24:CJ24"/>
    <mergeCell ref="AJ11:AR11"/>
    <mergeCell ref="AT11:BC11"/>
    <mergeCell ref="AT12:BC13"/>
    <mergeCell ref="BD11:BH11"/>
    <mergeCell ref="AB34:AS34"/>
    <mergeCell ref="AT34:BE34"/>
    <mergeCell ref="A35:CN37"/>
    <mergeCell ref="A48:CN48"/>
    <mergeCell ref="A57:W57"/>
    <mergeCell ref="Y57:AJ57"/>
    <mergeCell ref="AK57:AO57"/>
    <mergeCell ref="Q34:S34"/>
    <mergeCell ref="T34:X34"/>
    <mergeCell ref="Y34:AA34"/>
    <mergeCell ref="CK24:CN24"/>
    <mergeCell ref="A27:CN27"/>
    <mergeCell ref="A28:CN28"/>
    <mergeCell ref="BF34:BK34"/>
    <mergeCell ref="CF5:CG5"/>
    <mergeCell ref="CH5:CL5"/>
    <mergeCell ref="BD14:CJ14"/>
    <mergeCell ref="BD15:CJ15"/>
    <mergeCell ref="CK15:CN15"/>
    <mergeCell ref="CM5:CN5"/>
    <mergeCell ref="BP5:BS5"/>
    <mergeCell ref="BT5:BX5"/>
    <mergeCell ref="BY5:BZ5"/>
    <mergeCell ref="CA5:CE5"/>
    <mergeCell ref="BI11:BJ11"/>
    <mergeCell ref="BK11:BO11"/>
    <mergeCell ref="BL34:BO34"/>
    <mergeCell ref="BP34:BW34"/>
    <mergeCell ref="BX34:CN34"/>
    <mergeCell ref="A31:CN31"/>
    <mergeCell ref="A32:CN32"/>
    <mergeCell ref="C34:H34"/>
    <mergeCell ref="I34:K34"/>
    <mergeCell ref="L34:P34"/>
    <mergeCell ref="A29:CN29"/>
    <mergeCell ref="AJ20:AR20"/>
    <mergeCell ref="AT20:BC20"/>
    <mergeCell ref="BD12:BK12"/>
    <mergeCell ref="BL12:CL12"/>
    <mergeCell ref="BD13:CL13"/>
    <mergeCell ref="AT21:BC22"/>
    <mergeCell ref="BD21:BK21"/>
    <mergeCell ref="BL21:CL21"/>
    <mergeCell ref="AT23:BC23"/>
    <mergeCell ref="BD23:CL23"/>
    <mergeCell ref="A30:CN30"/>
    <mergeCell ref="AT14:BC14"/>
    <mergeCell ref="AT15:BC15"/>
    <mergeCell ref="BD22:CL22"/>
    <mergeCell ref="BD20:BH20"/>
    <mergeCell ref="BI20:BJ20"/>
    <mergeCell ref="BK20:BO20"/>
    <mergeCell ref="A50:X50"/>
    <mergeCell ref="A51:K51"/>
    <mergeCell ref="L51:AR51"/>
    <mergeCell ref="A52:K52"/>
    <mergeCell ref="L52:M52"/>
    <mergeCell ref="N52:V52"/>
    <mergeCell ref="W52:X52"/>
    <mergeCell ref="Y52:AG52"/>
    <mergeCell ref="AH52:AI52"/>
    <mergeCell ref="AJ52:AR52"/>
    <mergeCell ref="AS52:BC52"/>
    <mergeCell ref="BD52:BR52"/>
    <mergeCell ref="BS52:BT52"/>
    <mergeCell ref="BU52:CN52"/>
    <mergeCell ref="A53:K53"/>
    <mergeCell ref="L53:M53"/>
    <mergeCell ref="N53:V53"/>
    <mergeCell ref="W53:X53"/>
    <mergeCell ref="Y53:AG53"/>
    <mergeCell ref="AH53:AI53"/>
    <mergeCell ref="AJ53:AR53"/>
    <mergeCell ref="AS53:BC53"/>
    <mergeCell ref="BD53:BE53"/>
    <mergeCell ref="BF53:BN53"/>
    <mergeCell ref="BO53:BP53"/>
    <mergeCell ref="BQ53:BZ53"/>
    <mergeCell ref="CA53:CB53"/>
    <mergeCell ref="CC53:CN53"/>
  </mergeCells>
  <phoneticPr fontId="27"/>
  <conditionalFormatting sqref="BT5 CA5 CH5">
    <cfRule type="expression" dxfId="96" priority="110" stopIfTrue="1">
      <formula>BT5=""</formula>
    </cfRule>
  </conditionalFormatting>
  <conditionalFormatting sqref="C82:E82">
    <cfRule type="expression" dxfId="95" priority="28">
      <formula>$C$82="□"</formula>
    </cfRule>
  </conditionalFormatting>
  <conditionalFormatting sqref="L34:P34">
    <cfRule type="expression" dxfId="94" priority="27">
      <formula>$L$34=""</formula>
    </cfRule>
  </conditionalFormatting>
  <conditionalFormatting sqref="T34:X34">
    <cfRule type="expression" dxfId="93" priority="26">
      <formula>$T$34=""</formula>
    </cfRule>
  </conditionalFormatting>
  <conditionalFormatting sqref="BF34:BK34">
    <cfRule type="expression" dxfId="92" priority="25">
      <formula>$BF$34=""</formula>
    </cfRule>
  </conditionalFormatting>
  <conditionalFormatting sqref="BP34:BW34">
    <cfRule type="expression" dxfId="91" priority="24">
      <formula>$BP$34=""</formula>
    </cfRule>
  </conditionalFormatting>
  <conditionalFormatting sqref="Y57:AJ57">
    <cfRule type="expression" dxfId="90" priority="23">
      <formula>$Y$57=""</formula>
    </cfRule>
  </conditionalFormatting>
  <conditionalFormatting sqref="AP57:AU57">
    <cfRule type="expression" dxfId="89" priority="22">
      <formula>$AP$57=""</formula>
    </cfRule>
  </conditionalFormatting>
  <conditionalFormatting sqref="BA57:BF57">
    <cfRule type="expression" dxfId="88" priority="21">
      <formula>$BA$57=""</formula>
    </cfRule>
  </conditionalFormatting>
  <conditionalFormatting sqref="BD12:BK12">
    <cfRule type="expression" dxfId="87" priority="13">
      <formula>$BD$12=""</formula>
    </cfRule>
  </conditionalFormatting>
  <conditionalFormatting sqref="BL12:CL12">
    <cfRule type="expression" dxfId="86" priority="12">
      <formula>$BL$12=""</formula>
    </cfRule>
  </conditionalFormatting>
  <conditionalFormatting sqref="BD13:CL13">
    <cfRule type="expression" dxfId="85" priority="11" stopIfTrue="1">
      <formula>$BL$12=""</formula>
    </cfRule>
  </conditionalFormatting>
  <conditionalFormatting sqref="BD14:CJ14">
    <cfRule type="expression" dxfId="84" priority="10" stopIfTrue="1">
      <formula>$BD$14=""</formula>
    </cfRule>
  </conditionalFormatting>
  <conditionalFormatting sqref="BD15:CJ15">
    <cfRule type="expression" dxfId="83" priority="9" stopIfTrue="1">
      <formula>$BD$15=""</formula>
    </cfRule>
  </conditionalFormatting>
  <conditionalFormatting sqref="BD11:BH11">
    <cfRule type="expression" dxfId="82" priority="8" stopIfTrue="1">
      <formula>$BD$11=""</formula>
    </cfRule>
  </conditionalFormatting>
  <conditionalFormatting sqref="BK11:BO11">
    <cfRule type="expression" dxfId="81" priority="7" stopIfTrue="1">
      <formula>$BK$11=""</formula>
    </cfRule>
  </conditionalFormatting>
  <conditionalFormatting sqref="L51:AR51">
    <cfRule type="expression" dxfId="80" priority="6" stopIfTrue="1">
      <formula>$L$51=""</formula>
    </cfRule>
  </conditionalFormatting>
  <conditionalFormatting sqref="N52:V52">
    <cfRule type="expression" dxfId="79" priority="5" stopIfTrue="1">
      <formula>$N$52=""</formula>
    </cfRule>
  </conditionalFormatting>
  <conditionalFormatting sqref="Y52:AG52">
    <cfRule type="expression" dxfId="78" priority="4" stopIfTrue="1">
      <formula>$Y$52=""</formula>
    </cfRule>
  </conditionalFormatting>
  <conditionalFormatting sqref="AJ52:AR52">
    <cfRule type="expression" dxfId="77" priority="3" stopIfTrue="1">
      <formula>$AJ$52=""</formula>
    </cfRule>
  </conditionalFormatting>
  <conditionalFormatting sqref="AJ67 X65:Z65 AJ65:AL65 AW65:AY65">
    <cfRule type="expression" dxfId="76" priority="1" stopIfTrue="1">
      <formula>AND($X65="□",$AJ65="□",$AW65="□")</formula>
    </cfRule>
  </conditionalFormatting>
  <dataValidations count="19">
    <dataValidation type="list" allowBlank="1" showInputMessage="1" showErrorMessage="1" sqref="C82:E82 IY82:JA82 SU82:SW82 ACQ82:ACS82 AMM82:AMO82 AWI82:AWK82 BGE82:BGG82 BQA82:BQC82 BZW82:BZY82 CJS82:CJU82 CTO82:CTQ82 DDK82:DDM82 DNG82:DNI82 DXC82:DXE82 EGY82:EHA82 EQU82:EQW82 FAQ82:FAS82 FKM82:FKO82 FUI82:FUK82 GEE82:GEG82 GOA82:GOC82 GXW82:GXY82 HHS82:HHU82 HRO82:HRQ82 IBK82:IBM82 ILG82:ILI82 IVC82:IVE82 JEY82:JFA82 JOU82:JOW82 JYQ82:JYS82 KIM82:KIO82 KSI82:KSK82 LCE82:LCG82 LMA82:LMC82 LVW82:LVY82 MFS82:MFU82 MPO82:MPQ82 MZK82:MZM82 NJG82:NJI82 NTC82:NTE82 OCY82:ODA82 OMU82:OMW82 OWQ82:OWS82 PGM82:PGO82 PQI82:PQK82 QAE82:QAG82 QKA82:QKC82 QTW82:QTY82 RDS82:RDU82 RNO82:RNQ82 RXK82:RXM82 SHG82:SHI82 SRC82:SRE82 TAY82:TBA82 TKU82:TKW82 TUQ82:TUS82 UEM82:UEO82 UOI82:UOK82 UYE82:UYG82 VIA82:VIC82 VRW82:VRY82 WBS82:WBU82 WLO82:WLQ82 WVK82:WVM82 AW65:AY65 X65:Z65 AJ65:AL65" xr:uid="{00000000-0002-0000-0000-000000000000}">
      <formula1>"□,■"</formula1>
    </dataValidation>
    <dataValidation type="list" imeMode="disabled" allowBlank="1" showInputMessage="1" showErrorMessage="1" sqref="CH5:CL5 BA57:BF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WXI57:WXN57" xr:uid="{00000000-0002-0000-0000-000001000000}">
      <formula1>"1,2,3,4,5,6,7,8,9,10,11,12,13,14,15,16,17,18,19,20,21,22,23,24,25,26,27,28,29,30,31"</formula1>
    </dataValidation>
    <dataValidation imeMode="disabled" allowBlank="1" showInputMessage="1" showErrorMessage="1" sqref="BU46 LQ46 VM46 AFI46 APE46 AZA46 BIW46 BSS46 CCO46 CMK46 CWG46 DGC46 DPY46 DZU46 EJQ46 ETM46 FDI46 FNE46 FXA46 GGW46 GQS46 HAO46 HKK46 HUG46 IEC46 INY46 IXU46 JHQ46 JRM46 KBI46 KLE46 KVA46 LEW46 LOS46 LYO46 MIK46 MSG46 NCC46 NLY46 NVU46 OFQ46 OPM46 OZI46 PJE46 PTA46 QCW46 QMS46 QWO46 RGK46 RQG46 SAC46 SJY46 STU46 TDQ46 TNM46 TXI46 UHE46 URA46 VAW46 VKS46 VUO46 WEK46 WOG46 WYC46 BD52:BR52 LQ71 VM71 AFI71 APE71 AZA71 BIW71 BSS71 CCO71 CMK71 CWG71 DGC71 DPY71 DZU71 EJQ71 ETM71 FDI71 FNE71 FXA71 GGW71 GQS71 HAO71 HKK71 HUG71 IEC71 INY71 IXU71 JHQ71 JRM71 KBI71 KLE71 KVA71 LEW71 LOS71 LYO71 MIK71 MSG71 NCC71 NLY71 NVU71 OFQ71 OPM71 OZI71 PJE71 PTA71 QCW71 QMS71 QWO71 RGK71 RQG71 SAC71 SJY71 STU71 TDQ71 TNM71 TXI71 UHE71 URA71 VAW71 VKS71 VUO71 WEK71 WOG71 WYC71 BU52:CN52 JU74:KC75 TQ74:TY75 ADM74:ADU75 ANI74:ANQ75 AXE74:AXM75 BHA74:BHI75 BQW74:BRE75 CAS74:CBA75 CKO74:CKW75 CUK74:CUS75 DEG74:DEO75 DOC74:DOK75 DXY74:DYG75 EHU74:EIC75 ERQ74:ERY75 FBM74:FBU75 FLI74:FLQ75 FVE74:FVM75 GFA74:GFI75 GOW74:GPE75 GYS74:GZA75 HIO74:HIW75 HSK74:HSS75 ICG74:ICO75 IMC74:IMK75 IVY74:IWG75 JFU74:JGC75 JPQ74:JPY75 JZM74:JZU75 KJI74:KJQ75 KTE74:KTM75 LDA74:LDI75 LMW74:LNE75 LWS74:LXA75 MGO74:MGW75 MQK74:MQS75 NAG74:NAO75 NKC74:NKK75 NTY74:NUG75 ODU74:OEC75 ONQ74:ONY75 OXM74:OXU75 PHI74:PHQ75 PRE74:PRM75 QBA74:QBI75 QKW74:QLE75 QUS74:QVA75 REO74:REW75 ROK74:ROS75 RYG74:RYO75 SIC74:SIK75 SRY74:SSG75 TBU74:TCC75 TLQ74:TLY75 TVM74:TVU75 UFI74:UFQ75 UPE74:UPM75 UZA74:UZI75 VIW74:VJE75 VSS74:VTA75 WCO74:WCW75 WMK74:WMS75 WWG74:WWO75 N52:V53 KF74:KN75 UB74:UJ75 ADX74:AEF75 ANT74:AOB75 AXP74:AXX75 BHL74:BHT75 BRH74:BRP75 CBD74:CBL75 CKZ74:CLH75 CUV74:CVD75 DER74:DEZ75 DON74:DOV75 DYJ74:DYR75 EIF74:EIN75 ESB74:ESJ75 FBX74:FCF75 FLT74:FMB75 FVP74:FVX75 GFL74:GFT75 GPH74:GPP75 GZD74:GZL75 HIZ74:HJH75 HSV74:HTD75 ICR74:ICZ75 IMN74:IMV75 IWJ74:IWR75 JGF74:JGN75 JQB74:JQJ75 JZX74:KAF75 KJT74:KKB75 KTP74:KTX75 LDL74:LDT75 LNH74:LNP75 LXD74:LXL75 MGZ74:MHH75 MQV74:MRD75 NAR74:NAZ75 NKN74:NKV75 NUJ74:NUR75 OEF74:OEN75 OOB74:OOJ75 OXX74:OYF75 PHT74:PIB75 PRP74:PRX75 QBL74:QBT75 QLH74:QLP75 QVD74:QVL75 REZ74:RFH75 ROV74:RPD75 RYR74:RYZ75 SIN74:SIV75 SSJ74:SSR75 TCF74:TCN75 TMB74:TMJ75 TVX74:TWF75 UFT74:UGB75 UPP74:UPX75 UZL74:UZT75 VJH74:VJP75 VTD74:VTL75 WCZ74:WDH75 WMV74:WND75 WWR74:WWZ75 Y52:AG53 LC74:LK75 UY74:VG75 AEU74:AFC75 AOQ74:AOY75 AYM74:AYU75 BII74:BIQ75 BSE74:BSM75 CCA74:CCI75 CLW74:CME75 CVS74:CWA75 DFO74:DFW75 DPK74:DPS75 DZG74:DZO75 EJC74:EJK75 ESY74:ETG75 FCU74:FDC75 FMQ74:FMY75 FWM74:FWU75 GGI74:GGQ75 GQE74:GQM75 HAA74:HAI75 HJW74:HKE75 HTS74:HUA75 IDO74:IDW75 INK74:INS75 IXG74:IXO75 JHC74:JHK75 JQY74:JRG75 KAU74:KBC75 KKQ74:KKY75 KUM74:KUU75 LEI74:LEQ75 LOE74:LOM75 LYA74:LYI75 MHW74:MIE75 MRS74:MSA75 NBO74:NBW75 NLK74:NLS75 NVG74:NVO75 OFC74:OFK75 OOY74:OPG75 OYU74:OZC75 PIQ74:PIY75 PSM74:PSU75 QCI74:QCQ75 QME74:QMM75 QWA74:QWI75 RFW74:RGE75 RPS74:RQA75 RZO74:RZW75 SJK74:SJS75 STG74:STO75 TDC74:TDK75 TMY74:TNG75 TWU74:TXC75 UGQ74:UGY75 UQM74:UQU75 VAI74:VAQ75 VKE74:VKM75 VUA74:VUI75 WDW74:WEE75 WNS74:WOA75 WXO74:WXW75 AJ52:AR53 LN74:LW75 VJ74:VS75 AFF74:AFO75 APB74:APK75 AYX74:AZG75 BIT74:BJC75 BSP74:BSY75 CCL74:CCU75 CMH74:CMQ75 CWD74:CWM75 DFZ74:DGI75 DPV74:DQE75 DZR74:EAA75 EJN74:EJW75 ETJ74:ETS75 FDF74:FDO75 FNB74:FNK75 FWX74:FXG75 GGT74:GHC75 GQP74:GQY75 HAL74:HAU75 HKH74:HKQ75 HUD74:HUM75 IDZ74:IEI75 INV74:IOE75 IXR74:IYA75 JHN74:JHW75 JRJ74:JRS75 KBF74:KBO75 KLB74:KLK75 KUX74:KVG75 LET74:LFC75 LOP74:LOY75 LYL74:LYU75 MIH74:MIQ75 MSD74:MSM75 NBZ74:NCI75 NLV74:NME75 NVR74:NWA75 OFN74:OFW75 OPJ74:OPS75 OZF74:OZO75 PJB74:PJK75 PSX74:PTG75 QCT74:QDC75 QMP74:QMY75 QWL74:QWU75 RGH74:RGQ75 RQD74:RQM75 RZZ74:SAI75 SJV74:SKE75 STR74:SUA75 TDN74:TDW75 TNJ74:TNS75 TXF74:TXO75 UHB74:UHK75 UQX74:URG75 VAT74:VBC75 VKP74:VKY75 VUL74:VUU75 WEH74:WEQ75 WOD74:WOM75 WXZ74:WYI75 BF53:BN53 LZ74:MJ75 VV74:WF75 AFR74:AGB75 APN74:APX75 AZJ74:AZT75 BJF74:BJP75 BTB74:BTL75 CCX74:CDH75 CMT74:CND75 CWP74:CWZ75 DGL74:DGV75 DQH74:DQR75 EAD74:EAN75 EJZ74:EKJ75 ETV74:EUF75 FDR74:FEB75 FNN74:FNX75 FXJ74:FXT75 GHF74:GHP75 GRB74:GRL75 HAX74:HBH75 HKT74:HLD75 HUP74:HUZ75 IEL74:IEV75 IOH74:IOR75 IYD74:IYN75 JHZ74:JIJ75 JRV74:JSF75 KBR74:KCB75 KLN74:KLX75 KVJ74:KVT75 LFF74:LFP75 LPB74:LPL75 LYX74:LZH75 MIT74:MJD75 MSP74:MSZ75 NCL74:NCV75 NMH74:NMR75 NWD74:NWN75 OFZ74:OGJ75 OPV74:OQF75 OZR74:PAB75 PJN74:PJX75 PTJ74:PTT75 QDF74:QDP75 QNB74:QNL75 QWX74:QXH75 RGT74:RHD75 RQP74:RQZ75 SAL74:SAV75 SKH74:SKR75 SUD74:SUN75 TDZ74:TEJ75 TNV74:TOF75 TXR74:TYB75 UHN74:UHX75 URJ74:URT75 VBF74:VBP75 VLB74:VLL75 VUX74:VVH75 WET74:WFD75 WOP74:WOZ75 WYL74:WYV75 BQ53:BZ53 KZ71 UV71 AER71 AON71 AYJ71 BIF71 BSB71 CBX71 CLT71 CVP71 DFL71 DPH71 DZD71 EIZ71 ESV71 FCR71 FMN71 FWJ71 GGF71 GQB71 GZX71 HJT71 HTP71 IDL71 INH71 IXD71 JGZ71 JQV71 KAR71 KKN71 KUJ71 LEF71 LOB71 LXX71 MHT71 MRP71 NBL71 NLH71 NVD71 OEZ71 OOV71 OYR71 PIN71 PSJ71 QCF71 QMB71 QVX71 RFT71 RPP71 RZL71 SJH71 STD71 TCZ71 TMV71 TWR71 UGN71 UQJ71 VAF71 VKB71 VTX71 WDT71 WNP71 WXL71 BC46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CC53:CN53 JJ74:JR75 TF74:TN75 ADB74:ADJ75 AMX74:ANF75 AWT74:AXB75 BGP74:BGX75 BQL74:BQT75 CAH74:CAP75 CKD74:CKL75 CTZ74:CUH75 DDV74:DED75 DNR74:DNZ75 DXN74:DXV75 EHJ74:EHR75 ERF74:ERN75 FBB74:FBJ75 FKX74:FLF75 FUT74:FVB75 GEP74:GEX75 GOL74:GOT75 GYH74:GYP75 HID74:HIL75 HRZ74:HSH75 IBV74:ICD75 ILR74:ILZ75 IVN74:IVV75 JFJ74:JFR75 JPF74:JPN75 JZB74:JZJ75 KIX74:KJF75 KST74:KTB75 LCP74:LCX75 LML74:LMT75 LWH74:LWP75 MGD74:MGL75 MPZ74:MQH75 MZV74:NAD75 NJR74:NJZ75 NTN74:NTV75 ODJ74:ODR75 ONF74:ONN75 OXB74:OXJ75 PGX74:PHF75 PQT74:PRB75 QAP74:QAX75 QKL74:QKT75 QUH74:QUP75 RED74:REL75 RNZ74:ROH75 RXV74:RYD75 SHR74:SHZ75 SRN74:SRV75 TBJ74:TBR75 TLF74:TLN75 TVB74:TVJ75 UEX74:UFF75 UOT74:UPB75 UYP74:UYX75 VIL74:VIT75 VSH74:VSP75 WCD74:WCL75 WLZ74:WMH75 WVV74:WWD75 BD71:BR71 BU71:CN71 N74:V75 Y74:AG75 AJ74:AR75 BG74:BO75 BR74:CA75 CD74:CN75" xr:uid="{00000000-0002-0000-0000-000002000000}"/>
    <dataValidation type="list" imeMode="disabled" allowBlank="1" showInputMessage="1" showErrorMessage="1" sqref="WWX57:WXC57 AP57:AU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WNB57:WNG57" xr:uid="{00000000-0002-0000-0000-000003000000}">
      <formula1>"6,7,8,9,10,11,12,1"</formula1>
    </dataValidation>
    <dataValidation type="textLength" imeMode="disabled" operator="equal" allowBlank="1" showInputMessage="1" showErrorMessage="1" error="入力された桁数が不正です。_x000a_3ケタで再度入力してください。" sqref="BD11:BH11 WVW72:WWF72 BD20:BH20 JK72:JT72 TG72:TP72 ADC72:ADL72 AMY72:ANH72 AWU72:AXD72 BGQ72:BGZ72 BQM72:BQV72 CAI72:CAR72 CKE72:CKN72 CUA72:CUJ72 DDW72:DEF72 DNS72:DOB72 DXO72:DXX72 EHK72:EHT72 ERG72:ERP72 FBC72:FBL72 FKY72:FLH72 FUU72:FVD72 GEQ72:GEZ72 GOM72:GOV72 GYI72:GYR72 HIE72:HIN72 HSA72:HSJ72 IBW72:ICF72 ILS72:IMB72 IVO72:IVX72 JFK72:JFT72 JPG72:JPP72 JZC72:JZL72 KIY72:KJH72 KSU72:KTD72 LCQ72:LCZ72 LMM72:LMV72 LWI72:LWR72 MGE72:MGN72 MQA72:MQJ72 MZW72:NAF72 NJS72:NKB72 NTO72:NTX72 ODK72:ODT72 ONG72:ONP72 OXC72:OXL72 PGY72:PHH72 PQU72:PRD72 QAQ72:QAZ72 QKM72:QKV72 QUI72:QUR72 REE72:REN72 ROA72:ROJ72 RXW72:RYF72 SHS72:SIB72 SRO72:SRX72 TBK72:TBT72 TLG72:TLP72 TVC72:TVL72 UEY72:UFH72 UOU72:UPD72 UYQ72:UYZ72 VIM72:VIV72 VSI72:VSR72 WCE72:WCN72 WMA72:WMJ72 O72:X72" xr:uid="{00000000-0002-0000-0000-000004000000}">
      <formula1>3</formula1>
    </dataValidation>
    <dataValidation type="textLength" imeMode="disabled" operator="equal" allowBlank="1" showInputMessage="1" showErrorMessage="1" error="入力された桁数が不正です。_x000a_4ケタで再度入力してください。" sqref="BK11:BO11 WWJ72:WWS72 BK20:BO20 JX72:KG72 TT72:UC72 ADP72:ADY72 ANL72:ANU72 AXH72:AXQ72 BHD72:BHM72 BQZ72:BRI72 CAV72:CBE72 CKR72:CLA72 CUN72:CUW72 DEJ72:DES72 DOF72:DOO72 DYB72:DYK72 EHX72:EIG72 ERT72:ESC72 FBP72:FBY72 FLL72:FLU72 FVH72:FVQ72 GFD72:GFM72 GOZ72:GPI72 GYV72:GZE72 HIR72:HJA72 HSN72:HSW72 ICJ72:ICS72 IMF72:IMO72 IWB72:IWK72 JFX72:JGG72 JPT72:JQC72 JZP72:JZY72 KJL72:KJU72 KTH72:KTQ72 LDD72:LDM72 LMZ72:LNI72 LWV72:LXE72 MGR72:MHA72 MQN72:MQW72 NAJ72:NAS72 NKF72:NKO72 NUB72:NUK72 ODX72:OEG72 ONT72:OOC72 OXP72:OXY72 PHL72:PHU72 PRH72:PRQ72 QBD72:QBM72 QKZ72:QLI72 QUV72:QVE72 RER72:RFA72 RON72:ROW72 RYJ72:RYS72 SIF72:SIO72 SSB72:SSK72 TBX72:TCG72 TLT72:TMC72 TVP72:TVY72 UFL72:UFU72 UPH72:UPQ72 UZD72:UZM72 VIZ72:VJI72 VSV72:VTE72 WCR72:WDA72 WMN72:WMW72 AB72:AK72" xr:uid="{00000000-0002-0000-0000-000005000000}">
      <formula1>4</formula1>
    </dataValidation>
    <dataValidation imeMode="hiragana" allowBlank="1" showInputMessage="1" showErrorMessage="1" sqref="BD14:CJ14" xr:uid="{594E4501-2127-4467-9811-9EB1CBC41D59}"/>
    <dataValidation type="list" allowBlank="1" showInputMessage="1" showErrorMessage="1" sqref="WVT34:WVX34 JH34:JL34 TD34:TH34 ACZ34:ADD34 AMV34:AMZ34 AWR34:AWV34 BGN34:BGR34 BQJ34:BQN34 CAF34:CAJ34 CKB34:CKF34 CTX34:CUB34 DDT34:DDX34 DNP34:DNT34 DXL34:DXP34 EHH34:EHL34 ERD34:ERH34 FAZ34:FBD34 FKV34:FKZ34 FUR34:FUV34 GEN34:GER34 GOJ34:GON34 GYF34:GYJ34 HIB34:HIF34 HRX34:HSB34 IBT34:IBX34 ILP34:ILT34 IVL34:IVP34 JFH34:JFL34 JPD34:JPH34 JYZ34:JZD34 KIV34:KIZ34 KSR34:KSV34 LCN34:LCR34 LMJ34:LMN34 LWF34:LWJ34 MGB34:MGF34 MPX34:MQB34 MZT34:MZX34 NJP34:NJT34 NTL34:NTP34 ODH34:ODL34 OND34:ONH34 OWZ34:OXD34 PGV34:PGZ34 PQR34:PQV34 QAN34:QAR34 QKJ34:QKN34 QUF34:QUJ34 REB34:REF34 RNX34:ROB34 RXT34:RXX34 SHP34:SHT34 SRL34:SRP34 TBH34:TBL34 TLD34:TLH34 TUZ34:TVD34 UEV34:UEZ34 UOR34:UOV34 UYN34:UYR34 VIJ34:VIN34 VSF34:VSJ34 WCB34:WCF34 WLX34:WMB34" xr:uid="{00000000-0002-0000-0000-000007000000}">
      <formula1>"6,7,8,9,10"</formula1>
    </dataValidation>
    <dataValidation type="list" allowBlank="1" showInputMessage="1" showErrorMessage="1" sqref="T34:X34 JP34:JT34 TL34:TP34 ADH34:ADL34 AND34:ANH34 AWZ34:AXD34 BGV34:BGZ34 BQR34:BQV34 CAN34:CAR34 CKJ34:CKN34 CUF34:CUJ34 DEB34:DEF34 DNX34:DOB34 DXT34:DXX34 EHP34:EHT34 ERL34:ERP34 FBH34:FBL34 FLD34:FLH34 FUZ34:FVD34 GEV34:GEZ34 GOR34:GOV34 GYN34:GYR34 HIJ34:HIN34 HSF34:HSJ34 ICB34:ICF34 ILX34:IMB34 IVT34:IVX34 JFP34:JFT34 JPL34:JPP34 JZH34:JZL34 KJD34:KJH34 KSZ34:KTD34 LCV34:LCZ34 LMR34:LMV34 LWN34:LWR34 MGJ34:MGN34 MQF34:MQJ34 NAB34:NAF34 NJX34:NKB34 NTT34:NTX34 ODP34:ODT34 ONL34:ONP34 OXH34:OXL34 PHD34:PHH34 PQZ34:PRD34 QAV34:QAZ34 QKR34:QKV34 QUN34:QUR34 REJ34:REN34 ROF34:ROJ34 RYB34:RYF34 SHX34:SIB34 SRT34:SRX34 TBP34:TBT34 TLL34:TLP34 TVH34:TVL34 UFD34:UFH34 UOZ34:UPD34 UYV34:UYZ34 VIR34:VIV34 VSN34:VSR34 WCJ34:WCN34 WMF34:WMJ34 WWB34:WWF34" xr:uid="{00000000-0002-0000-0000-000008000000}">
      <formula1>"1,2,3,4,5,6,7,8,9,10,11,12,13,14,15,16,17,18,19,20,21,22,23,24,25,26,27,28,29,30,31"</formula1>
    </dataValidation>
    <dataValidation type="textLength" imeMode="halfAlpha" operator="equal" allowBlank="1" showInputMessage="1" showErrorMessage="1" sqref="WXN34 LB34 UX34 AET34 AOP34 AYL34 BIH34 BSD34 CBZ34 CLV34 CVR34 DFN34 DPJ34 DZF34 EJB34 ESX34 FCT34 FMP34 FWL34 GGH34 GQD34 GZZ34 HJV34 HTR34 IDN34 INJ34 IXF34 JHB34 JQX34 KAT34 KKP34 KUL34 LEH34 LOD34 LXZ34 MHV34 MRR34 NBN34 NLJ34 NVF34 OFB34 OOX34 OYT34 PIP34 PSL34 QCH34 QMD34 QVZ34 RFV34 RPR34 RZN34 SJJ34 STF34 TDB34 TMX34 TWT34 UGP34 UQL34 VAH34 VKD34 VTZ34 WDV34 WNR34" xr:uid="{00000000-0002-0000-0000-000009000000}">
      <formula1>4</formula1>
    </dataValidation>
    <dataValidation type="textLength" imeMode="halfAlpha" operator="equal" allowBlank="1" showInputMessage="1" showErrorMessage="1" sqref="WXX34:WYE34 LL34:LS34 VH34:VO34 AFD34:AFK34 AOZ34:APG34 AYV34:AZC34 BIR34:BIY34 BSN34:BSU34 CCJ34:CCQ34 CMF34:CMM34 CWB34:CWI34 DFX34:DGE34 DPT34:DQA34 DZP34:DZW34 EJL34:EJS34 ETH34:ETO34 FDD34:FDK34 FMZ34:FNG34 FWV34:FXC34 GGR34:GGY34 GQN34:GQU34 HAJ34:HAQ34 HKF34:HKM34 HUB34:HUI34 IDX34:IEE34 INT34:IOA34 IXP34:IXW34 JHL34:JHS34 JRH34:JRO34 KBD34:KBK34 KKZ34:KLG34 KUV34:KVC34 LER34:LEY34 LON34:LOU34 LYJ34:LYQ34 MIF34:MIM34 MSB34:MSI34 NBX34:NCE34 NLT34:NMA34 NVP34:NVW34 OFL34:OFS34 OPH34:OPO34 OZD34:OZK34 PIZ34:PJG34 PSV34:PTC34 QCR34:QCY34 QMN34:QMU34 QWJ34:QWQ34 RGF34:RGM34 RQB34:RQI34 RZX34:SAE34 SJT34:SKA34 STP34:STW34 TDL34:TDS34 TNH34:TNO34 TXD34:TXK34 UGZ34:UHG34 UQV34:URC34 VAR34:VAY34 VKN34:VKU34 VUJ34:VUQ34 WEF34:WEM34 WOB34:WOI34" xr:uid="{00000000-0002-0000-0000-00000A000000}">
      <formula1>5</formula1>
    </dataValidation>
    <dataValidation type="whole" allowBlank="1" showInputMessage="1" showErrorMessage="1" error="200万円以内で入力してください。" sqref="WWF61:WXV61 JT61:LJ61 TP61:VF61 ADL61:AFB61 ANH61:AOX61 AXD61:AYT61 BGZ61:BIP61 BQV61:BSL61 CAR61:CCH61 CKN61:CMD61 CUJ61:CVZ61 DEF61:DFV61 DOB61:DPR61 DXX61:DZN61 EHT61:EJJ61 ERP61:ETF61 FBL61:FDB61 FLH61:FMX61 FVD61:FWT61 GEZ61:GGP61 GOV61:GQL61 GYR61:HAH61 HIN61:HKD61 HSJ61:HTZ61 ICF61:IDV61 IMB61:INR61 IVX61:IXN61 JFT61:JHJ61 JPP61:JRF61 JZL61:KBB61 KJH61:KKX61 KTD61:KUT61 LCZ61:LEP61 LMV61:LOL61 LWR61:LYH61 MGN61:MID61 MQJ61:MRZ61 NAF61:NBV61 NKB61:NLR61 NTX61:NVN61 ODT61:OFJ61 ONP61:OPF61 OXL61:OZB61 PHH61:PIX61 PRD61:PST61 QAZ61:QCP61 QKV61:QML61 QUR61:QWH61 REN61:RGD61 ROJ61:RPZ61 RYF61:RZV61 SIB61:SJR61 SRX61:STN61 TBT61:TDJ61 TLP61:TNF61 TVL61:TXB61 UFH61:UGX61 UPD61:UQT61 UYZ61:VAP61 VIV61:VKL61 VSR61:VUH61 WCN61:WED61 WMJ61:WNZ61" xr:uid="{00000000-0002-0000-0000-00000B000000}">
      <formula1>1</formula1>
      <formula2>2000000</formula2>
    </dataValidation>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00000000-0002-0000-0000-00000C000000}">
      <formula1>"2019,2020"</formula1>
    </dataValidation>
    <dataValidation type="whole" allowBlank="1" showInputMessage="1" showErrorMessage="1" sqref="X61:BN61" xr:uid="{00000000-0002-0000-0000-00000D000000}">
      <formula1>1</formula1>
      <formula2>1200000</formula2>
    </dataValidation>
    <dataValidation type="list" imeMode="disabled" allowBlank="1" showInputMessage="1" showErrorMessage="1" prompt="事業完了日以降の日付を記入してください。_x000a_※事業完了日以前の日付は不可" sqref="CA5:CE5" xr:uid="{00000000-0002-0000-0000-00000E000000}">
      <formula1>"6,7,8,9,10,11,12,1"</formula1>
    </dataValidation>
    <dataValidation type="textLength" imeMode="halfAlpha" operator="equal" allowBlank="1" showInputMessage="1" showErrorMessage="1" error="入力された桁数が不正です。_x000a_4ケタで再度入力してください。" sqref="BF34:BK34" xr:uid="{00000000-0002-0000-0000-00000F000000}">
      <formula1>4</formula1>
    </dataValidation>
    <dataValidation type="textLength" imeMode="halfAlpha" operator="equal" allowBlank="1" showInputMessage="1" showErrorMessage="1" error="入力された桁数が不正です。_x000a_5ケタで再度入力してください。" sqref="BP34:BW34" xr:uid="{00000000-0002-0000-0000-000010000000}">
      <formula1>5</formula1>
    </dataValidation>
    <dataValidation type="list" allowBlank="1" showInputMessage="1" showErrorMessage="1" sqref="BT5:BX5 Y57:AJ57" xr:uid="{E99171BE-9149-4BA5-BEB2-9BB191A4D3A3}">
      <formula1>"2020,2021"</formula1>
    </dataValidation>
    <dataValidation type="list" allowBlank="1" showInputMessage="1" showErrorMessage="1" sqref="L34:P34" xr:uid="{3DE42BC2-8B87-45E3-AE05-63A5C97A13D1}">
      <formula1>"6,7,8,9,10,11"</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5" max="9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2EFBC-328D-4EE4-8583-CC60D6137CE8}">
  <dimension ref="A1:CT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98"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58"/>
      <c r="BC1" s="58" t="s">
        <v>165</v>
      </c>
    </row>
    <row r="2" spans="1:98" ht="17.25" customHeight="1">
      <c r="AR2" s="3"/>
      <c r="BC2" s="183" t="str">
        <f>IF(OR('様式第8｜完了実績報告書'!$BD$15&lt;&gt;"",'様式第8｜完了実績報告書'!AK52&lt;&gt;""),'様式第8｜完了実績報告書'!$BD$15&amp;"邸"&amp;RIGHT(TRIM('様式第8｜完了実績報告書'!O52&amp;'様式第8｜完了実績報告書'!Z52&amp;'様式第8｜完了実績報告書'!AK52),4),"")</f>
        <v/>
      </c>
    </row>
    <row r="3" spans="1:98" ht="30" customHeight="1">
      <c r="A3" s="677" t="s">
        <v>166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9"/>
    </row>
    <row r="4" spans="1:98"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98" ht="19.5" customHeight="1">
      <c r="A5" s="47"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98" ht="21" customHeight="1">
      <c r="A6" s="364"/>
      <c r="B6" s="365"/>
      <c r="C6" s="366" t="s">
        <v>245</v>
      </c>
      <c r="D6" s="32"/>
      <c r="E6" s="32"/>
      <c r="F6" s="32"/>
      <c r="G6" s="367"/>
      <c r="H6" s="368"/>
      <c r="I6" s="366" t="s">
        <v>294</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184" t="s">
        <v>98</v>
      </c>
      <c r="AV6" s="1302"/>
      <c r="AW6" s="1302"/>
      <c r="AX6" s="186" t="s">
        <v>97</v>
      </c>
      <c r="AY6" s="1303"/>
      <c r="AZ6" s="1303"/>
      <c r="BA6" s="694" t="s">
        <v>96</v>
      </c>
      <c r="BB6" s="694"/>
      <c r="BC6" s="694"/>
    </row>
    <row r="7" spans="1:98" ht="8.25" customHeight="1" thickBot="1">
      <c r="A7" s="48"/>
      <c r="B7" s="48"/>
      <c r="C7" s="18"/>
      <c r="D7" s="18"/>
      <c r="E7" s="18"/>
      <c r="F7" s="18"/>
      <c r="G7" s="18"/>
      <c r="H7" s="18"/>
      <c r="I7" s="18"/>
      <c r="J7" s="18"/>
      <c r="K7" s="18"/>
      <c r="L7" s="18"/>
      <c r="M7" s="18"/>
      <c r="N7" s="18"/>
      <c r="O7" s="18"/>
      <c r="P7" s="18"/>
      <c r="Q7" s="19"/>
      <c r="R7" s="19"/>
      <c r="S7" s="19"/>
      <c r="T7" s="19"/>
      <c r="U7" s="19"/>
      <c r="V7" s="19"/>
      <c r="W7" s="19"/>
      <c r="X7" s="19"/>
      <c r="Y7" s="19"/>
      <c r="Z7" s="19"/>
      <c r="AA7" s="18"/>
      <c r="AB7" s="18"/>
      <c r="AC7" s="18"/>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row>
    <row r="8" spans="1:98" ht="24" customHeight="1">
      <c r="A8" s="854" t="s">
        <v>75</v>
      </c>
      <c r="B8" s="855"/>
      <c r="C8" s="855"/>
      <c r="D8" s="856"/>
      <c r="E8" s="860" t="s">
        <v>246</v>
      </c>
      <c r="F8" s="861"/>
      <c r="G8" s="861"/>
      <c r="H8" s="861"/>
      <c r="I8" s="861"/>
      <c r="J8" s="861"/>
      <c r="K8" s="861"/>
      <c r="L8" s="861"/>
      <c r="M8" s="861"/>
      <c r="N8" s="862"/>
      <c r="O8" s="18"/>
      <c r="P8" s="18"/>
      <c r="Q8" s="19"/>
      <c r="R8" s="19"/>
      <c r="S8" s="19"/>
      <c r="T8" s="19"/>
      <c r="U8" s="19"/>
      <c r="V8" s="19"/>
      <c r="W8" s="19"/>
      <c r="X8" s="19"/>
      <c r="Y8" s="19"/>
      <c r="Z8" s="19"/>
      <c r="AA8" s="18"/>
      <c r="AB8" s="18"/>
      <c r="AC8" s="18"/>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98" ht="24" customHeight="1" thickBot="1">
      <c r="A9" s="857"/>
      <c r="B9" s="858"/>
      <c r="C9" s="858"/>
      <c r="D9" s="859"/>
      <c r="E9" s="863"/>
      <c r="F9" s="864"/>
      <c r="G9" s="864"/>
      <c r="H9" s="864"/>
      <c r="I9" s="864"/>
      <c r="J9" s="864"/>
      <c r="K9" s="864"/>
      <c r="L9" s="864"/>
      <c r="M9" s="864"/>
      <c r="N9" s="865"/>
      <c r="O9" s="199"/>
      <c r="P9" s="120"/>
      <c r="Q9" s="970" t="str">
        <f>IF(COUNTIF(AK15:AL39,"err")&gt;0,"グレードと一致しない型番があります。SII登録型番を確認して下さい。","")</f>
        <v/>
      </c>
      <c r="R9" s="970"/>
      <c r="S9" s="970"/>
      <c r="T9" s="970"/>
      <c r="U9" s="970"/>
      <c r="V9" s="970"/>
      <c r="W9" s="970"/>
      <c r="X9" s="970"/>
      <c r="Y9" s="970"/>
      <c r="Z9" s="970"/>
      <c r="AA9" s="970"/>
      <c r="AB9" s="970"/>
      <c r="AC9" s="970"/>
      <c r="AD9" s="970"/>
      <c r="AE9" s="970"/>
      <c r="AF9" s="970"/>
      <c r="AG9" s="970"/>
      <c r="AH9" s="970"/>
      <c r="AI9" s="970"/>
      <c r="AJ9" s="970"/>
      <c r="AK9" s="970"/>
      <c r="AL9" s="970"/>
      <c r="AM9" s="970"/>
      <c r="AN9" s="970"/>
      <c r="AO9" s="970"/>
      <c r="AP9" s="970"/>
      <c r="AQ9" s="970"/>
      <c r="AR9" s="970"/>
      <c r="AS9" s="970"/>
      <c r="AT9" s="970"/>
      <c r="AU9" s="970"/>
      <c r="AV9" s="970"/>
      <c r="AW9" s="970"/>
      <c r="AX9" s="970"/>
      <c r="AY9" s="970"/>
      <c r="AZ9" s="970"/>
      <c r="BA9" s="970"/>
      <c r="BB9" s="970"/>
      <c r="BC9" s="19"/>
    </row>
    <row r="10" spans="1:98"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98" ht="29.25" customHeight="1">
      <c r="A11" s="1039" t="s">
        <v>167</v>
      </c>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1040"/>
      <c r="AJ11" s="1040"/>
      <c r="AK11" s="1040"/>
      <c r="AL11" s="1041"/>
      <c r="AM11" s="1311" t="s">
        <v>5</v>
      </c>
      <c r="AN11" s="1312"/>
      <c r="AO11" s="1312"/>
      <c r="AP11" s="1312"/>
      <c r="AQ11" s="1312"/>
      <c r="AR11" s="1312"/>
      <c r="AS11" s="1313"/>
      <c r="AT11" s="48"/>
      <c r="AU11" s="48"/>
      <c r="AV11" s="48"/>
      <c r="AW11" s="4"/>
      <c r="AX11" s="4"/>
      <c r="AY11" s="4"/>
    </row>
    <row r="12" spans="1:98"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98" ht="18.75" customHeight="1">
      <c r="A13" s="911" t="s">
        <v>86</v>
      </c>
      <c r="B13" s="912"/>
      <c r="C13" s="912"/>
      <c r="D13" s="913"/>
      <c r="E13" s="882" t="s">
        <v>12</v>
      </c>
      <c r="F13" s="883"/>
      <c r="G13" s="883"/>
      <c r="H13" s="883"/>
      <c r="I13" s="884"/>
      <c r="J13" s="882" t="s">
        <v>10</v>
      </c>
      <c r="K13" s="883"/>
      <c r="L13" s="883"/>
      <c r="M13" s="883"/>
      <c r="N13" s="883"/>
      <c r="O13" s="883"/>
      <c r="P13" s="883"/>
      <c r="Q13" s="883"/>
      <c r="R13" s="884"/>
      <c r="S13" s="882" t="s">
        <v>76</v>
      </c>
      <c r="T13" s="883"/>
      <c r="U13" s="883"/>
      <c r="V13" s="883"/>
      <c r="W13" s="883"/>
      <c r="X13" s="883"/>
      <c r="Y13" s="883"/>
      <c r="Z13" s="883"/>
      <c r="AA13" s="883"/>
      <c r="AB13" s="883"/>
      <c r="AC13" s="883"/>
      <c r="AD13" s="883"/>
      <c r="AE13" s="883"/>
      <c r="AF13" s="883"/>
      <c r="AG13" s="883"/>
      <c r="AH13" s="883"/>
      <c r="AI13" s="883"/>
      <c r="AJ13" s="884"/>
      <c r="AK13" s="888" t="s">
        <v>65</v>
      </c>
      <c r="AL13" s="889"/>
      <c r="AM13" s="895" t="s">
        <v>24</v>
      </c>
      <c r="AN13" s="896"/>
      <c r="AO13" s="896"/>
      <c r="AP13" s="896"/>
      <c r="AQ13" s="896"/>
      <c r="AR13" s="896"/>
      <c r="AS13" s="897"/>
      <c r="AT13" s="960" t="s">
        <v>22</v>
      </c>
      <c r="AU13" s="961"/>
      <c r="AV13" s="962"/>
      <c r="AW13" s="882" t="s">
        <v>44</v>
      </c>
      <c r="AX13" s="883"/>
      <c r="AY13" s="884"/>
      <c r="AZ13" s="954" t="s">
        <v>23</v>
      </c>
      <c r="BA13" s="955"/>
      <c r="BB13" s="955"/>
      <c r="BC13" s="956"/>
    </row>
    <row r="14" spans="1:98" ht="28.5" customHeight="1" thickBot="1">
      <c r="A14" s="914"/>
      <c r="B14" s="915"/>
      <c r="C14" s="915"/>
      <c r="D14" s="916"/>
      <c r="E14" s="885"/>
      <c r="F14" s="886"/>
      <c r="G14" s="886"/>
      <c r="H14" s="886"/>
      <c r="I14" s="887"/>
      <c r="J14" s="885"/>
      <c r="K14" s="886"/>
      <c r="L14" s="886"/>
      <c r="M14" s="886"/>
      <c r="N14" s="886"/>
      <c r="O14" s="886"/>
      <c r="P14" s="886"/>
      <c r="Q14" s="886"/>
      <c r="R14" s="887"/>
      <c r="S14" s="885"/>
      <c r="T14" s="886"/>
      <c r="U14" s="886"/>
      <c r="V14" s="886"/>
      <c r="W14" s="886"/>
      <c r="X14" s="886"/>
      <c r="Y14" s="886"/>
      <c r="Z14" s="886"/>
      <c r="AA14" s="886"/>
      <c r="AB14" s="886"/>
      <c r="AC14" s="886"/>
      <c r="AD14" s="886"/>
      <c r="AE14" s="886"/>
      <c r="AF14" s="886"/>
      <c r="AG14" s="886"/>
      <c r="AH14" s="886"/>
      <c r="AI14" s="886"/>
      <c r="AJ14" s="887"/>
      <c r="AK14" s="890"/>
      <c r="AL14" s="891"/>
      <c r="AM14" s="898" t="s">
        <v>14</v>
      </c>
      <c r="AN14" s="899"/>
      <c r="AO14" s="899"/>
      <c r="AP14" s="109" t="s">
        <v>78</v>
      </c>
      <c r="AQ14" s="899" t="s">
        <v>15</v>
      </c>
      <c r="AR14" s="899"/>
      <c r="AS14" s="966"/>
      <c r="AT14" s="963"/>
      <c r="AU14" s="964"/>
      <c r="AV14" s="965"/>
      <c r="AW14" s="885"/>
      <c r="AX14" s="886"/>
      <c r="AY14" s="887"/>
      <c r="AZ14" s="957"/>
      <c r="BA14" s="958"/>
      <c r="BB14" s="958"/>
      <c r="BC14" s="959"/>
    </row>
    <row r="15" spans="1:98" s="36" customFormat="1" ht="30" customHeight="1" thickTop="1">
      <c r="A15" s="1304"/>
      <c r="B15" s="1305"/>
      <c r="C15" s="1305"/>
      <c r="D15" s="1407"/>
      <c r="E15" s="1306"/>
      <c r="F15" s="1088"/>
      <c r="G15" s="1088"/>
      <c r="H15" s="1088"/>
      <c r="I15" s="1307"/>
      <c r="J15" s="1408"/>
      <c r="K15" s="1409"/>
      <c r="L15" s="1409"/>
      <c r="M15" s="1409"/>
      <c r="N15" s="1409"/>
      <c r="O15" s="1409"/>
      <c r="P15" s="1409"/>
      <c r="Q15" s="1409"/>
      <c r="R15" s="1410"/>
      <c r="S15" s="1408"/>
      <c r="T15" s="1409"/>
      <c r="U15" s="1409"/>
      <c r="V15" s="1409"/>
      <c r="W15" s="1409"/>
      <c r="X15" s="1409"/>
      <c r="Y15" s="1409"/>
      <c r="Z15" s="1409"/>
      <c r="AA15" s="1409"/>
      <c r="AB15" s="1409"/>
      <c r="AC15" s="1409"/>
      <c r="AD15" s="1409"/>
      <c r="AE15" s="1409"/>
      <c r="AF15" s="1409"/>
      <c r="AG15" s="1409"/>
      <c r="AH15" s="1409"/>
      <c r="AI15" s="1409"/>
      <c r="AJ15" s="1410"/>
      <c r="AK15" s="926" t="str">
        <f t="shared" ref="AK15:AK39" si="0">IF(E15="","",IF(AND(LEFT(E15,1)&amp;RIGHT(E15,1)&lt;&gt;"W1",LEFT(E15,1)&amp;RIGHT(E15,1)&lt;&gt;"W2",LEFT(E15,1)&amp;RIGHT(E15,1)&lt;&gt;"W3",LEFT(E15,1)&amp;RIGHT(E15,1)&lt;&gt;"W4"),"err",LEFT(E15,1)&amp;RIGHT(E15,1)))</f>
        <v/>
      </c>
      <c r="AL15" s="927"/>
      <c r="AM15" s="1314"/>
      <c r="AN15" s="1315"/>
      <c r="AO15" s="1315"/>
      <c r="AP15" s="396" t="s">
        <v>78</v>
      </c>
      <c r="AQ15" s="1315"/>
      <c r="AR15" s="1315"/>
      <c r="AS15" s="1316"/>
      <c r="AT15" s="950" t="str">
        <f t="shared" ref="AT15:AT39" si="1">IF(AND(AM15&lt;&gt;"",AQ15&lt;&gt;""),ROUNDDOWN(AM15*AQ15/1000000,2),"")</f>
        <v/>
      </c>
      <c r="AU15" s="951"/>
      <c r="AV15" s="952"/>
      <c r="AW15" s="1299"/>
      <c r="AX15" s="1300"/>
      <c r="AY15" s="1301"/>
      <c r="AZ15" s="944" t="str">
        <f t="shared" ref="AZ15:AZ39" si="2">IF(AT15&lt;&gt;"",AW15*AT15,"")</f>
        <v/>
      </c>
      <c r="BA15" s="945"/>
      <c r="BB15" s="945"/>
      <c r="BC15" s="946"/>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row>
    <row r="16" spans="1:98" s="36" customFormat="1" ht="30" customHeight="1">
      <c r="A16" s="1395"/>
      <c r="B16" s="1396"/>
      <c r="C16" s="1396"/>
      <c r="D16" s="1397"/>
      <c r="E16" s="1279"/>
      <c r="F16" s="1280"/>
      <c r="G16" s="1280"/>
      <c r="H16" s="1280"/>
      <c r="I16" s="1281"/>
      <c r="J16" s="1398"/>
      <c r="K16" s="1399"/>
      <c r="L16" s="1399"/>
      <c r="M16" s="1399"/>
      <c r="N16" s="1399"/>
      <c r="O16" s="1399"/>
      <c r="P16" s="1399"/>
      <c r="Q16" s="1399"/>
      <c r="R16" s="1400"/>
      <c r="S16" s="1398"/>
      <c r="T16" s="1399"/>
      <c r="U16" s="1399"/>
      <c r="V16" s="1399"/>
      <c r="W16" s="1399"/>
      <c r="X16" s="1399"/>
      <c r="Y16" s="1399"/>
      <c r="Z16" s="1399"/>
      <c r="AA16" s="1399"/>
      <c r="AB16" s="1399"/>
      <c r="AC16" s="1399"/>
      <c r="AD16" s="1399"/>
      <c r="AE16" s="1399"/>
      <c r="AF16" s="1399"/>
      <c r="AG16" s="1399"/>
      <c r="AH16" s="1399"/>
      <c r="AI16" s="1399"/>
      <c r="AJ16" s="1400"/>
      <c r="AK16" s="869" t="str">
        <f t="shared" si="0"/>
        <v/>
      </c>
      <c r="AL16" s="870"/>
      <c r="AM16" s="1270"/>
      <c r="AN16" s="1271"/>
      <c r="AO16" s="1271"/>
      <c r="AP16" s="397" t="s">
        <v>78</v>
      </c>
      <c r="AQ16" s="1271"/>
      <c r="AR16" s="1271"/>
      <c r="AS16" s="1272"/>
      <c r="AT16" s="902" t="str">
        <f t="shared" si="1"/>
        <v/>
      </c>
      <c r="AU16" s="903"/>
      <c r="AV16" s="904"/>
      <c r="AW16" s="1273"/>
      <c r="AX16" s="1274"/>
      <c r="AY16" s="1275"/>
      <c r="AZ16" s="938" t="str">
        <f t="shared" si="2"/>
        <v/>
      </c>
      <c r="BA16" s="939"/>
      <c r="BB16" s="939"/>
      <c r="BC16" s="940"/>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row>
    <row r="17" spans="1:98" s="36" customFormat="1" ht="30" customHeight="1">
      <c r="A17" s="1395"/>
      <c r="B17" s="1396"/>
      <c r="C17" s="1396"/>
      <c r="D17" s="1397"/>
      <c r="E17" s="1279"/>
      <c r="F17" s="1280"/>
      <c r="G17" s="1280"/>
      <c r="H17" s="1280"/>
      <c r="I17" s="1281"/>
      <c r="J17" s="1398"/>
      <c r="K17" s="1399"/>
      <c r="L17" s="1399"/>
      <c r="M17" s="1399"/>
      <c r="N17" s="1399"/>
      <c r="O17" s="1399"/>
      <c r="P17" s="1399"/>
      <c r="Q17" s="1399"/>
      <c r="R17" s="1400"/>
      <c r="S17" s="1398"/>
      <c r="T17" s="1399"/>
      <c r="U17" s="1399"/>
      <c r="V17" s="1399"/>
      <c r="W17" s="1399"/>
      <c r="X17" s="1399"/>
      <c r="Y17" s="1399"/>
      <c r="Z17" s="1399"/>
      <c r="AA17" s="1399"/>
      <c r="AB17" s="1399"/>
      <c r="AC17" s="1399"/>
      <c r="AD17" s="1399"/>
      <c r="AE17" s="1399"/>
      <c r="AF17" s="1399"/>
      <c r="AG17" s="1399"/>
      <c r="AH17" s="1399"/>
      <c r="AI17" s="1399"/>
      <c r="AJ17" s="1400"/>
      <c r="AK17" s="869" t="str">
        <f t="shared" si="0"/>
        <v/>
      </c>
      <c r="AL17" s="870"/>
      <c r="AM17" s="1270"/>
      <c r="AN17" s="1271"/>
      <c r="AO17" s="1271"/>
      <c r="AP17" s="397" t="s">
        <v>78</v>
      </c>
      <c r="AQ17" s="1271"/>
      <c r="AR17" s="1271"/>
      <c r="AS17" s="1272"/>
      <c r="AT17" s="902" t="str">
        <f t="shared" si="1"/>
        <v/>
      </c>
      <c r="AU17" s="903"/>
      <c r="AV17" s="904"/>
      <c r="AW17" s="1273"/>
      <c r="AX17" s="1274"/>
      <c r="AY17" s="1275"/>
      <c r="AZ17" s="938" t="str">
        <f t="shared" si="2"/>
        <v/>
      </c>
      <c r="BA17" s="939"/>
      <c r="BB17" s="939"/>
      <c r="BC17" s="940"/>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row>
    <row r="18" spans="1:98" s="36" customFormat="1" ht="30" customHeight="1">
      <c r="A18" s="1395"/>
      <c r="B18" s="1396"/>
      <c r="C18" s="1396"/>
      <c r="D18" s="1397"/>
      <c r="E18" s="1279"/>
      <c r="F18" s="1280"/>
      <c r="G18" s="1280"/>
      <c r="H18" s="1280"/>
      <c r="I18" s="1281"/>
      <c r="J18" s="1398"/>
      <c r="K18" s="1399"/>
      <c r="L18" s="1399"/>
      <c r="M18" s="1399"/>
      <c r="N18" s="1399"/>
      <c r="O18" s="1399"/>
      <c r="P18" s="1399"/>
      <c r="Q18" s="1399"/>
      <c r="R18" s="1400"/>
      <c r="S18" s="1398"/>
      <c r="T18" s="1399"/>
      <c r="U18" s="1399"/>
      <c r="V18" s="1399"/>
      <c r="W18" s="1399"/>
      <c r="X18" s="1399"/>
      <c r="Y18" s="1399"/>
      <c r="Z18" s="1399"/>
      <c r="AA18" s="1399"/>
      <c r="AB18" s="1399"/>
      <c r="AC18" s="1399"/>
      <c r="AD18" s="1399"/>
      <c r="AE18" s="1399"/>
      <c r="AF18" s="1399"/>
      <c r="AG18" s="1399"/>
      <c r="AH18" s="1399"/>
      <c r="AI18" s="1399"/>
      <c r="AJ18" s="1400"/>
      <c r="AK18" s="869" t="str">
        <f t="shared" si="0"/>
        <v/>
      </c>
      <c r="AL18" s="870"/>
      <c r="AM18" s="1270"/>
      <c r="AN18" s="1271"/>
      <c r="AO18" s="1271"/>
      <c r="AP18" s="397" t="s">
        <v>78</v>
      </c>
      <c r="AQ18" s="1271"/>
      <c r="AR18" s="1271"/>
      <c r="AS18" s="1272"/>
      <c r="AT18" s="902" t="str">
        <f t="shared" si="1"/>
        <v/>
      </c>
      <c r="AU18" s="903"/>
      <c r="AV18" s="904"/>
      <c r="AW18" s="1273"/>
      <c r="AX18" s="1274"/>
      <c r="AY18" s="1275"/>
      <c r="AZ18" s="938" t="str">
        <f t="shared" si="2"/>
        <v/>
      </c>
      <c r="BA18" s="939"/>
      <c r="BB18" s="939"/>
      <c r="BC18" s="940"/>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row>
    <row r="19" spans="1:98" s="36" customFormat="1" ht="30" customHeight="1">
      <c r="A19" s="1395"/>
      <c r="B19" s="1396"/>
      <c r="C19" s="1396"/>
      <c r="D19" s="1397"/>
      <c r="E19" s="1279"/>
      <c r="F19" s="1280"/>
      <c r="G19" s="1280"/>
      <c r="H19" s="1280"/>
      <c r="I19" s="1281"/>
      <c r="J19" s="1398"/>
      <c r="K19" s="1399"/>
      <c r="L19" s="1399"/>
      <c r="M19" s="1399"/>
      <c r="N19" s="1399"/>
      <c r="O19" s="1399"/>
      <c r="P19" s="1399"/>
      <c r="Q19" s="1399"/>
      <c r="R19" s="1400"/>
      <c r="S19" s="1398"/>
      <c r="T19" s="1399"/>
      <c r="U19" s="1399"/>
      <c r="V19" s="1399"/>
      <c r="W19" s="1399"/>
      <c r="X19" s="1399"/>
      <c r="Y19" s="1399"/>
      <c r="Z19" s="1399"/>
      <c r="AA19" s="1399"/>
      <c r="AB19" s="1399"/>
      <c r="AC19" s="1399"/>
      <c r="AD19" s="1399"/>
      <c r="AE19" s="1399"/>
      <c r="AF19" s="1399"/>
      <c r="AG19" s="1399"/>
      <c r="AH19" s="1399"/>
      <c r="AI19" s="1399"/>
      <c r="AJ19" s="1400"/>
      <c r="AK19" s="869" t="str">
        <f t="shared" si="0"/>
        <v/>
      </c>
      <c r="AL19" s="870"/>
      <c r="AM19" s="1270"/>
      <c r="AN19" s="1271"/>
      <c r="AO19" s="1271"/>
      <c r="AP19" s="397" t="s">
        <v>78</v>
      </c>
      <c r="AQ19" s="1271"/>
      <c r="AR19" s="1271"/>
      <c r="AS19" s="1272"/>
      <c r="AT19" s="902" t="str">
        <f t="shared" si="1"/>
        <v/>
      </c>
      <c r="AU19" s="903"/>
      <c r="AV19" s="904"/>
      <c r="AW19" s="1273"/>
      <c r="AX19" s="1274"/>
      <c r="AY19" s="1275"/>
      <c r="AZ19" s="938" t="str">
        <f t="shared" si="2"/>
        <v/>
      </c>
      <c r="BA19" s="939"/>
      <c r="BB19" s="939"/>
      <c r="BC19" s="940"/>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row>
    <row r="20" spans="1:98" s="36" customFormat="1" ht="30" customHeight="1">
      <c r="A20" s="1395"/>
      <c r="B20" s="1396"/>
      <c r="C20" s="1396"/>
      <c r="D20" s="1397"/>
      <c r="E20" s="1279"/>
      <c r="F20" s="1280"/>
      <c r="G20" s="1280"/>
      <c r="H20" s="1280"/>
      <c r="I20" s="1281"/>
      <c r="J20" s="1398"/>
      <c r="K20" s="1399"/>
      <c r="L20" s="1399"/>
      <c r="M20" s="1399"/>
      <c r="N20" s="1399"/>
      <c r="O20" s="1399"/>
      <c r="P20" s="1399"/>
      <c r="Q20" s="1399"/>
      <c r="R20" s="1400"/>
      <c r="S20" s="1398"/>
      <c r="T20" s="1399"/>
      <c r="U20" s="1399"/>
      <c r="V20" s="1399"/>
      <c r="W20" s="1399"/>
      <c r="X20" s="1399"/>
      <c r="Y20" s="1399"/>
      <c r="Z20" s="1399"/>
      <c r="AA20" s="1399"/>
      <c r="AB20" s="1399"/>
      <c r="AC20" s="1399"/>
      <c r="AD20" s="1399"/>
      <c r="AE20" s="1399"/>
      <c r="AF20" s="1399"/>
      <c r="AG20" s="1399"/>
      <c r="AH20" s="1399"/>
      <c r="AI20" s="1399"/>
      <c r="AJ20" s="1400"/>
      <c r="AK20" s="869" t="str">
        <f t="shared" si="0"/>
        <v/>
      </c>
      <c r="AL20" s="870"/>
      <c r="AM20" s="1270"/>
      <c r="AN20" s="1271"/>
      <c r="AO20" s="1271"/>
      <c r="AP20" s="397" t="s">
        <v>78</v>
      </c>
      <c r="AQ20" s="1271"/>
      <c r="AR20" s="1271"/>
      <c r="AS20" s="1272"/>
      <c r="AT20" s="902" t="str">
        <f t="shared" si="1"/>
        <v/>
      </c>
      <c r="AU20" s="903"/>
      <c r="AV20" s="904"/>
      <c r="AW20" s="1273"/>
      <c r="AX20" s="1274"/>
      <c r="AY20" s="1275"/>
      <c r="AZ20" s="938" t="str">
        <f t="shared" si="2"/>
        <v/>
      </c>
      <c r="BA20" s="939"/>
      <c r="BB20" s="939"/>
      <c r="BC20" s="940"/>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row>
    <row r="21" spans="1:98" s="36" customFormat="1" ht="30" customHeight="1">
      <c r="A21" s="1395"/>
      <c r="B21" s="1396"/>
      <c r="C21" s="1396"/>
      <c r="D21" s="1397"/>
      <c r="E21" s="1279"/>
      <c r="F21" s="1280"/>
      <c r="G21" s="1280"/>
      <c r="H21" s="1280"/>
      <c r="I21" s="1281"/>
      <c r="J21" s="1398"/>
      <c r="K21" s="1399"/>
      <c r="L21" s="1399"/>
      <c r="M21" s="1399"/>
      <c r="N21" s="1399"/>
      <c r="O21" s="1399"/>
      <c r="P21" s="1399"/>
      <c r="Q21" s="1399"/>
      <c r="R21" s="1400"/>
      <c r="S21" s="1398"/>
      <c r="T21" s="1399"/>
      <c r="U21" s="1399"/>
      <c r="V21" s="1399"/>
      <c r="W21" s="1399"/>
      <c r="X21" s="1399"/>
      <c r="Y21" s="1399"/>
      <c r="Z21" s="1399"/>
      <c r="AA21" s="1399"/>
      <c r="AB21" s="1399"/>
      <c r="AC21" s="1399"/>
      <c r="AD21" s="1399"/>
      <c r="AE21" s="1399"/>
      <c r="AF21" s="1399"/>
      <c r="AG21" s="1399"/>
      <c r="AH21" s="1399"/>
      <c r="AI21" s="1399"/>
      <c r="AJ21" s="1400"/>
      <c r="AK21" s="869" t="str">
        <f t="shared" si="0"/>
        <v/>
      </c>
      <c r="AL21" s="870"/>
      <c r="AM21" s="1270"/>
      <c r="AN21" s="1271"/>
      <c r="AO21" s="1271"/>
      <c r="AP21" s="397" t="s">
        <v>78</v>
      </c>
      <c r="AQ21" s="1271"/>
      <c r="AR21" s="1271"/>
      <c r="AS21" s="1272"/>
      <c r="AT21" s="902" t="str">
        <f t="shared" si="1"/>
        <v/>
      </c>
      <c r="AU21" s="903"/>
      <c r="AV21" s="904"/>
      <c r="AW21" s="1273"/>
      <c r="AX21" s="1274"/>
      <c r="AY21" s="1275"/>
      <c r="AZ21" s="938" t="str">
        <f t="shared" si="2"/>
        <v/>
      </c>
      <c r="BA21" s="939"/>
      <c r="BB21" s="939"/>
      <c r="BC21" s="940"/>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row>
    <row r="22" spans="1:98" s="36" customFormat="1" ht="30" customHeight="1">
      <c r="A22" s="1395"/>
      <c r="B22" s="1396"/>
      <c r="C22" s="1396"/>
      <c r="D22" s="1397"/>
      <c r="E22" s="1279"/>
      <c r="F22" s="1280"/>
      <c r="G22" s="1280"/>
      <c r="H22" s="1280"/>
      <c r="I22" s="1281"/>
      <c r="J22" s="1398"/>
      <c r="K22" s="1399"/>
      <c r="L22" s="1399"/>
      <c r="M22" s="1399"/>
      <c r="N22" s="1399"/>
      <c r="O22" s="1399"/>
      <c r="P22" s="1399"/>
      <c r="Q22" s="1399"/>
      <c r="R22" s="1400"/>
      <c r="S22" s="1398"/>
      <c r="T22" s="1399"/>
      <c r="U22" s="1399"/>
      <c r="V22" s="1399"/>
      <c r="W22" s="1399"/>
      <c r="X22" s="1399"/>
      <c r="Y22" s="1399"/>
      <c r="Z22" s="1399"/>
      <c r="AA22" s="1399"/>
      <c r="AB22" s="1399"/>
      <c r="AC22" s="1399"/>
      <c r="AD22" s="1399"/>
      <c r="AE22" s="1399"/>
      <c r="AF22" s="1399"/>
      <c r="AG22" s="1399"/>
      <c r="AH22" s="1399"/>
      <c r="AI22" s="1399"/>
      <c r="AJ22" s="1400"/>
      <c r="AK22" s="869" t="str">
        <f t="shared" si="0"/>
        <v/>
      </c>
      <c r="AL22" s="870"/>
      <c r="AM22" s="1270"/>
      <c r="AN22" s="1271"/>
      <c r="AO22" s="1271"/>
      <c r="AP22" s="397" t="s">
        <v>78</v>
      </c>
      <c r="AQ22" s="1271"/>
      <c r="AR22" s="1271"/>
      <c r="AS22" s="1272"/>
      <c r="AT22" s="902" t="str">
        <f t="shared" si="1"/>
        <v/>
      </c>
      <c r="AU22" s="903"/>
      <c r="AV22" s="904"/>
      <c r="AW22" s="1273"/>
      <c r="AX22" s="1274"/>
      <c r="AY22" s="1275"/>
      <c r="AZ22" s="938" t="str">
        <f t="shared" si="2"/>
        <v/>
      </c>
      <c r="BA22" s="939"/>
      <c r="BB22" s="939"/>
      <c r="BC22" s="940"/>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row>
    <row r="23" spans="1:98" s="36" customFormat="1" ht="30" customHeight="1">
      <c r="A23" s="1395"/>
      <c r="B23" s="1396"/>
      <c r="C23" s="1396"/>
      <c r="D23" s="1397"/>
      <c r="E23" s="1279"/>
      <c r="F23" s="1280"/>
      <c r="G23" s="1280"/>
      <c r="H23" s="1280"/>
      <c r="I23" s="1281"/>
      <c r="J23" s="1398"/>
      <c r="K23" s="1399"/>
      <c r="L23" s="1399"/>
      <c r="M23" s="1399"/>
      <c r="N23" s="1399"/>
      <c r="O23" s="1399"/>
      <c r="P23" s="1399"/>
      <c r="Q23" s="1399"/>
      <c r="R23" s="1400"/>
      <c r="S23" s="1398"/>
      <c r="T23" s="1399"/>
      <c r="U23" s="1399"/>
      <c r="V23" s="1399"/>
      <c r="W23" s="1399"/>
      <c r="X23" s="1399"/>
      <c r="Y23" s="1399"/>
      <c r="Z23" s="1399"/>
      <c r="AA23" s="1399"/>
      <c r="AB23" s="1399"/>
      <c r="AC23" s="1399"/>
      <c r="AD23" s="1399"/>
      <c r="AE23" s="1399"/>
      <c r="AF23" s="1399"/>
      <c r="AG23" s="1399"/>
      <c r="AH23" s="1399"/>
      <c r="AI23" s="1399"/>
      <c r="AJ23" s="1400"/>
      <c r="AK23" s="869" t="str">
        <f t="shared" si="0"/>
        <v/>
      </c>
      <c r="AL23" s="870"/>
      <c r="AM23" s="1270"/>
      <c r="AN23" s="1271"/>
      <c r="AO23" s="1271"/>
      <c r="AP23" s="397" t="s">
        <v>78</v>
      </c>
      <c r="AQ23" s="1271"/>
      <c r="AR23" s="1271"/>
      <c r="AS23" s="1272"/>
      <c r="AT23" s="902" t="str">
        <f t="shared" si="1"/>
        <v/>
      </c>
      <c r="AU23" s="903"/>
      <c r="AV23" s="904"/>
      <c r="AW23" s="1273"/>
      <c r="AX23" s="1274"/>
      <c r="AY23" s="1275"/>
      <c r="AZ23" s="938" t="str">
        <f t="shared" si="2"/>
        <v/>
      </c>
      <c r="BA23" s="939"/>
      <c r="BB23" s="939"/>
      <c r="BC23" s="940"/>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row>
    <row r="24" spans="1:98" s="36" customFormat="1" ht="30" customHeight="1">
      <c r="A24" s="1395"/>
      <c r="B24" s="1396"/>
      <c r="C24" s="1396"/>
      <c r="D24" s="1397"/>
      <c r="E24" s="1279"/>
      <c r="F24" s="1280"/>
      <c r="G24" s="1280"/>
      <c r="H24" s="1280"/>
      <c r="I24" s="1281"/>
      <c r="J24" s="1398"/>
      <c r="K24" s="1399"/>
      <c r="L24" s="1399"/>
      <c r="M24" s="1399"/>
      <c r="N24" s="1399"/>
      <c r="O24" s="1399"/>
      <c r="P24" s="1399"/>
      <c r="Q24" s="1399"/>
      <c r="R24" s="1400"/>
      <c r="S24" s="1398"/>
      <c r="T24" s="1399"/>
      <c r="U24" s="1399"/>
      <c r="V24" s="1399"/>
      <c r="W24" s="1399"/>
      <c r="X24" s="1399"/>
      <c r="Y24" s="1399"/>
      <c r="Z24" s="1399"/>
      <c r="AA24" s="1399"/>
      <c r="AB24" s="1399"/>
      <c r="AC24" s="1399"/>
      <c r="AD24" s="1399"/>
      <c r="AE24" s="1399"/>
      <c r="AF24" s="1399"/>
      <c r="AG24" s="1399"/>
      <c r="AH24" s="1399"/>
      <c r="AI24" s="1399"/>
      <c r="AJ24" s="1400"/>
      <c r="AK24" s="869" t="str">
        <f t="shared" si="0"/>
        <v/>
      </c>
      <c r="AL24" s="870"/>
      <c r="AM24" s="1270"/>
      <c r="AN24" s="1271"/>
      <c r="AO24" s="1271"/>
      <c r="AP24" s="397" t="s">
        <v>78</v>
      </c>
      <c r="AQ24" s="1271"/>
      <c r="AR24" s="1271"/>
      <c r="AS24" s="1272"/>
      <c r="AT24" s="902" t="str">
        <f t="shared" si="1"/>
        <v/>
      </c>
      <c r="AU24" s="903"/>
      <c r="AV24" s="904"/>
      <c r="AW24" s="1273"/>
      <c r="AX24" s="1274"/>
      <c r="AY24" s="1275"/>
      <c r="AZ24" s="938" t="str">
        <f t="shared" si="2"/>
        <v/>
      </c>
      <c r="BA24" s="939"/>
      <c r="BB24" s="939"/>
      <c r="BC24" s="940"/>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row>
    <row r="25" spans="1:98" s="36" customFormat="1" ht="30" customHeight="1">
      <c r="A25" s="1395"/>
      <c r="B25" s="1396"/>
      <c r="C25" s="1396"/>
      <c r="D25" s="1397"/>
      <c r="E25" s="1279"/>
      <c r="F25" s="1280"/>
      <c r="G25" s="1280"/>
      <c r="H25" s="1280"/>
      <c r="I25" s="1281"/>
      <c r="J25" s="1398"/>
      <c r="K25" s="1399"/>
      <c r="L25" s="1399"/>
      <c r="M25" s="1399"/>
      <c r="N25" s="1399"/>
      <c r="O25" s="1399"/>
      <c r="P25" s="1399"/>
      <c r="Q25" s="1399"/>
      <c r="R25" s="1400"/>
      <c r="S25" s="1398"/>
      <c r="T25" s="1399"/>
      <c r="U25" s="1399"/>
      <c r="V25" s="1399"/>
      <c r="W25" s="1399"/>
      <c r="X25" s="1399"/>
      <c r="Y25" s="1399"/>
      <c r="Z25" s="1399"/>
      <c r="AA25" s="1399"/>
      <c r="AB25" s="1399"/>
      <c r="AC25" s="1399"/>
      <c r="AD25" s="1399"/>
      <c r="AE25" s="1399"/>
      <c r="AF25" s="1399"/>
      <c r="AG25" s="1399"/>
      <c r="AH25" s="1399"/>
      <c r="AI25" s="1399"/>
      <c r="AJ25" s="1400"/>
      <c r="AK25" s="869" t="str">
        <f t="shared" si="0"/>
        <v/>
      </c>
      <c r="AL25" s="870"/>
      <c r="AM25" s="1270"/>
      <c r="AN25" s="1271"/>
      <c r="AO25" s="1271"/>
      <c r="AP25" s="397" t="s">
        <v>78</v>
      </c>
      <c r="AQ25" s="1271"/>
      <c r="AR25" s="1271"/>
      <c r="AS25" s="1272"/>
      <c r="AT25" s="902" t="str">
        <f t="shared" si="1"/>
        <v/>
      </c>
      <c r="AU25" s="903"/>
      <c r="AV25" s="904"/>
      <c r="AW25" s="1273"/>
      <c r="AX25" s="1274"/>
      <c r="AY25" s="1275"/>
      <c r="AZ25" s="938" t="str">
        <f t="shared" si="2"/>
        <v/>
      </c>
      <c r="BA25" s="939"/>
      <c r="BB25" s="939"/>
      <c r="BC25" s="940"/>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row>
    <row r="26" spans="1:98" s="36" customFormat="1" ht="30" customHeight="1">
      <c r="A26" s="1395"/>
      <c r="B26" s="1396"/>
      <c r="C26" s="1396"/>
      <c r="D26" s="1397"/>
      <c r="E26" s="1279"/>
      <c r="F26" s="1280"/>
      <c r="G26" s="1280"/>
      <c r="H26" s="1280"/>
      <c r="I26" s="1281"/>
      <c r="J26" s="1398"/>
      <c r="K26" s="1399"/>
      <c r="L26" s="1399"/>
      <c r="M26" s="1399"/>
      <c r="N26" s="1399"/>
      <c r="O26" s="1399"/>
      <c r="P26" s="1399"/>
      <c r="Q26" s="1399"/>
      <c r="R26" s="1400"/>
      <c r="S26" s="1398"/>
      <c r="T26" s="1399"/>
      <c r="U26" s="1399"/>
      <c r="V26" s="1399"/>
      <c r="W26" s="1399"/>
      <c r="X26" s="1399"/>
      <c r="Y26" s="1399"/>
      <c r="Z26" s="1399"/>
      <c r="AA26" s="1399"/>
      <c r="AB26" s="1399"/>
      <c r="AC26" s="1399"/>
      <c r="AD26" s="1399"/>
      <c r="AE26" s="1399"/>
      <c r="AF26" s="1399"/>
      <c r="AG26" s="1399"/>
      <c r="AH26" s="1399"/>
      <c r="AI26" s="1399"/>
      <c r="AJ26" s="1400"/>
      <c r="AK26" s="869" t="str">
        <f t="shared" si="0"/>
        <v/>
      </c>
      <c r="AL26" s="870"/>
      <c r="AM26" s="1270"/>
      <c r="AN26" s="1271"/>
      <c r="AO26" s="1271"/>
      <c r="AP26" s="397" t="s">
        <v>78</v>
      </c>
      <c r="AQ26" s="1271"/>
      <c r="AR26" s="1271"/>
      <c r="AS26" s="1272"/>
      <c r="AT26" s="902" t="str">
        <f t="shared" si="1"/>
        <v/>
      </c>
      <c r="AU26" s="903"/>
      <c r="AV26" s="904"/>
      <c r="AW26" s="1273"/>
      <c r="AX26" s="1274"/>
      <c r="AY26" s="1275"/>
      <c r="AZ26" s="938" t="str">
        <f t="shared" si="2"/>
        <v/>
      </c>
      <c r="BA26" s="939"/>
      <c r="BB26" s="939"/>
      <c r="BC26" s="940"/>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row>
    <row r="27" spans="1:98" s="36" customFormat="1" ht="30" customHeight="1">
      <c r="A27" s="1395"/>
      <c r="B27" s="1396"/>
      <c r="C27" s="1396"/>
      <c r="D27" s="1397"/>
      <c r="E27" s="1279"/>
      <c r="F27" s="1280"/>
      <c r="G27" s="1280"/>
      <c r="H27" s="1280"/>
      <c r="I27" s="1281"/>
      <c r="J27" s="1398"/>
      <c r="K27" s="1399"/>
      <c r="L27" s="1399"/>
      <c r="M27" s="1399"/>
      <c r="N27" s="1399"/>
      <c r="O27" s="1399"/>
      <c r="P27" s="1399"/>
      <c r="Q27" s="1399"/>
      <c r="R27" s="1400"/>
      <c r="S27" s="1398"/>
      <c r="T27" s="1399"/>
      <c r="U27" s="1399"/>
      <c r="V27" s="1399"/>
      <c r="W27" s="1399"/>
      <c r="X27" s="1399"/>
      <c r="Y27" s="1399"/>
      <c r="Z27" s="1399"/>
      <c r="AA27" s="1399"/>
      <c r="AB27" s="1399"/>
      <c r="AC27" s="1399"/>
      <c r="AD27" s="1399"/>
      <c r="AE27" s="1399"/>
      <c r="AF27" s="1399"/>
      <c r="AG27" s="1399"/>
      <c r="AH27" s="1399"/>
      <c r="AI27" s="1399"/>
      <c r="AJ27" s="1400"/>
      <c r="AK27" s="869" t="str">
        <f t="shared" si="0"/>
        <v/>
      </c>
      <c r="AL27" s="870"/>
      <c r="AM27" s="1270"/>
      <c r="AN27" s="1271"/>
      <c r="AO27" s="1271"/>
      <c r="AP27" s="397" t="s">
        <v>78</v>
      </c>
      <c r="AQ27" s="1271"/>
      <c r="AR27" s="1271"/>
      <c r="AS27" s="1272"/>
      <c r="AT27" s="902" t="str">
        <f t="shared" si="1"/>
        <v/>
      </c>
      <c r="AU27" s="903"/>
      <c r="AV27" s="904"/>
      <c r="AW27" s="1273"/>
      <c r="AX27" s="1274"/>
      <c r="AY27" s="1275"/>
      <c r="AZ27" s="938" t="str">
        <f t="shared" si="2"/>
        <v/>
      </c>
      <c r="BA27" s="939"/>
      <c r="BB27" s="939"/>
      <c r="BC27" s="940"/>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row>
    <row r="28" spans="1:98" s="36" customFormat="1" ht="30" customHeight="1">
      <c r="A28" s="1395"/>
      <c r="B28" s="1396"/>
      <c r="C28" s="1396"/>
      <c r="D28" s="1397"/>
      <c r="E28" s="1279"/>
      <c r="F28" s="1280"/>
      <c r="G28" s="1280"/>
      <c r="H28" s="1280"/>
      <c r="I28" s="1281"/>
      <c r="J28" s="1398"/>
      <c r="K28" s="1399"/>
      <c r="L28" s="1399"/>
      <c r="M28" s="1399"/>
      <c r="N28" s="1399"/>
      <c r="O28" s="1399"/>
      <c r="P28" s="1399"/>
      <c r="Q28" s="1399"/>
      <c r="R28" s="1400"/>
      <c r="S28" s="1398"/>
      <c r="T28" s="1399"/>
      <c r="U28" s="1399"/>
      <c r="V28" s="1399"/>
      <c r="W28" s="1399"/>
      <c r="X28" s="1399"/>
      <c r="Y28" s="1399"/>
      <c r="Z28" s="1399"/>
      <c r="AA28" s="1399"/>
      <c r="AB28" s="1399"/>
      <c r="AC28" s="1399"/>
      <c r="AD28" s="1399"/>
      <c r="AE28" s="1399"/>
      <c r="AF28" s="1399"/>
      <c r="AG28" s="1399"/>
      <c r="AH28" s="1399"/>
      <c r="AI28" s="1399"/>
      <c r="AJ28" s="1400"/>
      <c r="AK28" s="869" t="str">
        <f t="shared" si="0"/>
        <v/>
      </c>
      <c r="AL28" s="870"/>
      <c r="AM28" s="1270"/>
      <c r="AN28" s="1271"/>
      <c r="AO28" s="1271"/>
      <c r="AP28" s="397" t="s">
        <v>78</v>
      </c>
      <c r="AQ28" s="1271"/>
      <c r="AR28" s="1271"/>
      <c r="AS28" s="1272"/>
      <c r="AT28" s="902" t="str">
        <f t="shared" si="1"/>
        <v/>
      </c>
      <c r="AU28" s="903"/>
      <c r="AV28" s="904"/>
      <c r="AW28" s="1273"/>
      <c r="AX28" s="1274"/>
      <c r="AY28" s="1275"/>
      <c r="AZ28" s="938" t="str">
        <f t="shared" si="2"/>
        <v/>
      </c>
      <c r="BA28" s="939"/>
      <c r="BB28" s="939"/>
      <c r="BC28" s="940"/>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row>
    <row r="29" spans="1:98" s="36" customFormat="1" ht="30" customHeight="1">
      <c r="A29" s="1395"/>
      <c r="B29" s="1396"/>
      <c r="C29" s="1396"/>
      <c r="D29" s="1397"/>
      <c r="E29" s="1279"/>
      <c r="F29" s="1280"/>
      <c r="G29" s="1280"/>
      <c r="H29" s="1280"/>
      <c r="I29" s="1281"/>
      <c r="J29" s="1398"/>
      <c r="K29" s="1399"/>
      <c r="L29" s="1399"/>
      <c r="M29" s="1399"/>
      <c r="N29" s="1399"/>
      <c r="O29" s="1399"/>
      <c r="P29" s="1399"/>
      <c r="Q29" s="1399"/>
      <c r="R29" s="1400"/>
      <c r="S29" s="1398"/>
      <c r="T29" s="1399"/>
      <c r="U29" s="1399"/>
      <c r="V29" s="1399"/>
      <c r="W29" s="1399"/>
      <c r="X29" s="1399"/>
      <c r="Y29" s="1399"/>
      <c r="Z29" s="1399"/>
      <c r="AA29" s="1399"/>
      <c r="AB29" s="1399"/>
      <c r="AC29" s="1399"/>
      <c r="AD29" s="1399"/>
      <c r="AE29" s="1399"/>
      <c r="AF29" s="1399"/>
      <c r="AG29" s="1399"/>
      <c r="AH29" s="1399"/>
      <c r="AI29" s="1399"/>
      <c r="AJ29" s="1400"/>
      <c r="AK29" s="869" t="str">
        <f t="shared" si="0"/>
        <v/>
      </c>
      <c r="AL29" s="870"/>
      <c r="AM29" s="1270"/>
      <c r="AN29" s="1271"/>
      <c r="AO29" s="1271"/>
      <c r="AP29" s="397" t="s">
        <v>78</v>
      </c>
      <c r="AQ29" s="1271"/>
      <c r="AR29" s="1271"/>
      <c r="AS29" s="1272"/>
      <c r="AT29" s="902" t="str">
        <f t="shared" si="1"/>
        <v/>
      </c>
      <c r="AU29" s="903"/>
      <c r="AV29" s="904"/>
      <c r="AW29" s="1273"/>
      <c r="AX29" s="1274"/>
      <c r="AY29" s="1275"/>
      <c r="AZ29" s="938" t="str">
        <f t="shared" si="2"/>
        <v/>
      </c>
      <c r="BA29" s="939"/>
      <c r="BB29" s="939"/>
      <c r="BC29" s="940"/>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row>
    <row r="30" spans="1:98" s="36" customFormat="1" ht="30" customHeight="1">
      <c r="A30" s="1395"/>
      <c r="B30" s="1396"/>
      <c r="C30" s="1396"/>
      <c r="D30" s="1397"/>
      <c r="E30" s="1279"/>
      <c r="F30" s="1280"/>
      <c r="G30" s="1280"/>
      <c r="H30" s="1280"/>
      <c r="I30" s="1281"/>
      <c r="J30" s="1398"/>
      <c r="K30" s="1399"/>
      <c r="L30" s="1399"/>
      <c r="M30" s="1399"/>
      <c r="N30" s="1399"/>
      <c r="O30" s="1399"/>
      <c r="P30" s="1399"/>
      <c r="Q30" s="1399"/>
      <c r="R30" s="1400"/>
      <c r="S30" s="1398"/>
      <c r="T30" s="1399"/>
      <c r="U30" s="1399"/>
      <c r="V30" s="1399"/>
      <c r="W30" s="1399"/>
      <c r="X30" s="1399"/>
      <c r="Y30" s="1399"/>
      <c r="Z30" s="1399"/>
      <c r="AA30" s="1399"/>
      <c r="AB30" s="1399"/>
      <c r="AC30" s="1399"/>
      <c r="AD30" s="1399"/>
      <c r="AE30" s="1399"/>
      <c r="AF30" s="1399"/>
      <c r="AG30" s="1399"/>
      <c r="AH30" s="1399"/>
      <c r="AI30" s="1399"/>
      <c r="AJ30" s="1400"/>
      <c r="AK30" s="869" t="str">
        <f t="shared" si="0"/>
        <v/>
      </c>
      <c r="AL30" s="870"/>
      <c r="AM30" s="1270"/>
      <c r="AN30" s="1271"/>
      <c r="AO30" s="1271"/>
      <c r="AP30" s="397" t="s">
        <v>78</v>
      </c>
      <c r="AQ30" s="1271"/>
      <c r="AR30" s="1271"/>
      <c r="AS30" s="1272"/>
      <c r="AT30" s="902" t="str">
        <f t="shared" si="1"/>
        <v/>
      </c>
      <c r="AU30" s="903"/>
      <c r="AV30" s="904"/>
      <c r="AW30" s="1273"/>
      <c r="AX30" s="1274"/>
      <c r="AY30" s="1275"/>
      <c r="AZ30" s="938" t="str">
        <f t="shared" si="2"/>
        <v/>
      </c>
      <c r="BA30" s="939"/>
      <c r="BB30" s="939"/>
      <c r="BC30" s="940"/>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row>
    <row r="31" spans="1:98" s="36" customFormat="1" ht="30" customHeight="1">
      <c r="A31" s="1395"/>
      <c r="B31" s="1396"/>
      <c r="C31" s="1396"/>
      <c r="D31" s="1397"/>
      <c r="E31" s="1279"/>
      <c r="F31" s="1280"/>
      <c r="G31" s="1280"/>
      <c r="H31" s="1280"/>
      <c r="I31" s="1281"/>
      <c r="J31" s="1398"/>
      <c r="K31" s="1399"/>
      <c r="L31" s="1399"/>
      <c r="M31" s="1399"/>
      <c r="N31" s="1399"/>
      <c r="O31" s="1399"/>
      <c r="P31" s="1399"/>
      <c r="Q31" s="1399"/>
      <c r="R31" s="1400"/>
      <c r="S31" s="1398"/>
      <c r="T31" s="1399"/>
      <c r="U31" s="1399"/>
      <c r="V31" s="1399"/>
      <c r="W31" s="1399"/>
      <c r="X31" s="1399"/>
      <c r="Y31" s="1399"/>
      <c r="Z31" s="1399"/>
      <c r="AA31" s="1399"/>
      <c r="AB31" s="1399"/>
      <c r="AC31" s="1399"/>
      <c r="AD31" s="1399"/>
      <c r="AE31" s="1399"/>
      <c r="AF31" s="1399"/>
      <c r="AG31" s="1399"/>
      <c r="AH31" s="1399"/>
      <c r="AI31" s="1399"/>
      <c r="AJ31" s="1400"/>
      <c r="AK31" s="869" t="str">
        <f t="shared" si="0"/>
        <v/>
      </c>
      <c r="AL31" s="870"/>
      <c r="AM31" s="1270"/>
      <c r="AN31" s="1271"/>
      <c r="AO31" s="1271"/>
      <c r="AP31" s="397" t="s">
        <v>78</v>
      </c>
      <c r="AQ31" s="1271"/>
      <c r="AR31" s="1271"/>
      <c r="AS31" s="1272"/>
      <c r="AT31" s="902" t="str">
        <f t="shared" si="1"/>
        <v/>
      </c>
      <c r="AU31" s="903"/>
      <c r="AV31" s="904"/>
      <c r="AW31" s="1273"/>
      <c r="AX31" s="1274"/>
      <c r="AY31" s="1275"/>
      <c r="AZ31" s="938" t="str">
        <f t="shared" si="2"/>
        <v/>
      </c>
      <c r="BA31" s="939"/>
      <c r="BB31" s="939"/>
      <c r="BC31" s="940"/>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row>
    <row r="32" spans="1:98" s="36" customFormat="1" ht="30" customHeight="1">
      <c r="A32" s="1395"/>
      <c r="B32" s="1396"/>
      <c r="C32" s="1396"/>
      <c r="D32" s="1397"/>
      <c r="E32" s="1279"/>
      <c r="F32" s="1280"/>
      <c r="G32" s="1280"/>
      <c r="H32" s="1280"/>
      <c r="I32" s="1281"/>
      <c r="J32" s="1398"/>
      <c r="K32" s="1399"/>
      <c r="L32" s="1399"/>
      <c r="M32" s="1399"/>
      <c r="N32" s="1399"/>
      <c r="O32" s="1399"/>
      <c r="P32" s="1399"/>
      <c r="Q32" s="1399"/>
      <c r="R32" s="1400"/>
      <c r="S32" s="1398"/>
      <c r="T32" s="1399"/>
      <c r="U32" s="1399"/>
      <c r="V32" s="1399"/>
      <c r="W32" s="1399"/>
      <c r="X32" s="1399"/>
      <c r="Y32" s="1399"/>
      <c r="Z32" s="1399"/>
      <c r="AA32" s="1399"/>
      <c r="AB32" s="1399"/>
      <c r="AC32" s="1399"/>
      <c r="AD32" s="1399"/>
      <c r="AE32" s="1399"/>
      <c r="AF32" s="1399"/>
      <c r="AG32" s="1399"/>
      <c r="AH32" s="1399"/>
      <c r="AI32" s="1399"/>
      <c r="AJ32" s="1400"/>
      <c r="AK32" s="869" t="str">
        <f t="shared" si="0"/>
        <v/>
      </c>
      <c r="AL32" s="870"/>
      <c r="AM32" s="1270"/>
      <c r="AN32" s="1271"/>
      <c r="AO32" s="1271"/>
      <c r="AP32" s="397" t="s">
        <v>78</v>
      </c>
      <c r="AQ32" s="1271"/>
      <c r="AR32" s="1271"/>
      <c r="AS32" s="1272"/>
      <c r="AT32" s="902" t="str">
        <f t="shared" si="1"/>
        <v/>
      </c>
      <c r="AU32" s="903"/>
      <c r="AV32" s="904"/>
      <c r="AW32" s="1273"/>
      <c r="AX32" s="1274"/>
      <c r="AY32" s="1275"/>
      <c r="AZ32" s="941" t="str">
        <f t="shared" si="2"/>
        <v/>
      </c>
      <c r="BA32" s="942"/>
      <c r="BB32" s="942"/>
      <c r="BC32" s="943"/>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row>
    <row r="33" spans="1:98" s="36" customFormat="1" ht="30" customHeight="1">
      <c r="A33" s="1395"/>
      <c r="B33" s="1396"/>
      <c r="C33" s="1396"/>
      <c r="D33" s="1397"/>
      <c r="E33" s="1279"/>
      <c r="F33" s="1280"/>
      <c r="G33" s="1280"/>
      <c r="H33" s="1280"/>
      <c r="I33" s="1281"/>
      <c r="J33" s="1398"/>
      <c r="K33" s="1399"/>
      <c r="L33" s="1399"/>
      <c r="M33" s="1399"/>
      <c r="N33" s="1399"/>
      <c r="O33" s="1399"/>
      <c r="P33" s="1399"/>
      <c r="Q33" s="1399"/>
      <c r="R33" s="1400"/>
      <c r="S33" s="1398"/>
      <c r="T33" s="1399"/>
      <c r="U33" s="1399"/>
      <c r="V33" s="1399"/>
      <c r="W33" s="1399"/>
      <c r="X33" s="1399"/>
      <c r="Y33" s="1399"/>
      <c r="Z33" s="1399"/>
      <c r="AA33" s="1399"/>
      <c r="AB33" s="1399"/>
      <c r="AC33" s="1399"/>
      <c r="AD33" s="1399"/>
      <c r="AE33" s="1399"/>
      <c r="AF33" s="1399"/>
      <c r="AG33" s="1399"/>
      <c r="AH33" s="1399"/>
      <c r="AI33" s="1399"/>
      <c r="AJ33" s="1400"/>
      <c r="AK33" s="869" t="str">
        <f t="shared" si="0"/>
        <v/>
      </c>
      <c r="AL33" s="870"/>
      <c r="AM33" s="1270"/>
      <c r="AN33" s="1271"/>
      <c r="AO33" s="1271"/>
      <c r="AP33" s="397" t="s">
        <v>78</v>
      </c>
      <c r="AQ33" s="1271"/>
      <c r="AR33" s="1271"/>
      <c r="AS33" s="1272"/>
      <c r="AT33" s="902" t="str">
        <f t="shared" si="1"/>
        <v/>
      </c>
      <c r="AU33" s="903"/>
      <c r="AV33" s="904"/>
      <c r="AW33" s="1273"/>
      <c r="AX33" s="1274"/>
      <c r="AY33" s="1275"/>
      <c r="AZ33" s="938" t="str">
        <f t="shared" si="2"/>
        <v/>
      </c>
      <c r="BA33" s="939"/>
      <c r="BB33" s="939"/>
      <c r="BC33" s="940"/>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row>
    <row r="34" spans="1:98" s="36" customFormat="1" ht="30" customHeight="1">
      <c r="A34" s="1395"/>
      <c r="B34" s="1396"/>
      <c r="C34" s="1396"/>
      <c r="D34" s="1397"/>
      <c r="E34" s="1279"/>
      <c r="F34" s="1280"/>
      <c r="G34" s="1280"/>
      <c r="H34" s="1280"/>
      <c r="I34" s="1281"/>
      <c r="J34" s="1398"/>
      <c r="K34" s="1399"/>
      <c r="L34" s="1399"/>
      <c r="M34" s="1399"/>
      <c r="N34" s="1399"/>
      <c r="O34" s="1399"/>
      <c r="P34" s="1399"/>
      <c r="Q34" s="1399"/>
      <c r="R34" s="1400"/>
      <c r="S34" s="1398"/>
      <c r="T34" s="1399"/>
      <c r="U34" s="1399"/>
      <c r="V34" s="1399"/>
      <c r="W34" s="1399"/>
      <c r="X34" s="1399"/>
      <c r="Y34" s="1399"/>
      <c r="Z34" s="1399"/>
      <c r="AA34" s="1399"/>
      <c r="AB34" s="1399"/>
      <c r="AC34" s="1399"/>
      <c r="AD34" s="1399"/>
      <c r="AE34" s="1399"/>
      <c r="AF34" s="1399"/>
      <c r="AG34" s="1399"/>
      <c r="AH34" s="1399"/>
      <c r="AI34" s="1399"/>
      <c r="AJ34" s="1400"/>
      <c r="AK34" s="869" t="str">
        <f t="shared" si="0"/>
        <v/>
      </c>
      <c r="AL34" s="870"/>
      <c r="AM34" s="1270"/>
      <c r="AN34" s="1271"/>
      <c r="AO34" s="1271"/>
      <c r="AP34" s="397" t="s">
        <v>78</v>
      </c>
      <c r="AQ34" s="1271"/>
      <c r="AR34" s="1271"/>
      <c r="AS34" s="1272"/>
      <c r="AT34" s="902" t="str">
        <f t="shared" si="1"/>
        <v/>
      </c>
      <c r="AU34" s="903"/>
      <c r="AV34" s="904"/>
      <c r="AW34" s="1273"/>
      <c r="AX34" s="1274"/>
      <c r="AY34" s="1275"/>
      <c r="AZ34" s="938" t="str">
        <f t="shared" si="2"/>
        <v/>
      </c>
      <c r="BA34" s="939"/>
      <c r="BB34" s="939"/>
      <c r="BC34" s="940"/>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row>
    <row r="35" spans="1:98" s="36" customFormat="1" ht="30" customHeight="1">
      <c r="A35" s="1395"/>
      <c r="B35" s="1396"/>
      <c r="C35" s="1396"/>
      <c r="D35" s="1397"/>
      <c r="E35" s="1279"/>
      <c r="F35" s="1280"/>
      <c r="G35" s="1280"/>
      <c r="H35" s="1280"/>
      <c r="I35" s="1281"/>
      <c r="J35" s="1398"/>
      <c r="K35" s="1399"/>
      <c r="L35" s="1399"/>
      <c r="M35" s="1399"/>
      <c r="N35" s="1399"/>
      <c r="O35" s="1399"/>
      <c r="P35" s="1399"/>
      <c r="Q35" s="1399"/>
      <c r="R35" s="1400"/>
      <c r="S35" s="1398"/>
      <c r="T35" s="1399"/>
      <c r="U35" s="1399"/>
      <c r="V35" s="1399"/>
      <c r="W35" s="1399"/>
      <c r="X35" s="1399"/>
      <c r="Y35" s="1399"/>
      <c r="Z35" s="1399"/>
      <c r="AA35" s="1399"/>
      <c r="AB35" s="1399"/>
      <c r="AC35" s="1399"/>
      <c r="AD35" s="1399"/>
      <c r="AE35" s="1399"/>
      <c r="AF35" s="1399"/>
      <c r="AG35" s="1399"/>
      <c r="AH35" s="1399"/>
      <c r="AI35" s="1399"/>
      <c r="AJ35" s="1400"/>
      <c r="AK35" s="869" t="str">
        <f t="shared" si="0"/>
        <v/>
      </c>
      <c r="AL35" s="870"/>
      <c r="AM35" s="1270"/>
      <c r="AN35" s="1271"/>
      <c r="AO35" s="1271"/>
      <c r="AP35" s="397" t="s">
        <v>78</v>
      </c>
      <c r="AQ35" s="1271"/>
      <c r="AR35" s="1271"/>
      <c r="AS35" s="1272"/>
      <c r="AT35" s="902" t="str">
        <f t="shared" si="1"/>
        <v/>
      </c>
      <c r="AU35" s="903"/>
      <c r="AV35" s="904"/>
      <c r="AW35" s="1273"/>
      <c r="AX35" s="1274"/>
      <c r="AY35" s="1275"/>
      <c r="AZ35" s="938" t="str">
        <f t="shared" si="2"/>
        <v/>
      </c>
      <c r="BA35" s="939"/>
      <c r="BB35" s="939"/>
      <c r="BC35" s="940"/>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row>
    <row r="36" spans="1:98" s="36" customFormat="1" ht="30" customHeight="1">
      <c r="A36" s="1395"/>
      <c r="B36" s="1396"/>
      <c r="C36" s="1396"/>
      <c r="D36" s="1397"/>
      <c r="E36" s="1279"/>
      <c r="F36" s="1280"/>
      <c r="G36" s="1280"/>
      <c r="H36" s="1280"/>
      <c r="I36" s="1281"/>
      <c r="J36" s="1398"/>
      <c r="K36" s="1399"/>
      <c r="L36" s="1399"/>
      <c r="M36" s="1399"/>
      <c r="N36" s="1399"/>
      <c r="O36" s="1399"/>
      <c r="P36" s="1399"/>
      <c r="Q36" s="1399"/>
      <c r="R36" s="1400"/>
      <c r="S36" s="1398"/>
      <c r="T36" s="1399"/>
      <c r="U36" s="1399"/>
      <c r="V36" s="1399"/>
      <c r="W36" s="1399"/>
      <c r="X36" s="1399"/>
      <c r="Y36" s="1399"/>
      <c r="Z36" s="1399"/>
      <c r="AA36" s="1399"/>
      <c r="AB36" s="1399"/>
      <c r="AC36" s="1399"/>
      <c r="AD36" s="1399"/>
      <c r="AE36" s="1399"/>
      <c r="AF36" s="1399"/>
      <c r="AG36" s="1399"/>
      <c r="AH36" s="1399"/>
      <c r="AI36" s="1399"/>
      <c r="AJ36" s="1400"/>
      <c r="AK36" s="869" t="str">
        <f t="shared" si="0"/>
        <v/>
      </c>
      <c r="AL36" s="870"/>
      <c r="AM36" s="1270"/>
      <c r="AN36" s="1271"/>
      <c r="AO36" s="1271"/>
      <c r="AP36" s="397" t="s">
        <v>78</v>
      </c>
      <c r="AQ36" s="1271"/>
      <c r="AR36" s="1271"/>
      <c r="AS36" s="1272"/>
      <c r="AT36" s="902" t="str">
        <f t="shared" si="1"/>
        <v/>
      </c>
      <c r="AU36" s="903"/>
      <c r="AV36" s="904"/>
      <c r="AW36" s="1273"/>
      <c r="AX36" s="1274"/>
      <c r="AY36" s="1275"/>
      <c r="AZ36" s="938" t="str">
        <f t="shared" si="2"/>
        <v/>
      </c>
      <c r="BA36" s="939"/>
      <c r="BB36" s="939"/>
      <c r="BC36" s="940"/>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row>
    <row r="37" spans="1:98" s="36" customFormat="1" ht="30" customHeight="1">
      <c r="A37" s="1395"/>
      <c r="B37" s="1396"/>
      <c r="C37" s="1396"/>
      <c r="D37" s="1397"/>
      <c r="E37" s="1279"/>
      <c r="F37" s="1280"/>
      <c r="G37" s="1280"/>
      <c r="H37" s="1280"/>
      <c r="I37" s="1281"/>
      <c r="J37" s="1398"/>
      <c r="K37" s="1399"/>
      <c r="L37" s="1399"/>
      <c r="M37" s="1399"/>
      <c r="N37" s="1399"/>
      <c r="O37" s="1399"/>
      <c r="P37" s="1399"/>
      <c r="Q37" s="1399"/>
      <c r="R37" s="1400"/>
      <c r="S37" s="1398"/>
      <c r="T37" s="1399"/>
      <c r="U37" s="1399"/>
      <c r="V37" s="1399"/>
      <c r="W37" s="1399"/>
      <c r="X37" s="1399"/>
      <c r="Y37" s="1399"/>
      <c r="Z37" s="1399"/>
      <c r="AA37" s="1399"/>
      <c r="AB37" s="1399"/>
      <c r="AC37" s="1399"/>
      <c r="AD37" s="1399"/>
      <c r="AE37" s="1399"/>
      <c r="AF37" s="1399"/>
      <c r="AG37" s="1399"/>
      <c r="AH37" s="1399"/>
      <c r="AI37" s="1399"/>
      <c r="AJ37" s="1400"/>
      <c r="AK37" s="869" t="str">
        <f t="shared" si="0"/>
        <v/>
      </c>
      <c r="AL37" s="870"/>
      <c r="AM37" s="1270"/>
      <c r="AN37" s="1271"/>
      <c r="AO37" s="1271"/>
      <c r="AP37" s="397" t="s">
        <v>78</v>
      </c>
      <c r="AQ37" s="1271"/>
      <c r="AR37" s="1271"/>
      <c r="AS37" s="1272"/>
      <c r="AT37" s="902" t="str">
        <f t="shared" si="1"/>
        <v/>
      </c>
      <c r="AU37" s="903"/>
      <c r="AV37" s="904"/>
      <c r="AW37" s="1273"/>
      <c r="AX37" s="1274"/>
      <c r="AY37" s="1275"/>
      <c r="AZ37" s="938" t="str">
        <f t="shared" si="2"/>
        <v/>
      </c>
      <c r="BA37" s="939"/>
      <c r="BB37" s="939"/>
      <c r="BC37" s="940"/>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row>
    <row r="38" spans="1:98" s="36" customFormat="1" ht="30" customHeight="1">
      <c r="A38" s="1395"/>
      <c r="B38" s="1396"/>
      <c r="C38" s="1396"/>
      <c r="D38" s="1397"/>
      <c r="E38" s="1279"/>
      <c r="F38" s="1280"/>
      <c r="G38" s="1280"/>
      <c r="H38" s="1280"/>
      <c r="I38" s="1281"/>
      <c r="J38" s="1398"/>
      <c r="K38" s="1399"/>
      <c r="L38" s="1399"/>
      <c r="M38" s="1399"/>
      <c r="N38" s="1399"/>
      <c r="O38" s="1399"/>
      <c r="P38" s="1399"/>
      <c r="Q38" s="1399"/>
      <c r="R38" s="1400"/>
      <c r="S38" s="1398"/>
      <c r="T38" s="1399"/>
      <c r="U38" s="1399"/>
      <c r="V38" s="1399"/>
      <c r="W38" s="1399"/>
      <c r="X38" s="1399"/>
      <c r="Y38" s="1399"/>
      <c r="Z38" s="1399"/>
      <c r="AA38" s="1399"/>
      <c r="AB38" s="1399"/>
      <c r="AC38" s="1399"/>
      <c r="AD38" s="1399"/>
      <c r="AE38" s="1399"/>
      <c r="AF38" s="1399"/>
      <c r="AG38" s="1399"/>
      <c r="AH38" s="1399"/>
      <c r="AI38" s="1399"/>
      <c r="AJ38" s="1400"/>
      <c r="AK38" s="869" t="str">
        <f t="shared" si="0"/>
        <v/>
      </c>
      <c r="AL38" s="870"/>
      <c r="AM38" s="1270"/>
      <c r="AN38" s="1271"/>
      <c r="AO38" s="1271"/>
      <c r="AP38" s="397" t="s">
        <v>78</v>
      </c>
      <c r="AQ38" s="1271"/>
      <c r="AR38" s="1271"/>
      <c r="AS38" s="1272"/>
      <c r="AT38" s="902" t="str">
        <f t="shared" si="1"/>
        <v/>
      </c>
      <c r="AU38" s="903"/>
      <c r="AV38" s="904"/>
      <c r="AW38" s="1273"/>
      <c r="AX38" s="1274"/>
      <c r="AY38" s="1275"/>
      <c r="AZ38" s="938" t="str">
        <f t="shared" si="2"/>
        <v/>
      </c>
      <c r="BA38" s="939"/>
      <c r="BB38" s="939"/>
      <c r="BC38" s="940"/>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row>
    <row r="39" spans="1:98" s="36" customFormat="1" ht="30" customHeight="1" thickBot="1">
      <c r="A39" s="1395"/>
      <c r="B39" s="1396"/>
      <c r="C39" s="1396"/>
      <c r="D39" s="1397"/>
      <c r="E39" s="1279"/>
      <c r="F39" s="1280"/>
      <c r="G39" s="1280"/>
      <c r="H39" s="1280"/>
      <c r="I39" s="1281"/>
      <c r="J39" s="1398"/>
      <c r="K39" s="1399"/>
      <c r="L39" s="1399"/>
      <c r="M39" s="1399"/>
      <c r="N39" s="1399"/>
      <c r="O39" s="1399"/>
      <c r="P39" s="1399"/>
      <c r="Q39" s="1399"/>
      <c r="R39" s="1400"/>
      <c r="S39" s="1398"/>
      <c r="T39" s="1399"/>
      <c r="U39" s="1399"/>
      <c r="V39" s="1399"/>
      <c r="W39" s="1399"/>
      <c r="X39" s="1399"/>
      <c r="Y39" s="1399"/>
      <c r="Z39" s="1399"/>
      <c r="AA39" s="1399"/>
      <c r="AB39" s="1399"/>
      <c r="AC39" s="1399"/>
      <c r="AD39" s="1399"/>
      <c r="AE39" s="1399"/>
      <c r="AF39" s="1399"/>
      <c r="AG39" s="1399"/>
      <c r="AH39" s="1399"/>
      <c r="AI39" s="1399"/>
      <c r="AJ39" s="1400"/>
      <c r="AK39" s="869" t="str">
        <f t="shared" si="0"/>
        <v/>
      </c>
      <c r="AL39" s="870"/>
      <c r="AM39" s="1270"/>
      <c r="AN39" s="1271"/>
      <c r="AO39" s="1271"/>
      <c r="AP39" s="397" t="s">
        <v>78</v>
      </c>
      <c r="AQ39" s="1271"/>
      <c r="AR39" s="1271"/>
      <c r="AS39" s="1272"/>
      <c r="AT39" s="902" t="str">
        <f t="shared" si="1"/>
        <v/>
      </c>
      <c r="AU39" s="903"/>
      <c r="AV39" s="904"/>
      <c r="AW39" s="1273"/>
      <c r="AX39" s="1274"/>
      <c r="AY39" s="1275"/>
      <c r="AZ39" s="938" t="str">
        <f t="shared" si="2"/>
        <v/>
      </c>
      <c r="BA39" s="939"/>
      <c r="BB39" s="939"/>
      <c r="BC39" s="940"/>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row>
    <row r="40" spans="1:98" ht="30" customHeight="1" thickTop="1" thickBot="1">
      <c r="A40" s="971" t="s">
        <v>99</v>
      </c>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972"/>
      <c r="AP40" s="972"/>
      <c r="AQ40" s="972"/>
      <c r="AR40" s="972"/>
      <c r="AS40" s="972"/>
      <c r="AT40" s="972"/>
      <c r="AU40" s="972"/>
      <c r="AV40" s="973"/>
      <c r="AW40" s="928">
        <f>SUM(AW15:AY39)</f>
        <v>0</v>
      </c>
      <c r="AX40" s="929"/>
      <c r="AY40" s="930"/>
      <c r="AZ40" s="931">
        <f>SUM(AZ15:BC39)</f>
        <v>0</v>
      </c>
      <c r="BA40" s="932"/>
      <c r="BB40" s="932"/>
      <c r="BC40" s="933"/>
    </row>
    <row r="41" spans="1:98"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1"/>
      <c r="BA41" s="51"/>
      <c r="BB41" s="51"/>
      <c r="BC41" s="51"/>
    </row>
    <row r="42" spans="1:98" ht="28.5" customHeight="1" thickBot="1">
      <c r="A42" s="873" t="s">
        <v>75</v>
      </c>
      <c r="B42" s="874"/>
      <c r="C42" s="874"/>
      <c r="D42" s="875"/>
      <c r="E42" s="876" t="s">
        <v>79</v>
      </c>
      <c r="F42" s="877"/>
      <c r="G42" s="877"/>
      <c r="H42" s="877"/>
      <c r="I42" s="877"/>
      <c r="J42" s="877"/>
      <c r="K42" s="877"/>
      <c r="L42" s="877"/>
      <c r="M42" s="877"/>
      <c r="N42" s="878"/>
      <c r="O42" s="199"/>
      <c r="P42" s="120"/>
      <c r="Q42" s="970" t="str">
        <f>IF(COUNTIF(AK48:AL62,"err")&gt;0,"グレードと一致しない型番があります。SII登録型番を確認して下さい。","")</f>
        <v/>
      </c>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0"/>
      <c r="AY42" s="970"/>
      <c r="AZ42" s="970"/>
      <c r="BA42" s="970"/>
      <c r="BB42" s="970"/>
      <c r="BC42" s="19"/>
    </row>
    <row r="43" spans="1:98"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98" ht="29.25" customHeight="1">
      <c r="A44" s="1039" t="s">
        <v>167</v>
      </c>
      <c r="B44" s="1040"/>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1"/>
      <c r="AM44" s="1311" t="s">
        <v>5</v>
      </c>
      <c r="AN44" s="1312"/>
      <c r="AO44" s="1312"/>
      <c r="AP44" s="1312"/>
      <c r="AQ44" s="1312"/>
      <c r="AR44" s="1312"/>
      <c r="AS44" s="1313"/>
      <c r="AT44" s="48"/>
      <c r="AU44" s="48"/>
      <c r="AV44" s="48"/>
      <c r="AW44" s="4"/>
      <c r="AX44" s="4"/>
      <c r="AY44" s="4"/>
    </row>
    <row r="45" spans="1:98"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98" ht="18.75" customHeight="1">
      <c r="A46" s="911" t="s">
        <v>86</v>
      </c>
      <c r="B46" s="912"/>
      <c r="C46" s="912"/>
      <c r="D46" s="913"/>
      <c r="E46" s="882" t="s">
        <v>12</v>
      </c>
      <c r="F46" s="883"/>
      <c r="G46" s="883"/>
      <c r="H46" s="883"/>
      <c r="I46" s="884"/>
      <c r="J46" s="882" t="s">
        <v>10</v>
      </c>
      <c r="K46" s="883"/>
      <c r="L46" s="883"/>
      <c r="M46" s="883"/>
      <c r="N46" s="883"/>
      <c r="O46" s="883"/>
      <c r="P46" s="883"/>
      <c r="Q46" s="883"/>
      <c r="R46" s="884"/>
      <c r="S46" s="882" t="s">
        <v>76</v>
      </c>
      <c r="T46" s="883"/>
      <c r="U46" s="883"/>
      <c r="V46" s="883"/>
      <c r="W46" s="883"/>
      <c r="X46" s="883"/>
      <c r="Y46" s="883"/>
      <c r="Z46" s="883"/>
      <c r="AA46" s="883"/>
      <c r="AB46" s="883"/>
      <c r="AC46" s="883"/>
      <c r="AD46" s="883"/>
      <c r="AE46" s="883"/>
      <c r="AF46" s="883"/>
      <c r="AG46" s="883"/>
      <c r="AH46" s="883"/>
      <c r="AI46" s="883"/>
      <c r="AJ46" s="884"/>
      <c r="AK46" s="888" t="s">
        <v>65</v>
      </c>
      <c r="AL46" s="889"/>
      <c r="AM46" s="895" t="s">
        <v>24</v>
      </c>
      <c r="AN46" s="896"/>
      <c r="AO46" s="896"/>
      <c r="AP46" s="896"/>
      <c r="AQ46" s="896"/>
      <c r="AR46" s="896"/>
      <c r="AS46" s="897"/>
      <c r="AT46" s="960" t="s">
        <v>22</v>
      </c>
      <c r="AU46" s="961"/>
      <c r="AV46" s="962"/>
      <c r="AW46" s="882" t="s">
        <v>44</v>
      </c>
      <c r="AX46" s="883"/>
      <c r="AY46" s="884"/>
      <c r="AZ46" s="954" t="s">
        <v>23</v>
      </c>
      <c r="BA46" s="955"/>
      <c r="BB46" s="955"/>
      <c r="BC46" s="956"/>
    </row>
    <row r="47" spans="1:98" ht="28.5" customHeight="1" thickBot="1">
      <c r="A47" s="914"/>
      <c r="B47" s="915"/>
      <c r="C47" s="915"/>
      <c r="D47" s="916"/>
      <c r="E47" s="885"/>
      <c r="F47" s="886"/>
      <c r="G47" s="886"/>
      <c r="H47" s="886"/>
      <c r="I47" s="887"/>
      <c r="J47" s="885"/>
      <c r="K47" s="886"/>
      <c r="L47" s="886"/>
      <c r="M47" s="886"/>
      <c r="N47" s="886"/>
      <c r="O47" s="886"/>
      <c r="P47" s="886"/>
      <c r="Q47" s="886"/>
      <c r="R47" s="887"/>
      <c r="S47" s="885"/>
      <c r="T47" s="886"/>
      <c r="U47" s="886"/>
      <c r="V47" s="886"/>
      <c r="W47" s="886"/>
      <c r="X47" s="886"/>
      <c r="Y47" s="886"/>
      <c r="Z47" s="886"/>
      <c r="AA47" s="886"/>
      <c r="AB47" s="886"/>
      <c r="AC47" s="886"/>
      <c r="AD47" s="886"/>
      <c r="AE47" s="886"/>
      <c r="AF47" s="886"/>
      <c r="AG47" s="886"/>
      <c r="AH47" s="886"/>
      <c r="AI47" s="886"/>
      <c r="AJ47" s="887"/>
      <c r="AK47" s="890"/>
      <c r="AL47" s="891"/>
      <c r="AM47" s="898" t="s">
        <v>14</v>
      </c>
      <c r="AN47" s="899"/>
      <c r="AO47" s="899"/>
      <c r="AP47" s="109" t="s">
        <v>78</v>
      </c>
      <c r="AQ47" s="899" t="s">
        <v>15</v>
      </c>
      <c r="AR47" s="899"/>
      <c r="AS47" s="966"/>
      <c r="AT47" s="963"/>
      <c r="AU47" s="964"/>
      <c r="AV47" s="965"/>
      <c r="AW47" s="885"/>
      <c r="AX47" s="886"/>
      <c r="AY47" s="887"/>
      <c r="AZ47" s="957"/>
      <c r="BA47" s="958"/>
      <c r="BB47" s="958"/>
      <c r="BC47" s="959"/>
    </row>
    <row r="48" spans="1:98" s="36" customFormat="1" ht="30" customHeight="1" thickTop="1">
      <c r="A48" s="1304"/>
      <c r="B48" s="1305"/>
      <c r="C48" s="1305"/>
      <c r="D48" s="1407"/>
      <c r="E48" s="1306"/>
      <c r="F48" s="1088"/>
      <c r="G48" s="1088"/>
      <c r="H48" s="1088"/>
      <c r="I48" s="1307"/>
      <c r="J48" s="1408"/>
      <c r="K48" s="1409"/>
      <c r="L48" s="1409"/>
      <c r="M48" s="1409"/>
      <c r="N48" s="1409"/>
      <c r="O48" s="1409"/>
      <c r="P48" s="1409"/>
      <c r="Q48" s="1409"/>
      <c r="R48" s="1410"/>
      <c r="S48" s="1408"/>
      <c r="T48" s="1409"/>
      <c r="U48" s="1409"/>
      <c r="V48" s="1409"/>
      <c r="W48" s="1409"/>
      <c r="X48" s="1409"/>
      <c r="Y48" s="1409"/>
      <c r="Z48" s="1409"/>
      <c r="AA48" s="1409"/>
      <c r="AB48" s="1409"/>
      <c r="AC48" s="1409"/>
      <c r="AD48" s="1409"/>
      <c r="AE48" s="1409"/>
      <c r="AF48" s="1409"/>
      <c r="AG48" s="1409"/>
      <c r="AH48" s="1409"/>
      <c r="AI48" s="1409"/>
      <c r="AJ48" s="1410"/>
      <c r="AK48" s="926" t="str">
        <f>IF(E48="","",IF(AND(LEFT(E48,1)&amp;RIGHT(E48,1)&lt;&gt;"W5"),"err",LEFT(E48,1)&amp;RIGHT(E48,1)))</f>
        <v/>
      </c>
      <c r="AL48" s="927"/>
      <c r="AM48" s="1314"/>
      <c r="AN48" s="1315"/>
      <c r="AO48" s="1315"/>
      <c r="AP48" s="396" t="s">
        <v>78</v>
      </c>
      <c r="AQ48" s="1315"/>
      <c r="AR48" s="1315"/>
      <c r="AS48" s="1316"/>
      <c r="AT48" s="950" t="str">
        <f t="shared" ref="AT48:AT62" si="3">IF(AND(AM48&lt;&gt;"",AQ48&lt;&gt;""),ROUNDDOWN(AM48*AQ48/1000000,2),"")</f>
        <v/>
      </c>
      <c r="AU48" s="951"/>
      <c r="AV48" s="952"/>
      <c r="AW48" s="1299"/>
      <c r="AX48" s="1300"/>
      <c r="AY48" s="1301"/>
      <c r="AZ48" s="944" t="str">
        <f t="shared" ref="AZ48:AZ62" si="4">IF(AT48&lt;&gt;"",AW48*AT48,"")</f>
        <v/>
      </c>
      <c r="BA48" s="945"/>
      <c r="BB48" s="945"/>
      <c r="BC48" s="946"/>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row>
    <row r="49" spans="1:98" s="36" customFormat="1" ht="30" customHeight="1">
      <c r="A49" s="1395"/>
      <c r="B49" s="1396"/>
      <c r="C49" s="1396"/>
      <c r="D49" s="1397"/>
      <c r="E49" s="1279"/>
      <c r="F49" s="1280"/>
      <c r="G49" s="1280"/>
      <c r="H49" s="1280"/>
      <c r="I49" s="1281"/>
      <c r="J49" s="1398"/>
      <c r="K49" s="1399"/>
      <c r="L49" s="1399"/>
      <c r="M49" s="1399"/>
      <c r="N49" s="1399"/>
      <c r="O49" s="1399"/>
      <c r="P49" s="1399"/>
      <c r="Q49" s="1399"/>
      <c r="R49" s="1400"/>
      <c r="S49" s="1398"/>
      <c r="T49" s="1399"/>
      <c r="U49" s="1399"/>
      <c r="V49" s="1399"/>
      <c r="W49" s="1399"/>
      <c r="X49" s="1399"/>
      <c r="Y49" s="1399"/>
      <c r="Z49" s="1399"/>
      <c r="AA49" s="1399"/>
      <c r="AB49" s="1399"/>
      <c r="AC49" s="1399"/>
      <c r="AD49" s="1399"/>
      <c r="AE49" s="1399"/>
      <c r="AF49" s="1399"/>
      <c r="AG49" s="1399"/>
      <c r="AH49" s="1399"/>
      <c r="AI49" s="1399"/>
      <c r="AJ49" s="1400"/>
      <c r="AK49" s="869" t="str">
        <f t="shared" ref="AK49:AK62" si="5">IF(E49="","",IF(AND(LEFT(E49,1)&amp;RIGHT(E49,1)&lt;&gt;"W5"),"err",LEFT(E49,1)&amp;RIGHT(E49,1)))</f>
        <v/>
      </c>
      <c r="AL49" s="870"/>
      <c r="AM49" s="1270"/>
      <c r="AN49" s="1271"/>
      <c r="AO49" s="1271"/>
      <c r="AP49" s="397" t="s">
        <v>78</v>
      </c>
      <c r="AQ49" s="1271"/>
      <c r="AR49" s="1271"/>
      <c r="AS49" s="1272"/>
      <c r="AT49" s="902" t="str">
        <f t="shared" si="3"/>
        <v/>
      </c>
      <c r="AU49" s="903"/>
      <c r="AV49" s="904"/>
      <c r="AW49" s="1273"/>
      <c r="AX49" s="1274"/>
      <c r="AY49" s="1275"/>
      <c r="AZ49" s="938" t="str">
        <f t="shared" si="4"/>
        <v/>
      </c>
      <c r="BA49" s="939"/>
      <c r="BB49" s="939"/>
      <c r="BC49" s="940"/>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row>
    <row r="50" spans="1:98" s="36" customFormat="1" ht="30" customHeight="1">
      <c r="A50" s="1395"/>
      <c r="B50" s="1396"/>
      <c r="C50" s="1396"/>
      <c r="D50" s="1397"/>
      <c r="E50" s="1279"/>
      <c r="F50" s="1280"/>
      <c r="G50" s="1280"/>
      <c r="H50" s="1280"/>
      <c r="I50" s="1281"/>
      <c r="J50" s="1398"/>
      <c r="K50" s="1399"/>
      <c r="L50" s="1399"/>
      <c r="M50" s="1399"/>
      <c r="N50" s="1399"/>
      <c r="O50" s="1399"/>
      <c r="P50" s="1399"/>
      <c r="Q50" s="1399"/>
      <c r="R50" s="1400"/>
      <c r="S50" s="1398"/>
      <c r="T50" s="1399"/>
      <c r="U50" s="1399"/>
      <c r="V50" s="1399"/>
      <c r="W50" s="1399"/>
      <c r="X50" s="1399"/>
      <c r="Y50" s="1399"/>
      <c r="Z50" s="1399"/>
      <c r="AA50" s="1399"/>
      <c r="AB50" s="1399"/>
      <c r="AC50" s="1399"/>
      <c r="AD50" s="1399"/>
      <c r="AE50" s="1399"/>
      <c r="AF50" s="1399"/>
      <c r="AG50" s="1399"/>
      <c r="AH50" s="1399"/>
      <c r="AI50" s="1399"/>
      <c r="AJ50" s="1400"/>
      <c r="AK50" s="869" t="str">
        <f t="shared" si="5"/>
        <v/>
      </c>
      <c r="AL50" s="870"/>
      <c r="AM50" s="1270"/>
      <c r="AN50" s="1271"/>
      <c r="AO50" s="1271"/>
      <c r="AP50" s="397" t="s">
        <v>78</v>
      </c>
      <c r="AQ50" s="1271"/>
      <c r="AR50" s="1271"/>
      <c r="AS50" s="1272"/>
      <c r="AT50" s="902" t="str">
        <f t="shared" si="3"/>
        <v/>
      </c>
      <c r="AU50" s="903"/>
      <c r="AV50" s="904"/>
      <c r="AW50" s="1273"/>
      <c r="AX50" s="1274"/>
      <c r="AY50" s="1275"/>
      <c r="AZ50" s="938" t="str">
        <f t="shared" si="4"/>
        <v/>
      </c>
      <c r="BA50" s="939"/>
      <c r="BB50" s="939"/>
      <c r="BC50" s="940"/>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row>
    <row r="51" spans="1:98" s="36" customFormat="1" ht="30" customHeight="1">
      <c r="A51" s="1395"/>
      <c r="B51" s="1396"/>
      <c r="C51" s="1396"/>
      <c r="D51" s="1397"/>
      <c r="E51" s="1279"/>
      <c r="F51" s="1280"/>
      <c r="G51" s="1280"/>
      <c r="H51" s="1280"/>
      <c r="I51" s="1281"/>
      <c r="J51" s="1398"/>
      <c r="K51" s="1399"/>
      <c r="L51" s="1399"/>
      <c r="M51" s="1399"/>
      <c r="N51" s="1399"/>
      <c r="O51" s="1399"/>
      <c r="P51" s="1399"/>
      <c r="Q51" s="1399"/>
      <c r="R51" s="1400"/>
      <c r="S51" s="1398"/>
      <c r="T51" s="1399"/>
      <c r="U51" s="1399"/>
      <c r="V51" s="1399"/>
      <c r="W51" s="1399"/>
      <c r="X51" s="1399"/>
      <c r="Y51" s="1399"/>
      <c r="Z51" s="1399"/>
      <c r="AA51" s="1399"/>
      <c r="AB51" s="1399"/>
      <c r="AC51" s="1399"/>
      <c r="AD51" s="1399"/>
      <c r="AE51" s="1399"/>
      <c r="AF51" s="1399"/>
      <c r="AG51" s="1399"/>
      <c r="AH51" s="1399"/>
      <c r="AI51" s="1399"/>
      <c r="AJ51" s="1400"/>
      <c r="AK51" s="869" t="str">
        <f t="shared" si="5"/>
        <v/>
      </c>
      <c r="AL51" s="870"/>
      <c r="AM51" s="1270"/>
      <c r="AN51" s="1271"/>
      <c r="AO51" s="1271"/>
      <c r="AP51" s="397" t="s">
        <v>78</v>
      </c>
      <c r="AQ51" s="1271"/>
      <c r="AR51" s="1271"/>
      <c r="AS51" s="1272"/>
      <c r="AT51" s="902" t="str">
        <f t="shared" si="3"/>
        <v/>
      </c>
      <c r="AU51" s="903"/>
      <c r="AV51" s="904"/>
      <c r="AW51" s="1273"/>
      <c r="AX51" s="1274"/>
      <c r="AY51" s="1275"/>
      <c r="AZ51" s="938" t="str">
        <f t="shared" si="4"/>
        <v/>
      </c>
      <c r="BA51" s="939"/>
      <c r="BB51" s="939"/>
      <c r="BC51" s="940"/>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row>
    <row r="52" spans="1:98" s="36" customFormat="1" ht="30" customHeight="1">
      <c r="A52" s="1395"/>
      <c r="B52" s="1396"/>
      <c r="C52" s="1396"/>
      <c r="D52" s="1397"/>
      <c r="E52" s="1279"/>
      <c r="F52" s="1280"/>
      <c r="G52" s="1280"/>
      <c r="H52" s="1280"/>
      <c r="I52" s="1281"/>
      <c r="J52" s="1398"/>
      <c r="K52" s="1399"/>
      <c r="L52" s="1399"/>
      <c r="M52" s="1399"/>
      <c r="N52" s="1399"/>
      <c r="O52" s="1399"/>
      <c r="P52" s="1399"/>
      <c r="Q52" s="1399"/>
      <c r="R52" s="1400"/>
      <c r="S52" s="1398"/>
      <c r="T52" s="1399"/>
      <c r="U52" s="1399"/>
      <c r="V52" s="1399"/>
      <c r="W52" s="1399"/>
      <c r="X52" s="1399"/>
      <c r="Y52" s="1399"/>
      <c r="Z52" s="1399"/>
      <c r="AA52" s="1399"/>
      <c r="AB52" s="1399"/>
      <c r="AC52" s="1399"/>
      <c r="AD52" s="1399"/>
      <c r="AE52" s="1399"/>
      <c r="AF52" s="1399"/>
      <c r="AG52" s="1399"/>
      <c r="AH52" s="1399"/>
      <c r="AI52" s="1399"/>
      <c r="AJ52" s="1400"/>
      <c r="AK52" s="869" t="str">
        <f>IF(E52="","",IF(AND(LEFT(E52,1)&amp;RIGHT(E52,1)&lt;&gt;"W5"),"err",LEFT(E52,1)&amp;RIGHT(E52,1)))</f>
        <v/>
      </c>
      <c r="AL52" s="870"/>
      <c r="AM52" s="1270"/>
      <c r="AN52" s="1271"/>
      <c r="AO52" s="1271"/>
      <c r="AP52" s="397" t="s">
        <v>78</v>
      </c>
      <c r="AQ52" s="1271"/>
      <c r="AR52" s="1271"/>
      <c r="AS52" s="1272"/>
      <c r="AT52" s="902" t="str">
        <f>IF(AND(AM52&lt;&gt;"",AQ52&lt;&gt;""),ROUNDDOWN(AM52*AQ52/1000000,2),"")</f>
        <v/>
      </c>
      <c r="AU52" s="903"/>
      <c r="AV52" s="904"/>
      <c r="AW52" s="1273"/>
      <c r="AX52" s="1274"/>
      <c r="AY52" s="1275"/>
      <c r="AZ52" s="938" t="str">
        <f>IF(AT52&lt;&gt;"",AW52*AT52,"")</f>
        <v/>
      </c>
      <c r="BA52" s="939"/>
      <c r="BB52" s="939"/>
      <c r="BC52" s="940"/>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row>
    <row r="53" spans="1:98" s="36" customFormat="1" ht="30" customHeight="1">
      <c r="A53" s="1395"/>
      <c r="B53" s="1396"/>
      <c r="C53" s="1396"/>
      <c r="D53" s="1397"/>
      <c r="E53" s="1279"/>
      <c r="F53" s="1280"/>
      <c r="G53" s="1280"/>
      <c r="H53" s="1280"/>
      <c r="I53" s="1281"/>
      <c r="J53" s="1398"/>
      <c r="K53" s="1399"/>
      <c r="L53" s="1399"/>
      <c r="M53" s="1399"/>
      <c r="N53" s="1399"/>
      <c r="O53" s="1399"/>
      <c r="P53" s="1399"/>
      <c r="Q53" s="1399"/>
      <c r="R53" s="1400"/>
      <c r="S53" s="1398"/>
      <c r="T53" s="1399"/>
      <c r="U53" s="1399"/>
      <c r="V53" s="1399"/>
      <c r="W53" s="1399"/>
      <c r="X53" s="1399"/>
      <c r="Y53" s="1399"/>
      <c r="Z53" s="1399"/>
      <c r="AA53" s="1399"/>
      <c r="AB53" s="1399"/>
      <c r="AC53" s="1399"/>
      <c r="AD53" s="1399"/>
      <c r="AE53" s="1399"/>
      <c r="AF53" s="1399"/>
      <c r="AG53" s="1399"/>
      <c r="AH53" s="1399"/>
      <c r="AI53" s="1399"/>
      <c r="AJ53" s="1400"/>
      <c r="AK53" s="869" t="str">
        <f>IF(E53="","",IF(AND(LEFT(E53,1)&amp;RIGHT(E53,1)&lt;&gt;"W5"),"err",LEFT(E53,1)&amp;RIGHT(E53,1)))</f>
        <v/>
      </c>
      <c r="AL53" s="870"/>
      <c r="AM53" s="1270"/>
      <c r="AN53" s="1271"/>
      <c r="AO53" s="1271"/>
      <c r="AP53" s="397" t="s">
        <v>78</v>
      </c>
      <c r="AQ53" s="1271"/>
      <c r="AR53" s="1271"/>
      <c r="AS53" s="1272"/>
      <c r="AT53" s="902" t="str">
        <f>IF(AND(AM53&lt;&gt;"",AQ53&lt;&gt;""),ROUNDDOWN(AM53*AQ53/1000000,2),"")</f>
        <v/>
      </c>
      <c r="AU53" s="903"/>
      <c r="AV53" s="904"/>
      <c r="AW53" s="1273"/>
      <c r="AX53" s="1274"/>
      <c r="AY53" s="1275"/>
      <c r="AZ53" s="938" t="str">
        <f>IF(AT53&lt;&gt;"",AW53*AT53,"")</f>
        <v/>
      </c>
      <c r="BA53" s="939"/>
      <c r="BB53" s="939"/>
      <c r="BC53" s="940"/>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row>
    <row r="54" spans="1:98" s="36" customFormat="1" ht="30" customHeight="1">
      <c r="A54" s="1395"/>
      <c r="B54" s="1396"/>
      <c r="C54" s="1396"/>
      <c r="D54" s="1397"/>
      <c r="E54" s="1279"/>
      <c r="F54" s="1280"/>
      <c r="G54" s="1280"/>
      <c r="H54" s="1280"/>
      <c r="I54" s="1281"/>
      <c r="J54" s="1398"/>
      <c r="K54" s="1399"/>
      <c r="L54" s="1399"/>
      <c r="M54" s="1399"/>
      <c r="N54" s="1399"/>
      <c r="O54" s="1399"/>
      <c r="P54" s="1399"/>
      <c r="Q54" s="1399"/>
      <c r="R54" s="1400"/>
      <c r="S54" s="1398"/>
      <c r="T54" s="1399"/>
      <c r="U54" s="1399"/>
      <c r="V54" s="1399"/>
      <c r="W54" s="1399"/>
      <c r="X54" s="1399"/>
      <c r="Y54" s="1399"/>
      <c r="Z54" s="1399"/>
      <c r="AA54" s="1399"/>
      <c r="AB54" s="1399"/>
      <c r="AC54" s="1399"/>
      <c r="AD54" s="1399"/>
      <c r="AE54" s="1399"/>
      <c r="AF54" s="1399"/>
      <c r="AG54" s="1399"/>
      <c r="AH54" s="1399"/>
      <c r="AI54" s="1399"/>
      <c r="AJ54" s="1400"/>
      <c r="AK54" s="869" t="str">
        <f>IF(E54="","",IF(AND(LEFT(E54,1)&amp;RIGHT(E54,1)&lt;&gt;"W5"),"err",LEFT(E54,1)&amp;RIGHT(E54,1)))</f>
        <v/>
      </c>
      <c r="AL54" s="870"/>
      <c r="AM54" s="1270"/>
      <c r="AN54" s="1271"/>
      <c r="AO54" s="1271"/>
      <c r="AP54" s="397" t="s">
        <v>78</v>
      </c>
      <c r="AQ54" s="1271"/>
      <c r="AR54" s="1271"/>
      <c r="AS54" s="1272"/>
      <c r="AT54" s="902" t="str">
        <f>IF(AND(AM54&lt;&gt;"",AQ54&lt;&gt;""),ROUNDDOWN(AM54*AQ54/1000000,2),"")</f>
        <v/>
      </c>
      <c r="AU54" s="903"/>
      <c r="AV54" s="904"/>
      <c r="AW54" s="1273"/>
      <c r="AX54" s="1274"/>
      <c r="AY54" s="1275"/>
      <c r="AZ54" s="938" t="str">
        <f>IF(AT54&lt;&gt;"",AW54*AT54,"")</f>
        <v/>
      </c>
      <c r="BA54" s="939"/>
      <c r="BB54" s="939"/>
      <c r="BC54" s="940"/>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row>
    <row r="55" spans="1:98" s="36" customFormat="1" ht="30" customHeight="1">
      <c r="A55" s="1395"/>
      <c r="B55" s="1396"/>
      <c r="C55" s="1396"/>
      <c r="D55" s="1397"/>
      <c r="E55" s="1279"/>
      <c r="F55" s="1280"/>
      <c r="G55" s="1280"/>
      <c r="H55" s="1280"/>
      <c r="I55" s="1281"/>
      <c r="J55" s="1398"/>
      <c r="K55" s="1399"/>
      <c r="L55" s="1399"/>
      <c r="M55" s="1399"/>
      <c r="N55" s="1399"/>
      <c r="O55" s="1399"/>
      <c r="P55" s="1399"/>
      <c r="Q55" s="1399"/>
      <c r="R55" s="1400"/>
      <c r="S55" s="1398"/>
      <c r="T55" s="1399"/>
      <c r="U55" s="1399"/>
      <c r="V55" s="1399"/>
      <c r="W55" s="1399"/>
      <c r="X55" s="1399"/>
      <c r="Y55" s="1399"/>
      <c r="Z55" s="1399"/>
      <c r="AA55" s="1399"/>
      <c r="AB55" s="1399"/>
      <c r="AC55" s="1399"/>
      <c r="AD55" s="1399"/>
      <c r="AE55" s="1399"/>
      <c r="AF55" s="1399"/>
      <c r="AG55" s="1399"/>
      <c r="AH55" s="1399"/>
      <c r="AI55" s="1399"/>
      <c r="AJ55" s="1400"/>
      <c r="AK55" s="869" t="str">
        <f t="shared" si="5"/>
        <v/>
      </c>
      <c r="AL55" s="870"/>
      <c r="AM55" s="1270"/>
      <c r="AN55" s="1271"/>
      <c r="AO55" s="1271"/>
      <c r="AP55" s="397" t="s">
        <v>78</v>
      </c>
      <c r="AQ55" s="1271"/>
      <c r="AR55" s="1271"/>
      <c r="AS55" s="1272"/>
      <c r="AT55" s="902" t="str">
        <f t="shared" si="3"/>
        <v/>
      </c>
      <c r="AU55" s="903"/>
      <c r="AV55" s="904"/>
      <c r="AW55" s="1273"/>
      <c r="AX55" s="1274"/>
      <c r="AY55" s="1275"/>
      <c r="AZ55" s="938" t="str">
        <f t="shared" si="4"/>
        <v/>
      </c>
      <c r="BA55" s="939"/>
      <c r="BB55" s="939"/>
      <c r="BC55" s="940"/>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row>
    <row r="56" spans="1:98" s="36" customFormat="1" ht="30" customHeight="1">
      <c r="A56" s="1395"/>
      <c r="B56" s="1396"/>
      <c r="C56" s="1396"/>
      <c r="D56" s="1397"/>
      <c r="E56" s="1279"/>
      <c r="F56" s="1280"/>
      <c r="G56" s="1280"/>
      <c r="H56" s="1280"/>
      <c r="I56" s="1281"/>
      <c r="J56" s="1398"/>
      <c r="K56" s="1399"/>
      <c r="L56" s="1399"/>
      <c r="M56" s="1399"/>
      <c r="N56" s="1399"/>
      <c r="O56" s="1399"/>
      <c r="P56" s="1399"/>
      <c r="Q56" s="1399"/>
      <c r="R56" s="1400"/>
      <c r="S56" s="1398"/>
      <c r="T56" s="1399"/>
      <c r="U56" s="1399"/>
      <c r="V56" s="1399"/>
      <c r="W56" s="1399"/>
      <c r="X56" s="1399"/>
      <c r="Y56" s="1399"/>
      <c r="Z56" s="1399"/>
      <c r="AA56" s="1399"/>
      <c r="AB56" s="1399"/>
      <c r="AC56" s="1399"/>
      <c r="AD56" s="1399"/>
      <c r="AE56" s="1399"/>
      <c r="AF56" s="1399"/>
      <c r="AG56" s="1399"/>
      <c r="AH56" s="1399"/>
      <c r="AI56" s="1399"/>
      <c r="AJ56" s="1400"/>
      <c r="AK56" s="869" t="str">
        <f t="shared" si="5"/>
        <v/>
      </c>
      <c r="AL56" s="870"/>
      <c r="AM56" s="1270"/>
      <c r="AN56" s="1271"/>
      <c r="AO56" s="1271"/>
      <c r="AP56" s="397" t="s">
        <v>78</v>
      </c>
      <c r="AQ56" s="1271"/>
      <c r="AR56" s="1271"/>
      <c r="AS56" s="1272"/>
      <c r="AT56" s="902" t="str">
        <f t="shared" si="3"/>
        <v/>
      </c>
      <c r="AU56" s="903"/>
      <c r="AV56" s="904"/>
      <c r="AW56" s="1273"/>
      <c r="AX56" s="1274"/>
      <c r="AY56" s="1275"/>
      <c r="AZ56" s="938" t="str">
        <f t="shared" si="4"/>
        <v/>
      </c>
      <c r="BA56" s="939"/>
      <c r="BB56" s="939"/>
      <c r="BC56" s="940"/>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row>
    <row r="57" spans="1:98" s="36" customFormat="1" ht="30" customHeight="1">
      <c r="A57" s="1401"/>
      <c r="B57" s="1402"/>
      <c r="C57" s="1402"/>
      <c r="D57" s="1403"/>
      <c r="E57" s="1291"/>
      <c r="F57" s="1098"/>
      <c r="G57" s="1098"/>
      <c r="H57" s="1098"/>
      <c r="I57" s="1292"/>
      <c r="J57" s="1404"/>
      <c r="K57" s="1405"/>
      <c r="L57" s="1405"/>
      <c r="M57" s="1405"/>
      <c r="N57" s="1405"/>
      <c r="O57" s="1405"/>
      <c r="P57" s="1405"/>
      <c r="Q57" s="1405"/>
      <c r="R57" s="1406"/>
      <c r="S57" s="1404"/>
      <c r="T57" s="1405"/>
      <c r="U57" s="1405"/>
      <c r="V57" s="1405"/>
      <c r="W57" s="1405"/>
      <c r="X57" s="1405"/>
      <c r="Y57" s="1405"/>
      <c r="Z57" s="1405"/>
      <c r="AA57" s="1405"/>
      <c r="AB57" s="1405"/>
      <c r="AC57" s="1405"/>
      <c r="AD57" s="1405"/>
      <c r="AE57" s="1405"/>
      <c r="AF57" s="1405"/>
      <c r="AG57" s="1405"/>
      <c r="AH57" s="1405"/>
      <c r="AI57" s="1405"/>
      <c r="AJ57" s="1406"/>
      <c r="AK57" s="983" t="str">
        <f t="shared" si="5"/>
        <v/>
      </c>
      <c r="AL57" s="984"/>
      <c r="AM57" s="1293"/>
      <c r="AN57" s="1294"/>
      <c r="AO57" s="1294"/>
      <c r="AP57" s="398" t="s">
        <v>78</v>
      </c>
      <c r="AQ57" s="1294"/>
      <c r="AR57" s="1294"/>
      <c r="AS57" s="1295"/>
      <c r="AT57" s="974" t="str">
        <f t="shared" si="3"/>
        <v/>
      </c>
      <c r="AU57" s="975"/>
      <c r="AV57" s="976"/>
      <c r="AW57" s="1296"/>
      <c r="AX57" s="1297"/>
      <c r="AY57" s="1298"/>
      <c r="AZ57" s="941" t="str">
        <f t="shared" si="4"/>
        <v/>
      </c>
      <c r="BA57" s="942"/>
      <c r="BB57" s="942"/>
      <c r="BC57" s="943"/>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row>
    <row r="58" spans="1:98" s="36" customFormat="1" ht="30" customHeight="1">
      <c r="A58" s="1395"/>
      <c r="B58" s="1396"/>
      <c r="C58" s="1396"/>
      <c r="D58" s="1397"/>
      <c r="E58" s="1279"/>
      <c r="F58" s="1280"/>
      <c r="G58" s="1280"/>
      <c r="H58" s="1280"/>
      <c r="I58" s="1281"/>
      <c r="J58" s="1398"/>
      <c r="K58" s="1399"/>
      <c r="L58" s="1399"/>
      <c r="M58" s="1399"/>
      <c r="N58" s="1399"/>
      <c r="O58" s="1399"/>
      <c r="P58" s="1399"/>
      <c r="Q58" s="1399"/>
      <c r="R58" s="1400"/>
      <c r="S58" s="1398"/>
      <c r="T58" s="1399"/>
      <c r="U58" s="1399"/>
      <c r="V58" s="1399"/>
      <c r="W58" s="1399"/>
      <c r="X58" s="1399"/>
      <c r="Y58" s="1399"/>
      <c r="Z58" s="1399"/>
      <c r="AA58" s="1399"/>
      <c r="AB58" s="1399"/>
      <c r="AC58" s="1399"/>
      <c r="AD58" s="1399"/>
      <c r="AE58" s="1399"/>
      <c r="AF58" s="1399"/>
      <c r="AG58" s="1399"/>
      <c r="AH58" s="1399"/>
      <c r="AI58" s="1399"/>
      <c r="AJ58" s="1400"/>
      <c r="AK58" s="869" t="str">
        <f t="shared" si="5"/>
        <v/>
      </c>
      <c r="AL58" s="870"/>
      <c r="AM58" s="1270"/>
      <c r="AN58" s="1271"/>
      <c r="AO58" s="1271"/>
      <c r="AP58" s="397" t="s">
        <v>78</v>
      </c>
      <c r="AQ58" s="1271"/>
      <c r="AR58" s="1271"/>
      <c r="AS58" s="1272"/>
      <c r="AT58" s="902" t="str">
        <f t="shared" si="3"/>
        <v/>
      </c>
      <c r="AU58" s="903"/>
      <c r="AV58" s="904"/>
      <c r="AW58" s="1273"/>
      <c r="AX58" s="1274"/>
      <c r="AY58" s="1275"/>
      <c r="AZ58" s="938" t="str">
        <f t="shared" si="4"/>
        <v/>
      </c>
      <c r="BA58" s="939"/>
      <c r="BB58" s="939"/>
      <c r="BC58" s="940"/>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row>
    <row r="59" spans="1:98" s="36" customFormat="1" ht="30" customHeight="1">
      <c r="A59" s="1395"/>
      <c r="B59" s="1396"/>
      <c r="C59" s="1396"/>
      <c r="D59" s="1397"/>
      <c r="E59" s="1279"/>
      <c r="F59" s="1280"/>
      <c r="G59" s="1280"/>
      <c r="H59" s="1280"/>
      <c r="I59" s="1281"/>
      <c r="J59" s="1398"/>
      <c r="K59" s="1399"/>
      <c r="L59" s="1399"/>
      <c r="M59" s="1399"/>
      <c r="N59" s="1399"/>
      <c r="O59" s="1399"/>
      <c r="P59" s="1399"/>
      <c r="Q59" s="1399"/>
      <c r="R59" s="1400"/>
      <c r="S59" s="1398"/>
      <c r="T59" s="1399"/>
      <c r="U59" s="1399"/>
      <c r="V59" s="1399"/>
      <c r="W59" s="1399"/>
      <c r="X59" s="1399"/>
      <c r="Y59" s="1399"/>
      <c r="Z59" s="1399"/>
      <c r="AA59" s="1399"/>
      <c r="AB59" s="1399"/>
      <c r="AC59" s="1399"/>
      <c r="AD59" s="1399"/>
      <c r="AE59" s="1399"/>
      <c r="AF59" s="1399"/>
      <c r="AG59" s="1399"/>
      <c r="AH59" s="1399"/>
      <c r="AI59" s="1399"/>
      <c r="AJ59" s="1400"/>
      <c r="AK59" s="869" t="str">
        <f t="shared" si="5"/>
        <v/>
      </c>
      <c r="AL59" s="870"/>
      <c r="AM59" s="1270"/>
      <c r="AN59" s="1271"/>
      <c r="AO59" s="1271"/>
      <c r="AP59" s="397" t="s">
        <v>78</v>
      </c>
      <c r="AQ59" s="1271"/>
      <c r="AR59" s="1271"/>
      <c r="AS59" s="1272"/>
      <c r="AT59" s="902" t="str">
        <f t="shared" si="3"/>
        <v/>
      </c>
      <c r="AU59" s="903"/>
      <c r="AV59" s="904"/>
      <c r="AW59" s="1273"/>
      <c r="AX59" s="1274"/>
      <c r="AY59" s="1275"/>
      <c r="AZ59" s="938" t="str">
        <f t="shared" si="4"/>
        <v/>
      </c>
      <c r="BA59" s="939"/>
      <c r="BB59" s="939"/>
      <c r="BC59" s="940"/>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row>
    <row r="60" spans="1:98" s="36" customFormat="1" ht="30" customHeight="1">
      <c r="A60" s="1395"/>
      <c r="B60" s="1396"/>
      <c r="C60" s="1396"/>
      <c r="D60" s="1397"/>
      <c r="E60" s="1279"/>
      <c r="F60" s="1280"/>
      <c r="G60" s="1280"/>
      <c r="H60" s="1280"/>
      <c r="I60" s="1281"/>
      <c r="J60" s="1398"/>
      <c r="K60" s="1399"/>
      <c r="L60" s="1399"/>
      <c r="M60" s="1399"/>
      <c r="N60" s="1399"/>
      <c r="O60" s="1399"/>
      <c r="P60" s="1399"/>
      <c r="Q60" s="1399"/>
      <c r="R60" s="1400"/>
      <c r="S60" s="1398"/>
      <c r="T60" s="1399"/>
      <c r="U60" s="1399"/>
      <c r="V60" s="1399"/>
      <c r="W60" s="1399"/>
      <c r="X60" s="1399"/>
      <c r="Y60" s="1399"/>
      <c r="Z60" s="1399"/>
      <c r="AA60" s="1399"/>
      <c r="AB60" s="1399"/>
      <c r="AC60" s="1399"/>
      <c r="AD60" s="1399"/>
      <c r="AE60" s="1399"/>
      <c r="AF60" s="1399"/>
      <c r="AG60" s="1399"/>
      <c r="AH60" s="1399"/>
      <c r="AI60" s="1399"/>
      <c r="AJ60" s="1400"/>
      <c r="AK60" s="869" t="str">
        <f t="shared" si="5"/>
        <v/>
      </c>
      <c r="AL60" s="870"/>
      <c r="AM60" s="1270"/>
      <c r="AN60" s="1271"/>
      <c r="AO60" s="1271"/>
      <c r="AP60" s="397" t="s">
        <v>78</v>
      </c>
      <c r="AQ60" s="1271"/>
      <c r="AR60" s="1271"/>
      <c r="AS60" s="1272"/>
      <c r="AT60" s="902" t="str">
        <f t="shared" si="3"/>
        <v/>
      </c>
      <c r="AU60" s="903"/>
      <c r="AV60" s="904"/>
      <c r="AW60" s="1273"/>
      <c r="AX60" s="1274"/>
      <c r="AY60" s="1275"/>
      <c r="AZ60" s="938" t="str">
        <f t="shared" si="4"/>
        <v/>
      </c>
      <c r="BA60" s="939"/>
      <c r="BB60" s="939"/>
      <c r="BC60" s="940"/>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row>
    <row r="61" spans="1:98" s="36" customFormat="1" ht="30" customHeight="1">
      <c r="A61" s="1395"/>
      <c r="B61" s="1396"/>
      <c r="C61" s="1396"/>
      <c r="D61" s="1397"/>
      <c r="E61" s="1279"/>
      <c r="F61" s="1280"/>
      <c r="G61" s="1280"/>
      <c r="H61" s="1280"/>
      <c r="I61" s="1281"/>
      <c r="J61" s="1398"/>
      <c r="K61" s="1399"/>
      <c r="L61" s="1399"/>
      <c r="M61" s="1399"/>
      <c r="N61" s="1399"/>
      <c r="O61" s="1399"/>
      <c r="P61" s="1399"/>
      <c r="Q61" s="1399"/>
      <c r="R61" s="1400"/>
      <c r="S61" s="1398"/>
      <c r="T61" s="1399"/>
      <c r="U61" s="1399"/>
      <c r="V61" s="1399"/>
      <c r="W61" s="1399"/>
      <c r="X61" s="1399"/>
      <c r="Y61" s="1399"/>
      <c r="Z61" s="1399"/>
      <c r="AA61" s="1399"/>
      <c r="AB61" s="1399"/>
      <c r="AC61" s="1399"/>
      <c r="AD61" s="1399"/>
      <c r="AE61" s="1399"/>
      <c r="AF61" s="1399"/>
      <c r="AG61" s="1399"/>
      <c r="AH61" s="1399"/>
      <c r="AI61" s="1399"/>
      <c r="AJ61" s="1400"/>
      <c r="AK61" s="869" t="str">
        <f t="shared" si="5"/>
        <v/>
      </c>
      <c r="AL61" s="870"/>
      <c r="AM61" s="1270"/>
      <c r="AN61" s="1271"/>
      <c r="AO61" s="1271"/>
      <c r="AP61" s="397" t="s">
        <v>78</v>
      </c>
      <c r="AQ61" s="1271"/>
      <c r="AR61" s="1271"/>
      <c r="AS61" s="1272"/>
      <c r="AT61" s="902" t="str">
        <f t="shared" si="3"/>
        <v/>
      </c>
      <c r="AU61" s="903"/>
      <c r="AV61" s="904"/>
      <c r="AW61" s="1273"/>
      <c r="AX61" s="1274"/>
      <c r="AY61" s="1275"/>
      <c r="AZ61" s="938" t="str">
        <f t="shared" si="4"/>
        <v/>
      </c>
      <c r="BA61" s="939"/>
      <c r="BB61" s="939"/>
      <c r="BC61" s="940"/>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row>
    <row r="62" spans="1:98" s="36" customFormat="1" ht="30" customHeight="1" thickBot="1">
      <c r="A62" s="1395"/>
      <c r="B62" s="1396"/>
      <c r="C62" s="1396"/>
      <c r="D62" s="1397"/>
      <c r="E62" s="1279"/>
      <c r="F62" s="1280"/>
      <c r="G62" s="1280"/>
      <c r="H62" s="1280"/>
      <c r="I62" s="1281"/>
      <c r="J62" s="1398"/>
      <c r="K62" s="1399"/>
      <c r="L62" s="1399"/>
      <c r="M62" s="1399"/>
      <c r="N62" s="1399"/>
      <c r="O62" s="1399"/>
      <c r="P62" s="1399"/>
      <c r="Q62" s="1399"/>
      <c r="R62" s="1400"/>
      <c r="S62" s="1398"/>
      <c r="T62" s="1399"/>
      <c r="U62" s="1399"/>
      <c r="V62" s="1399"/>
      <c r="W62" s="1399"/>
      <c r="X62" s="1399"/>
      <c r="Y62" s="1399"/>
      <c r="Z62" s="1399"/>
      <c r="AA62" s="1399"/>
      <c r="AB62" s="1399"/>
      <c r="AC62" s="1399"/>
      <c r="AD62" s="1399"/>
      <c r="AE62" s="1399"/>
      <c r="AF62" s="1399"/>
      <c r="AG62" s="1399"/>
      <c r="AH62" s="1399"/>
      <c r="AI62" s="1399"/>
      <c r="AJ62" s="1400"/>
      <c r="AK62" s="869" t="str">
        <f t="shared" si="5"/>
        <v/>
      </c>
      <c r="AL62" s="870"/>
      <c r="AM62" s="1270"/>
      <c r="AN62" s="1271"/>
      <c r="AO62" s="1271"/>
      <c r="AP62" s="397" t="s">
        <v>78</v>
      </c>
      <c r="AQ62" s="1271"/>
      <c r="AR62" s="1271"/>
      <c r="AS62" s="1272"/>
      <c r="AT62" s="902" t="str">
        <f t="shared" si="3"/>
        <v/>
      </c>
      <c r="AU62" s="903"/>
      <c r="AV62" s="904"/>
      <c r="AW62" s="1273"/>
      <c r="AX62" s="1274"/>
      <c r="AY62" s="1275"/>
      <c r="AZ62" s="938" t="str">
        <f t="shared" si="4"/>
        <v/>
      </c>
      <c r="BA62" s="939"/>
      <c r="BB62" s="939"/>
      <c r="BC62" s="940"/>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row>
    <row r="63" spans="1:98" ht="30" customHeight="1" thickTop="1" thickBot="1">
      <c r="A63" s="971" t="s">
        <v>99</v>
      </c>
      <c r="B63" s="972"/>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3"/>
      <c r="AW63" s="928">
        <f>SUM(AW48:AY62)</f>
        <v>0</v>
      </c>
      <c r="AX63" s="929"/>
      <c r="AY63" s="930"/>
      <c r="AZ63" s="931">
        <f>SUM(AZ48:BC62)</f>
        <v>0</v>
      </c>
      <c r="BA63" s="932"/>
      <c r="BB63" s="932"/>
      <c r="BC63" s="933"/>
    </row>
    <row r="64" spans="1:98"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1"/>
      <c r="BA64" s="51"/>
      <c r="BB64" s="51"/>
      <c r="BC64" s="51"/>
    </row>
    <row r="65" spans="1:55" ht="24.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0" t="s">
        <v>102</v>
      </c>
      <c r="B66" s="50"/>
      <c r="C66" s="122"/>
      <c r="D66" s="122"/>
      <c r="E66" s="122"/>
      <c r="F66" s="122"/>
      <c r="G66" s="122"/>
      <c r="H66" s="122"/>
      <c r="I66" s="122"/>
      <c r="J66" s="122"/>
      <c r="K66" s="122"/>
      <c r="L66" s="122"/>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2"/>
      <c r="AQ66" s="122"/>
      <c r="AR66" s="122"/>
      <c r="AS66" s="122"/>
      <c r="AT66" s="122"/>
      <c r="AU66" s="122"/>
      <c r="AV66" s="42"/>
      <c r="AW66" s="123"/>
      <c r="AX66" s="123"/>
    </row>
    <row r="67" spans="1:55" s="25" customFormat="1" ht="57.75" customHeight="1" thickBot="1">
      <c r="A67" s="1042" t="s">
        <v>75</v>
      </c>
      <c r="B67" s="1043"/>
      <c r="C67" s="1043"/>
      <c r="D67" s="1044"/>
      <c r="E67" s="1045" t="s">
        <v>65</v>
      </c>
      <c r="F67" s="1043"/>
      <c r="G67" s="1043"/>
      <c r="H67" s="1044"/>
      <c r="I67" s="740" t="s">
        <v>92</v>
      </c>
      <c r="J67" s="741"/>
      <c r="K67" s="741"/>
      <c r="L67" s="741"/>
      <c r="M67" s="741"/>
      <c r="N67" s="741"/>
      <c r="O67" s="741"/>
      <c r="P67" s="783"/>
      <c r="Q67" s="1033" t="s">
        <v>73</v>
      </c>
      <c r="R67" s="1046"/>
      <c r="S67" s="1033" t="s">
        <v>91</v>
      </c>
      <c r="T67" s="1034"/>
      <c r="U67" s="1034"/>
      <c r="V67" s="1034"/>
      <c r="W67" s="1034"/>
      <c r="X67" s="1034"/>
      <c r="Y67" s="1035"/>
      <c r="Z67" s="740" t="s">
        <v>106</v>
      </c>
      <c r="AA67" s="741"/>
      <c r="AB67" s="741"/>
      <c r="AC67" s="741"/>
      <c r="AD67" s="741"/>
      <c r="AE67" s="741"/>
      <c r="AF67" s="741"/>
      <c r="AG67" s="741"/>
      <c r="AH67" s="741"/>
      <c r="AI67" s="741"/>
      <c r="AJ67" s="741"/>
      <c r="AK67" s="741"/>
      <c r="AL67" s="741"/>
      <c r="AM67" s="741"/>
      <c r="AN67" s="786"/>
      <c r="AO67" s="740" t="s">
        <v>107</v>
      </c>
      <c r="AP67" s="741"/>
      <c r="AQ67" s="741"/>
      <c r="AR67" s="741"/>
      <c r="AS67" s="741"/>
      <c r="AT67" s="741"/>
      <c r="AU67" s="741"/>
      <c r="AV67" s="741"/>
      <c r="AW67" s="741"/>
      <c r="AX67" s="741"/>
      <c r="AY67" s="741"/>
      <c r="AZ67" s="741"/>
      <c r="BA67" s="741"/>
      <c r="BB67" s="741"/>
      <c r="BC67" s="742"/>
    </row>
    <row r="68" spans="1:55" s="25" customFormat="1" ht="33.75" customHeight="1" thickTop="1">
      <c r="A68" s="1009" t="s">
        <v>247</v>
      </c>
      <c r="B68" s="1010"/>
      <c r="C68" s="1010"/>
      <c r="D68" s="1011"/>
      <c r="E68" s="790" t="s">
        <v>80</v>
      </c>
      <c r="F68" s="791"/>
      <c r="G68" s="791"/>
      <c r="H68" s="1028"/>
      <c r="I68" s="1025" t="str">
        <f>IF($AZ$40=0,"",SUMIF($AK$15:$AL$39,$E68,$AZ$15:$BC$39))</f>
        <v/>
      </c>
      <c r="J68" s="1026"/>
      <c r="K68" s="1026"/>
      <c r="L68" s="1026"/>
      <c r="M68" s="1026"/>
      <c r="N68" s="1026"/>
      <c r="O68" s="1026"/>
      <c r="P68" s="177" t="s">
        <v>68</v>
      </c>
      <c r="Q68" s="794" t="s">
        <v>73</v>
      </c>
      <c r="R68" s="795"/>
      <c r="S68" s="1027">
        <v>60000</v>
      </c>
      <c r="T68" s="796"/>
      <c r="U68" s="796"/>
      <c r="V68" s="796"/>
      <c r="W68" s="796"/>
      <c r="X68" s="796"/>
      <c r="Y68" s="128" t="s">
        <v>0</v>
      </c>
      <c r="Z68" s="797" t="str">
        <f>IF(I68="","",I68*S68)</f>
        <v/>
      </c>
      <c r="AA68" s="798"/>
      <c r="AB68" s="798"/>
      <c r="AC68" s="798"/>
      <c r="AD68" s="798"/>
      <c r="AE68" s="798"/>
      <c r="AF68" s="798"/>
      <c r="AG68" s="798"/>
      <c r="AH68" s="798"/>
      <c r="AI68" s="798"/>
      <c r="AJ68" s="798"/>
      <c r="AK68" s="798"/>
      <c r="AL68" s="798"/>
      <c r="AM68" s="798"/>
      <c r="AN68" s="129" t="s">
        <v>0</v>
      </c>
      <c r="AO68" s="994">
        <f>SUM(Z68:AM71)</f>
        <v>0</v>
      </c>
      <c r="AP68" s="995"/>
      <c r="AQ68" s="995"/>
      <c r="AR68" s="995"/>
      <c r="AS68" s="995"/>
      <c r="AT68" s="995"/>
      <c r="AU68" s="995"/>
      <c r="AV68" s="995"/>
      <c r="AW68" s="995"/>
      <c r="AX68" s="995"/>
      <c r="AY68" s="995"/>
      <c r="AZ68" s="995"/>
      <c r="BA68" s="995"/>
      <c r="BB68" s="995"/>
      <c r="BC68" s="1018" t="s">
        <v>0</v>
      </c>
    </row>
    <row r="69" spans="1:55" s="25" customFormat="1" ht="33.75" customHeight="1">
      <c r="A69" s="1012"/>
      <c r="B69" s="1013"/>
      <c r="C69" s="1013"/>
      <c r="D69" s="1014"/>
      <c r="E69" s="802" t="s">
        <v>81</v>
      </c>
      <c r="F69" s="803"/>
      <c r="G69" s="803"/>
      <c r="H69" s="1021"/>
      <c r="I69" s="1022" t="str">
        <f>IF($AZ$40=0,"",SUMIF($AK$15:$AL$39,$E69,$AZ$15:$BC$39))</f>
        <v/>
      </c>
      <c r="J69" s="1023"/>
      <c r="K69" s="1023"/>
      <c r="L69" s="1023"/>
      <c r="M69" s="1023"/>
      <c r="N69" s="1023"/>
      <c r="O69" s="1023"/>
      <c r="P69" s="178" t="s">
        <v>68</v>
      </c>
      <c r="Q69" s="806" t="s">
        <v>73</v>
      </c>
      <c r="R69" s="807"/>
      <c r="S69" s="1024">
        <v>55000</v>
      </c>
      <c r="T69" s="808"/>
      <c r="U69" s="808"/>
      <c r="V69" s="808"/>
      <c r="W69" s="808"/>
      <c r="X69" s="808"/>
      <c r="Y69" s="127" t="s">
        <v>0</v>
      </c>
      <c r="Z69" s="809" t="str">
        <f>IF(I69="","",I69*S69)</f>
        <v/>
      </c>
      <c r="AA69" s="810"/>
      <c r="AB69" s="810"/>
      <c r="AC69" s="810"/>
      <c r="AD69" s="810"/>
      <c r="AE69" s="810"/>
      <c r="AF69" s="810"/>
      <c r="AG69" s="810"/>
      <c r="AH69" s="810"/>
      <c r="AI69" s="810"/>
      <c r="AJ69" s="810"/>
      <c r="AK69" s="810"/>
      <c r="AL69" s="810"/>
      <c r="AM69" s="810"/>
      <c r="AN69" s="127" t="s">
        <v>0</v>
      </c>
      <c r="AO69" s="996"/>
      <c r="AP69" s="997"/>
      <c r="AQ69" s="997"/>
      <c r="AR69" s="997"/>
      <c r="AS69" s="997"/>
      <c r="AT69" s="997"/>
      <c r="AU69" s="997"/>
      <c r="AV69" s="997"/>
      <c r="AW69" s="997"/>
      <c r="AX69" s="997"/>
      <c r="AY69" s="997"/>
      <c r="AZ69" s="997"/>
      <c r="BA69" s="997"/>
      <c r="BB69" s="997"/>
      <c r="BC69" s="1019"/>
    </row>
    <row r="70" spans="1:55" s="25" customFormat="1" ht="33.75" customHeight="1">
      <c r="A70" s="1012"/>
      <c r="B70" s="1013"/>
      <c r="C70" s="1013"/>
      <c r="D70" s="1014"/>
      <c r="E70" s="802" t="s">
        <v>82</v>
      </c>
      <c r="F70" s="803"/>
      <c r="G70" s="803"/>
      <c r="H70" s="1021"/>
      <c r="I70" s="1022" t="str">
        <f>IF($AZ$40=0,"",SUMIF($AK$15:$AL$39,$E70,$AZ$15:$BC$39))</f>
        <v/>
      </c>
      <c r="J70" s="1023"/>
      <c r="K70" s="1023"/>
      <c r="L70" s="1023"/>
      <c r="M70" s="1023"/>
      <c r="N70" s="1023"/>
      <c r="O70" s="1023"/>
      <c r="P70" s="177" t="s">
        <v>68</v>
      </c>
      <c r="Q70" s="806" t="s">
        <v>73</v>
      </c>
      <c r="R70" s="807"/>
      <c r="S70" s="1024">
        <v>50000</v>
      </c>
      <c r="T70" s="808"/>
      <c r="U70" s="808"/>
      <c r="V70" s="808"/>
      <c r="W70" s="808"/>
      <c r="X70" s="808"/>
      <c r="Y70" s="128" t="s">
        <v>0</v>
      </c>
      <c r="Z70" s="851" t="str">
        <f>IF(I70="","",I70*S70)</f>
        <v/>
      </c>
      <c r="AA70" s="852"/>
      <c r="AB70" s="852"/>
      <c r="AC70" s="852"/>
      <c r="AD70" s="852"/>
      <c r="AE70" s="852"/>
      <c r="AF70" s="852"/>
      <c r="AG70" s="852"/>
      <c r="AH70" s="852"/>
      <c r="AI70" s="852"/>
      <c r="AJ70" s="852"/>
      <c r="AK70" s="852"/>
      <c r="AL70" s="852"/>
      <c r="AM70" s="852"/>
      <c r="AN70" s="131" t="s">
        <v>0</v>
      </c>
      <c r="AO70" s="996"/>
      <c r="AP70" s="997"/>
      <c r="AQ70" s="997"/>
      <c r="AR70" s="997"/>
      <c r="AS70" s="997"/>
      <c r="AT70" s="997"/>
      <c r="AU70" s="997"/>
      <c r="AV70" s="997"/>
      <c r="AW70" s="997"/>
      <c r="AX70" s="997"/>
      <c r="AY70" s="997"/>
      <c r="AZ70" s="997"/>
      <c r="BA70" s="997"/>
      <c r="BB70" s="997"/>
      <c r="BC70" s="1019"/>
    </row>
    <row r="71" spans="1:55" s="25" customFormat="1" ht="33.75" customHeight="1">
      <c r="A71" s="1015"/>
      <c r="B71" s="1016"/>
      <c r="C71" s="1016"/>
      <c r="D71" s="1017"/>
      <c r="E71" s="754" t="s">
        <v>83</v>
      </c>
      <c r="F71" s="755"/>
      <c r="G71" s="755"/>
      <c r="H71" s="1029"/>
      <c r="I71" s="1030" t="str">
        <f>IF($AZ$40=0,"",SUMIF($AK$15:$AL$39,$E71,$AZ$15:$BC$39))</f>
        <v/>
      </c>
      <c r="J71" s="1031"/>
      <c r="K71" s="1031"/>
      <c r="L71" s="1031"/>
      <c r="M71" s="1031"/>
      <c r="N71" s="1031"/>
      <c r="O71" s="1031"/>
      <c r="P71" s="181" t="s">
        <v>68</v>
      </c>
      <c r="Q71" s="815" t="s">
        <v>73</v>
      </c>
      <c r="R71" s="816"/>
      <c r="S71" s="1032">
        <v>40000</v>
      </c>
      <c r="T71" s="817"/>
      <c r="U71" s="817"/>
      <c r="V71" s="817"/>
      <c r="W71" s="817"/>
      <c r="X71" s="817"/>
      <c r="Y71" s="130" t="s">
        <v>0</v>
      </c>
      <c r="Z71" s="818" t="str">
        <f>IF(I71="","",I71*S71)</f>
        <v/>
      </c>
      <c r="AA71" s="819"/>
      <c r="AB71" s="819"/>
      <c r="AC71" s="819"/>
      <c r="AD71" s="819"/>
      <c r="AE71" s="819"/>
      <c r="AF71" s="819"/>
      <c r="AG71" s="819"/>
      <c r="AH71" s="819"/>
      <c r="AI71" s="819"/>
      <c r="AJ71" s="819"/>
      <c r="AK71" s="819"/>
      <c r="AL71" s="819"/>
      <c r="AM71" s="819"/>
      <c r="AN71" s="130" t="s">
        <v>0</v>
      </c>
      <c r="AO71" s="998"/>
      <c r="AP71" s="999"/>
      <c r="AQ71" s="999"/>
      <c r="AR71" s="999"/>
      <c r="AS71" s="999"/>
      <c r="AT71" s="999"/>
      <c r="AU71" s="999"/>
      <c r="AV71" s="999"/>
      <c r="AW71" s="999"/>
      <c r="AX71" s="999"/>
      <c r="AY71" s="999"/>
      <c r="AZ71" s="999"/>
      <c r="BA71" s="999"/>
      <c r="BB71" s="999"/>
      <c r="BC71" s="1020"/>
    </row>
    <row r="72" spans="1:55" s="25" customFormat="1" ht="33.75" customHeight="1" thickBot="1">
      <c r="A72" s="989" t="s">
        <v>79</v>
      </c>
      <c r="B72" s="990"/>
      <c r="C72" s="990"/>
      <c r="D72" s="991"/>
      <c r="E72" s="1000" t="s">
        <v>84</v>
      </c>
      <c r="F72" s="1001"/>
      <c r="G72" s="1001"/>
      <c r="H72" s="1002"/>
      <c r="I72" s="1003" t="str">
        <f>IF($AZ$63=0,"",SUMIF($AK$48:$AL$62,$E72,AZ48:BC62))</f>
        <v/>
      </c>
      <c r="J72" s="1004"/>
      <c r="K72" s="1004"/>
      <c r="L72" s="1004"/>
      <c r="M72" s="1004"/>
      <c r="N72" s="1004"/>
      <c r="O72" s="1004"/>
      <c r="P72" s="182" t="s">
        <v>68</v>
      </c>
      <c r="Q72" s="992" t="s">
        <v>73</v>
      </c>
      <c r="R72" s="993"/>
      <c r="S72" s="1005">
        <v>30000</v>
      </c>
      <c r="T72" s="1006"/>
      <c r="U72" s="1006"/>
      <c r="V72" s="1006"/>
      <c r="W72" s="1006"/>
      <c r="X72" s="1006"/>
      <c r="Y72" s="134" t="s">
        <v>0</v>
      </c>
      <c r="Z72" s="1007" t="str">
        <f>IF(I72="","",I72*S72)</f>
        <v/>
      </c>
      <c r="AA72" s="1008"/>
      <c r="AB72" s="1008"/>
      <c r="AC72" s="1008"/>
      <c r="AD72" s="1008"/>
      <c r="AE72" s="1008"/>
      <c r="AF72" s="1008"/>
      <c r="AG72" s="1008"/>
      <c r="AH72" s="1008"/>
      <c r="AI72" s="1008"/>
      <c r="AJ72" s="1008"/>
      <c r="AK72" s="1008"/>
      <c r="AL72" s="1008"/>
      <c r="AM72" s="1008"/>
      <c r="AN72" s="134" t="s">
        <v>0</v>
      </c>
      <c r="AO72" s="985" t="str">
        <f>Z72</f>
        <v/>
      </c>
      <c r="AP72" s="986"/>
      <c r="AQ72" s="986"/>
      <c r="AR72" s="986"/>
      <c r="AS72" s="986"/>
      <c r="AT72" s="986"/>
      <c r="AU72" s="986"/>
      <c r="AV72" s="986"/>
      <c r="AW72" s="986"/>
      <c r="AX72" s="986"/>
      <c r="AY72" s="986"/>
      <c r="AZ72" s="986"/>
      <c r="BA72" s="986"/>
      <c r="BB72" s="986"/>
      <c r="BC72" s="135" t="s">
        <v>0</v>
      </c>
    </row>
    <row r="73" spans="1:55" s="25" customFormat="1" ht="33.75" customHeight="1" thickTop="1" thickBot="1">
      <c r="A73" s="840" t="s">
        <v>127</v>
      </c>
      <c r="B73" s="841"/>
      <c r="C73" s="841"/>
      <c r="D73" s="841"/>
      <c r="E73" s="841"/>
      <c r="F73" s="841"/>
      <c r="G73" s="841"/>
      <c r="H73" s="841"/>
      <c r="I73" s="841"/>
      <c r="J73" s="841"/>
      <c r="K73" s="841"/>
      <c r="L73" s="841"/>
      <c r="M73" s="841"/>
      <c r="N73" s="841"/>
      <c r="O73" s="841"/>
      <c r="P73" s="841"/>
      <c r="Q73" s="841"/>
      <c r="R73" s="841"/>
      <c r="S73" s="841"/>
      <c r="T73" s="841"/>
      <c r="U73" s="841"/>
      <c r="V73" s="841"/>
      <c r="W73" s="841"/>
      <c r="X73" s="841"/>
      <c r="Y73" s="841"/>
      <c r="Z73" s="841"/>
      <c r="AA73" s="841"/>
      <c r="AB73" s="841"/>
      <c r="AC73" s="841"/>
      <c r="AD73" s="841"/>
      <c r="AE73" s="841"/>
      <c r="AF73" s="841"/>
      <c r="AG73" s="841"/>
      <c r="AH73" s="841"/>
      <c r="AI73" s="841"/>
      <c r="AJ73" s="841"/>
      <c r="AK73" s="841"/>
      <c r="AL73" s="841"/>
      <c r="AM73" s="841"/>
      <c r="AN73" s="841"/>
      <c r="AO73" s="987">
        <f>SUM(AO68:BB72)</f>
        <v>0</v>
      </c>
      <c r="AP73" s="988"/>
      <c r="AQ73" s="988"/>
      <c r="AR73" s="988"/>
      <c r="AS73" s="988"/>
      <c r="AT73" s="988"/>
      <c r="AU73" s="988"/>
      <c r="AV73" s="988"/>
      <c r="AW73" s="988"/>
      <c r="AX73" s="988"/>
      <c r="AY73" s="988"/>
      <c r="AZ73" s="988"/>
      <c r="BA73" s="988"/>
      <c r="BB73" s="988"/>
      <c r="BC73" s="164" t="s">
        <v>0</v>
      </c>
    </row>
    <row r="74" spans="1:55" s="25" customFormat="1" ht="15.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3"/>
      <c r="BA74" s="53"/>
      <c r="BB74" s="53"/>
      <c r="BC74" s="53"/>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cVp5PHcysF5pp2R2CSYKehtVB76ADrwQmHf38PdHHsq4WS6ouH42RQNz4lMhgTYpgKwanK/FPUBHbW/de+hsHQ==" saltValue="HG9kg5u7KZ11b+wEKur8vw==" spinCount="100000" sheet="1" objects="1" scenarios="1"/>
  <mergeCells count="481">
    <mergeCell ref="A11:AL11"/>
    <mergeCell ref="AM11:AS11"/>
    <mergeCell ref="A13:D14"/>
    <mergeCell ref="E13:I14"/>
    <mergeCell ref="J13:R14"/>
    <mergeCell ref="S13:AJ14"/>
    <mergeCell ref="AK13:AL14"/>
    <mergeCell ref="AM13:AS13"/>
    <mergeCell ref="A3:BC3"/>
    <mergeCell ref="AV6:AW6"/>
    <mergeCell ref="AY6:AZ6"/>
    <mergeCell ref="BA6:BC6"/>
    <mergeCell ref="A8:D9"/>
    <mergeCell ref="E8:N9"/>
    <mergeCell ref="Q9:BB9"/>
    <mergeCell ref="AT13:AV14"/>
    <mergeCell ref="AW13:AY14"/>
    <mergeCell ref="AZ13:BC14"/>
    <mergeCell ref="AM14:AO14"/>
    <mergeCell ref="AQ14:AS14"/>
    <mergeCell ref="AZ15:BC15"/>
    <mergeCell ref="A16:D16"/>
    <mergeCell ref="E16:I16"/>
    <mergeCell ref="J16:R16"/>
    <mergeCell ref="S16:AJ16"/>
    <mergeCell ref="AK16:AL16"/>
    <mergeCell ref="AM16:AO16"/>
    <mergeCell ref="AQ16:AS16"/>
    <mergeCell ref="AT16:AV16"/>
    <mergeCell ref="AW16:AY16"/>
    <mergeCell ref="AZ16:BC16"/>
    <mergeCell ref="A15:D15"/>
    <mergeCell ref="E15:I15"/>
    <mergeCell ref="J15:R15"/>
    <mergeCell ref="S15:AJ15"/>
    <mergeCell ref="AK15:AL15"/>
    <mergeCell ref="AM15:AO15"/>
    <mergeCell ref="AQ15:AS15"/>
    <mergeCell ref="AT15:AV15"/>
    <mergeCell ref="AW15:AY15"/>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7:BC37"/>
    <mergeCell ref="A38:D38"/>
    <mergeCell ref="E38:I38"/>
    <mergeCell ref="J38:R38"/>
    <mergeCell ref="S38:AJ38"/>
    <mergeCell ref="AK38:AL38"/>
    <mergeCell ref="AM39:AO39"/>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40:AV40"/>
    <mergeCell ref="AW40:AY40"/>
    <mergeCell ref="AZ40:BC40"/>
    <mergeCell ref="AM38:AO38"/>
    <mergeCell ref="AQ38:AS38"/>
    <mergeCell ref="AT38:AV38"/>
    <mergeCell ref="AW38:AY38"/>
    <mergeCell ref="AZ38:BC38"/>
    <mergeCell ref="A39:D39"/>
    <mergeCell ref="E39:I39"/>
    <mergeCell ref="J39:R39"/>
    <mergeCell ref="S39:AJ39"/>
    <mergeCell ref="AK39:AL3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s>
  <phoneticPr fontId="53"/>
  <conditionalFormatting sqref="E15:I39">
    <cfRule type="expression" dxfId="38" priority="4" stopIfTrue="1">
      <formula>AND($AK15&lt;&gt;"",$AK15&lt;&gt;"W1",$AK15&lt;&gt;"W2",$AK15&lt;&gt;"W3",$AK15&lt;&gt;"W4")</formula>
    </cfRule>
  </conditionalFormatting>
  <conditionalFormatting sqref="E48:I62">
    <cfRule type="expression" dxfId="37" priority="3" stopIfTrue="1">
      <formula>AND($AK48&lt;&gt;"",$AK48&lt;&gt;"W5")</formula>
    </cfRule>
  </conditionalFormatting>
  <conditionalFormatting sqref="AM11:AS11">
    <cfRule type="expression" dxfId="36" priority="2" stopIfTrue="1">
      <formula>AND(COUNTA($E$15:$I$39)&gt;0,$AM$11="□")</formula>
    </cfRule>
  </conditionalFormatting>
  <conditionalFormatting sqref="AM44:AS44">
    <cfRule type="expression" dxfId="35" priority="1">
      <formula>AND(COUNTA($E$48:$I$62),$AM$44="□")</formula>
    </cfRule>
  </conditionalFormatting>
  <dataValidations count="6">
    <dataValidation type="list" allowBlank="1" showInputMessage="1" showErrorMessage="1" sqref="AM11:AS11 AM44:AS44" xr:uid="{9E10B489-5A22-4119-8013-8A00453DC2FA}">
      <formula1>"□,■"</formula1>
    </dataValidation>
    <dataValidation type="textLength" imeMode="halfAlpha" operator="equal" allowBlank="1" showInputMessage="1" showErrorMessage="1" errorTitle="文字数エラー" error="2桁の英数字で入力してください。" sqref="AK15:AL39 AK48:AL62" xr:uid="{5CBB6649-5817-4123-98F5-B714279FA1C6}">
      <formula1>2</formula1>
    </dataValidation>
    <dataValidation imeMode="disabled" allowBlank="1" showInputMessage="1" showErrorMessage="1" sqref="AY6:AZ6 AV6:AW6" xr:uid="{8AB79E4C-9FF3-4548-9E15-ED87C558894F}"/>
    <dataValidation type="textLength" imeMode="disabled" operator="equal" allowBlank="1" showInputMessage="1" showErrorMessage="1" errorTitle="文字数エラー" error="SII登録型番の9文字で登録してください。" sqref="E15:I39 E48:I62" xr:uid="{39618FF2-F078-49B6-9B14-C89A106D31C8}">
      <formula1>9</formula1>
    </dataValidation>
    <dataValidation type="custom" imeMode="disabled" allowBlank="1" showInputMessage="1" showErrorMessage="1" errorTitle="入力エラー" error="小数点は第二位まで、三位以下切り捨てで入力して下さい。" sqref="AZ15:BC39 AT15:AT39 AZ48:BC62 AT48:AT62" xr:uid="{A36A6970-6D78-4FB2-8A4C-26260DB7AF3C}">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07ABECDC-0A12-483C-80CC-BE7B3687461C}">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S108"/>
  <sheetViews>
    <sheetView showGridLines="0" view="pageBreakPreview" zoomScale="85" zoomScaleNormal="70" zoomScaleSheetLayoutView="85" zoomScalePageLayoutView="115" workbookViewId="0">
      <selection activeCell="A2" sqref="A2"/>
    </sheetView>
  </sheetViews>
  <sheetFormatPr defaultColWidth="1.375" defaultRowHeight="12"/>
  <cols>
    <col min="1" max="3" width="1.375" style="238" customWidth="1"/>
    <col min="4" max="5" width="1.375" style="268" customWidth="1"/>
    <col min="6" max="7" width="1.375" style="269" customWidth="1"/>
    <col min="8" max="11" width="1.375" style="238"/>
    <col min="12" max="12" width="1.25" style="238" customWidth="1"/>
    <col min="13" max="71" width="1.375" style="238"/>
    <col min="72" max="72" width="1.375" style="238" customWidth="1"/>
    <col min="73" max="91" width="1.375" style="238"/>
    <col min="92" max="92" width="1.5" style="238" customWidth="1"/>
    <col min="93" max="256" width="1.375" style="238"/>
    <col min="257" max="263" width="1.375" style="238" customWidth="1"/>
    <col min="264" max="267" width="1.375" style="238"/>
    <col min="268" max="268" width="1.25" style="238" customWidth="1"/>
    <col min="269" max="327" width="1.375" style="238"/>
    <col min="328" max="328" width="1.375" style="238" customWidth="1"/>
    <col min="329" max="347" width="1.375" style="238"/>
    <col min="348" max="348" width="1.5" style="238" customWidth="1"/>
    <col min="349" max="512" width="1.375" style="238"/>
    <col min="513" max="519" width="1.375" style="238" customWidth="1"/>
    <col min="520" max="523" width="1.375" style="238"/>
    <col min="524" max="524" width="1.25" style="238" customWidth="1"/>
    <col min="525" max="583" width="1.375" style="238"/>
    <col min="584" max="584" width="1.375" style="238" customWidth="1"/>
    <col min="585" max="603" width="1.375" style="238"/>
    <col min="604" max="604" width="1.5" style="238" customWidth="1"/>
    <col min="605" max="768" width="1.375" style="238"/>
    <col min="769" max="775" width="1.375" style="238" customWidth="1"/>
    <col min="776" max="779" width="1.375" style="238"/>
    <col min="780" max="780" width="1.25" style="238" customWidth="1"/>
    <col min="781" max="839" width="1.375" style="238"/>
    <col min="840" max="840" width="1.375" style="238" customWidth="1"/>
    <col min="841" max="859" width="1.375" style="238"/>
    <col min="860" max="860" width="1.5" style="238" customWidth="1"/>
    <col min="861" max="1024" width="1.375" style="238"/>
    <col min="1025" max="1031" width="1.375" style="238" customWidth="1"/>
    <col min="1032" max="1035" width="1.375" style="238"/>
    <col min="1036" max="1036" width="1.25" style="238" customWidth="1"/>
    <col min="1037" max="1095" width="1.375" style="238"/>
    <col min="1096" max="1096" width="1.375" style="238" customWidth="1"/>
    <col min="1097" max="1115" width="1.375" style="238"/>
    <col min="1116" max="1116" width="1.5" style="238" customWidth="1"/>
    <col min="1117" max="1280" width="1.375" style="238"/>
    <col min="1281" max="1287" width="1.375" style="238" customWidth="1"/>
    <col min="1288" max="1291" width="1.375" style="238"/>
    <col min="1292" max="1292" width="1.25" style="238" customWidth="1"/>
    <col min="1293" max="1351" width="1.375" style="238"/>
    <col min="1352" max="1352" width="1.375" style="238" customWidth="1"/>
    <col min="1353" max="1371" width="1.375" style="238"/>
    <col min="1372" max="1372" width="1.5" style="238" customWidth="1"/>
    <col min="1373" max="1536" width="1.375" style="238"/>
    <col min="1537" max="1543" width="1.375" style="238" customWidth="1"/>
    <col min="1544" max="1547" width="1.375" style="238"/>
    <col min="1548" max="1548" width="1.25" style="238" customWidth="1"/>
    <col min="1549" max="1607" width="1.375" style="238"/>
    <col min="1608" max="1608" width="1.375" style="238" customWidth="1"/>
    <col min="1609" max="1627" width="1.375" style="238"/>
    <col min="1628" max="1628" width="1.5" style="238" customWidth="1"/>
    <col min="1629" max="1792" width="1.375" style="238"/>
    <col min="1793" max="1799" width="1.375" style="238" customWidth="1"/>
    <col min="1800" max="1803" width="1.375" style="238"/>
    <col min="1804" max="1804" width="1.25" style="238" customWidth="1"/>
    <col min="1805" max="1863" width="1.375" style="238"/>
    <col min="1864" max="1864" width="1.375" style="238" customWidth="1"/>
    <col min="1865" max="1883" width="1.375" style="238"/>
    <col min="1884" max="1884" width="1.5" style="238" customWidth="1"/>
    <col min="1885" max="2048" width="1.375" style="238"/>
    <col min="2049" max="2055" width="1.375" style="238" customWidth="1"/>
    <col min="2056" max="2059" width="1.375" style="238"/>
    <col min="2060" max="2060" width="1.25" style="238" customWidth="1"/>
    <col min="2061" max="2119" width="1.375" style="238"/>
    <col min="2120" max="2120" width="1.375" style="238" customWidth="1"/>
    <col min="2121" max="2139" width="1.375" style="238"/>
    <col min="2140" max="2140" width="1.5" style="238" customWidth="1"/>
    <col min="2141" max="2304" width="1.375" style="238"/>
    <col min="2305" max="2311" width="1.375" style="238" customWidth="1"/>
    <col min="2312" max="2315" width="1.375" style="238"/>
    <col min="2316" max="2316" width="1.25" style="238" customWidth="1"/>
    <col min="2317" max="2375" width="1.375" style="238"/>
    <col min="2376" max="2376" width="1.375" style="238" customWidth="1"/>
    <col min="2377" max="2395" width="1.375" style="238"/>
    <col min="2396" max="2396" width="1.5" style="238" customWidth="1"/>
    <col min="2397" max="2560" width="1.375" style="238"/>
    <col min="2561" max="2567" width="1.375" style="238" customWidth="1"/>
    <col min="2568" max="2571" width="1.375" style="238"/>
    <col min="2572" max="2572" width="1.25" style="238" customWidth="1"/>
    <col min="2573" max="2631" width="1.375" style="238"/>
    <col min="2632" max="2632" width="1.375" style="238" customWidth="1"/>
    <col min="2633" max="2651" width="1.375" style="238"/>
    <col min="2652" max="2652" width="1.5" style="238" customWidth="1"/>
    <col min="2653" max="2816" width="1.375" style="238"/>
    <col min="2817" max="2823" width="1.375" style="238" customWidth="1"/>
    <col min="2824" max="2827" width="1.375" style="238"/>
    <col min="2828" max="2828" width="1.25" style="238" customWidth="1"/>
    <col min="2829" max="2887" width="1.375" style="238"/>
    <col min="2888" max="2888" width="1.375" style="238" customWidth="1"/>
    <col min="2889" max="2907" width="1.375" style="238"/>
    <col min="2908" max="2908" width="1.5" style="238" customWidth="1"/>
    <col min="2909" max="3072" width="1.375" style="238"/>
    <col min="3073" max="3079" width="1.375" style="238" customWidth="1"/>
    <col min="3080" max="3083" width="1.375" style="238"/>
    <col min="3084" max="3084" width="1.25" style="238" customWidth="1"/>
    <col min="3085" max="3143" width="1.375" style="238"/>
    <col min="3144" max="3144" width="1.375" style="238" customWidth="1"/>
    <col min="3145" max="3163" width="1.375" style="238"/>
    <col min="3164" max="3164" width="1.5" style="238" customWidth="1"/>
    <col min="3165" max="3328" width="1.375" style="238"/>
    <col min="3329" max="3335" width="1.375" style="238" customWidth="1"/>
    <col min="3336" max="3339" width="1.375" style="238"/>
    <col min="3340" max="3340" width="1.25" style="238" customWidth="1"/>
    <col min="3341" max="3399" width="1.375" style="238"/>
    <col min="3400" max="3400" width="1.375" style="238" customWidth="1"/>
    <col min="3401" max="3419" width="1.375" style="238"/>
    <col min="3420" max="3420" width="1.5" style="238" customWidth="1"/>
    <col min="3421" max="3584" width="1.375" style="238"/>
    <col min="3585" max="3591" width="1.375" style="238" customWidth="1"/>
    <col min="3592" max="3595" width="1.375" style="238"/>
    <col min="3596" max="3596" width="1.25" style="238" customWidth="1"/>
    <col min="3597" max="3655" width="1.375" style="238"/>
    <col min="3656" max="3656" width="1.375" style="238" customWidth="1"/>
    <col min="3657" max="3675" width="1.375" style="238"/>
    <col min="3676" max="3676" width="1.5" style="238" customWidth="1"/>
    <col min="3677" max="3840" width="1.375" style="238"/>
    <col min="3841" max="3847" width="1.375" style="238" customWidth="1"/>
    <col min="3848" max="3851" width="1.375" style="238"/>
    <col min="3852" max="3852" width="1.25" style="238" customWidth="1"/>
    <col min="3853" max="3911" width="1.375" style="238"/>
    <col min="3912" max="3912" width="1.375" style="238" customWidth="1"/>
    <col min="3913" max="3931" width="1.375" style="238"/>
    <col min="3932" max="3932" width="1.5" style="238" customWidth="1"/>
    <col min="3933" max="4096" width="1.375" style="238"/>
    <col min="4097" max="4103" width="1.375" style="238" customWidth="1"/>
    <col min="4104" max="4107" width="1.375" style="238"/>
    <col min="4108" max="4108" width="1.25" style="238" customWidth="1"/>
    <col min="4109" max="4167" width="1.375" style="238"/>
    <col min="4168" max="4168" width="1.375" style="238" customWidth="1"/>
    <col min="4169" max="4187" width="1.375" style="238"/>
    <col min="4188" max="4188" width="1.5" style="238" customWidth="1"/>
    <col min="4189" max="4352" width="1.375" style="238"/>
    <col min="4353" max="4359" width="1.375" style="238" customWidth="1"/>
    <col min="4360" max="4363" width="1.375" style="238"/>
    <col min="4364" max="4364" width="1.25" style="238" customWidth="1"/>
    <col min="4365" max="4423" width="1.375" style="238"/>
    <col min="4424" max="4424" width="1.375" style="238" customWidth="1"/>
    <col min="4425" max="4443" width="1.375" style="238"/>
    <col min="4444" max="4444" width="1.5" style="238" customWidth="1"/>
    <col min="4445" max="4608" width="1.375" style="238"/>
    <col min="4609" max="4615" width="1.375" style="238" customWidth="1"/>
    <col min="4616" max="4619" width="1.375" style="238"/>
    <col min="4620" max="4620" width="1.25" style="238" customWidth="1"/>
    <col min="4621" max="4679" width="1.375" style="238"/>
    <col min="4680" max="4680" width="1.375" style="238" customWidth="1"/>
    <col min="4681" max="4699" width="1.375" style="238"/>
    <col min="4700" max="4700" width="1.5" style="238" customWidth="1"/>
    <col min="4701" max="4864" width="1.375" style="238"/>
    <col min="4865" max="4871" width="1.375" style="238" customWidth="1"/>
    <col min="4872" max="4875" width="1.375" style="238"/>
    <col min="4876" max="4876" width="1.25" style="238" customWidth="1"/>
    <col min="4877" max="4935" width="1.375" style="238"/>
    <col min="4936" max="4936" width="1.375" style="238" customWidth="1"/>
    <col min="4937" max="4955" width="1.375" style="238"/>
    <col min="4956" max="4956" width="1.5" style="238" customWidth="1"/>
    <col min="4957" max="5120" width="1.375" style="238"/>
    <col min="5121" max="5127" width="1.375" style="238" customWidth="1"/>
    <col min="5128" max="5131" width="1.375" style="238"/>
    <col min="5132" max="5132" width="1.25" style="238" customWidth="1"/>
    <col min="5133" max="5191" width="1.375" style="238"/>
    <col min="5192" max="5192" width="1.375" style="238" customWidth="1"/>
    <col min="5193" max="5211" width="1.375" style="238"/>
    <col min="5212" max="5212" width="1.5" style="238" customWidth="1"/>
    <col min="5213" max="5376" width="1.375" style="238"/>
    <col min="5377" max="5383" width="1.375" style="238" customWidth="1"/>
    <col min="5384" max="5387" width="1.375" style="238"/>
    <col min="5388" max="5388" width="1.25" style="238" customWidth="1"/>
    <col min="5389" max="5447" width="1.375" style="238"/>
    <col min="5448" max="5448" width="1.375" style="238" customWidth="1"/>
    <col min="5449" max="5467" width="1.375" style="238"/>
    <col min="5468" max="5468" width="1.5" style="238" customWidth="1"/>
    <col min="5469" max="5632" width="1.375" style="238"/>
    <col min="5633" max="5639" width="1.375" style="238" customWidth="1"/>
    <col min="5640" max="5643" width="1.375" style="238"/>
    <col min="5644" max="5644" width="1.25" style="238" customWidth="1"/>
    <col min="5645" max="5703" width="1.375" style="238"/>
    <col min="5704" max="5704" width="1.375" style="238" customWidth="1"/>
    <col min="5705" max="5723" width="1.375" style="238"/>
    <col min="5724" max="5724" width="1.5" style="238" customWidth="1"/>
    <col min="5725" max="5888" width="1.375" style="238"/>
    <col min="5889" max="5895" width="1.375" style="238" customWidth="1"/>
    <col min="5896" max="5899" width="1.375" style="238"/>
    <col min="5900" max="5900" width="1.25" style="238" customWidth="1"/>
    <col min="5901" max="5959" width="1.375" style="238"/>
    <col min="5960" max="5960" width="1.375" style="238" customWidth="1"/>
    <col min="5961" max="5979" width="1.375" style="238"/>
    <col min="5980" max="5980" width="1.5" style="238" customWidth="1"/>
    <col min="5981" max="6144" width="1.375" style="238"/>
    <col min="6145" max="6151" width="1.375" style="238" customWidth="1"/>
    <col min="6152" max="6155" width="1.375" style="238"/>
    <col min="6156" max="6156" width="1.25" style="238" customWidth="1"/>
    <col min="6157" max="6215" width="1.375" style="238"/>
    <col min="6216" max="6216" width="1.375" style="238" customWidth="1"/>
    <col min="6217" max="6235" width="1.375" style="238"/>
    <col min="6236" max="6236" width="1.5" style="238" customWidth="1"/>
    <col min="6237" max="6400" width="1.375" style="238"/>
    <col min="6401" max="6407" width="1.375" style="238" customWidth="1"/>
    <col min="6408" max="6411" width="1.375" style="238"/>
    <col min="6412" max="6412" width="1.25" style="238" customWidth="1"/>
    <col min="6413" max="6471" width="1.375" style="238"/>
    <col min="6472" max="6472" width="1.375" style="238" customWidth="1"/>
    <col min="6473" max="6491" width="1.375" style="238"/>
    <col min="6492" max="6492" width="1.5" style="238" customWidth="1"/>
    <col min="6493" max="6656" width="1.375" style="238"/>
    <col min="6657" max="6663" width="1.375" style="238" customWidth="1"/>
    <col min="6664" max="6667" width="1.375" style="238"/>
    <col min="6668" max="6668" width="1.25" style="238" customWidth="1"/>
    <col min="6669" max="6727" width="1.375" style="238"/>
    <col min="6728" max="6728" width="1.375" style="238" customWidth="1"/>
    <col min="6729" max="6747" width="1.375" style="238"/>
    <col min="6748" max="6748" width="1.5" style="238" customWidth="1"/>
    <col min="6749" max="6912" width="1.375" style="238"/>
    <col min="6913" max="6919" width="1.375" style="238" customWidth="1"/>
    <col min="6920" max="6923" width="1.375" style="238"/>
    <col min="6924" max="6924" width="1.25" style="238" customWidth="1"/>
    <col min="6925" max="6983" width="1.375" style="238"/>
    <col min="6984" max="6984" width="1.375" style="238" customWidth="1"/>
    <col min="6985" max="7003" width="1.375" style="238"/>
    <col min="7004" max="7004" width="1.5" style="238" customWidth="1"/>
    <col min="7005" max="7168" width="1.375" style="238"/>
    <col min="7169" max="7175" width="1.375" style="238" customWidth="1"/>
    <col min="7176" max="7179" width="1.375" style="238"/>
    <col min="7180" max="7180" width="1.25" style="238" customWidth="1"/>
    <col min="7181" max="7239" width="1.375" style="238"/>
    <col min="7240" max="7240" width="1.375" style="238" customWidth="1"/>
    <col min="7241" max="7259" width="1.375" style="238"/>
    <col min="7260" max="7260" width="1.5" style="238" customWidth="1"/>
    <col min="7261" max="7424" width="1.375" style="238"/>
    <col min="7425" max="7431" width="1.375" style="238" customWidth="1"/>
    <col min="7432" max="7435" width="1.375" style="238"/>
    <col min="7436" max="7436" width="1.25" style="238" customWidth="1"/>
    <col min="7437" max="7495" width="1.375" style="238"/>
    <col min="7496" max="7496" width="1.375" style="238" customWidth="1"/>
    <col min="7497" max="7515" width="1.375" style="238"/>
    <col min="7516" max="7516" width="1.5" style="238" customWidth="1"/>
    <col min="7517" max="7680" width="1.375" style="238"/>
    <col min="7681" max="7687" width="1.375" style="238" customWidth="1"/>
    <col min="7688" max="7691" width="1.375" style="238"/>
    <col min="7692" max="7692" width="1.25" style="238" customWidth="1"/>
    <col min="7693" max="7751" width="1.375" style="238"/>
    <col min="7752" max="7752" width="1.375" style="238" customWidth="1"/>
    <col min="7753" max="7771" width="1.375" style="238"/>
    <col min="7772" max="7772" width="1.5" style="238" customWidth="1"/>
    <col min="7773" max="7936" width="1.375" style="238"/>
    <col min="7937" max="7943" width="1.375" style="238" customWidth="1"/>
    <col min="7944" max="7947" width="1.375" style="238"/>
    <col min="7948" max="7948" width="1.25" style="238" customWidth="1"/>
    <col min="7949" max="8007" width="1.375" style="238"/>
    <col min="8008" max="8008" width="1.375" style="238" customWidth="1"/>
    <col min="8009" max="8027" width="1.375" style="238"/>
    <col min="8028" max="8028" width="1.5" style="238" customWidth="1"/>
    <col min="8029" max="8192" width="1.375" style="238"/>
    <col min="8193" max="8199" width="1.375" style="238" customWidth="1"/>
    <col min="8200" max="8203" width="1.375" style="238"/>
    <col min="8204" max="8204" width="1.25" style="238" customWidth="1"/>
    <col min="8205" max="8263" width="1.375" style="238"/>
    <col min="8264" max="8264" width="1.375" style="238" customWidth="1"/>
    <col min="8265" max="8283" width="1.375" style="238"/>
    <col min="8284" max="8284" width="1.5" style="238" customWidth="1"/>
    <col min="8285" max="8448" width="1.375" style="238"/>
    <col min="8449" max="8455" width="1.375" style="238" customWidth="1"/>
    <col min="8456" max="8459" width="1.375" style="238"/>
    <col min="8460" max="8460" width="1.25" style="238" customWidth="1"/>
    <col min="8461" max="8519" width="1.375" style="238"/>
    <col min="8520" max="8520" width="1.375" style="238" customWidth="1"/>
    <col min="8521" max="8539" width="1.375" style="238"/>
    <col min="8540" max="8540" width="1.5" style="238" customWidth="1"/>
    <col min="8541" max="8704" width="1.375" style="238"/>
    <col min="8705" max="8711" width="1.375" style="238" customWidth="1"/>
    <col min="8712" max="8715" width="1.375" style="238"/>
    <col min="8716" max="8716" width="1.25" style="238" customWidth="1"/>
    <col min="8717" max="8775" width="1.375" style="238"/>
    <col min="8776" max="8776" width="1.375" style="238" customWidth="1"/>
    <col min="8777" max="8795" width="1.375" style="238"/>
    <col min="8796" max="8796" width="1.5" style="238" customWidth="1"/>
    <col min="8797" max="8960" width="1.375" style="238"/>
    <col min="8961" max="8967" width="1.375" style="238" customWidth="1"/>
    <col min="8968" max="8971" width="1.375" style="238"/>
    <col min="8972" max="8972" width="1.25" style="238" customWidth="1"/>
    <col min="8973" max="9031" width="1.375" style="238"/>
    <col min="9032" max="9032" width="1.375" style="238" customWidth="1"/>
    <col min="9033" max="9051" width="1.375" style="238"/>
    <col min="9052" max="9052" width="1.5" style="238" customWidth="1"/>
    <col min="9053" max="9216" width="1.375" style="238"/>
    <col min="9217" max="9223" width="1.375" style="238" customWidth="1"/>
    <col min="9224" max="9227" width="1.375" style="238"/>
    <col min="9228" max="9228" width="1.25" style="238" customWidth="1"/>
    <col min="9229" max="9287" width="1.375" style="238"/>
    <col min="9288" max="9288" width="1.375" style="238" customWidth="1"/>
    <col min="9289" max="9307" width="1.375" style="238"/>
    <col min="9308" max="9308" width="1.5" style="238" customWidth="1"/>
    <col min="9309" max="9472" width="1.375" style="238"/>
    <col min="9473" max="9479" width="1.375" style="238" customWidth="1"/>
    <col min="9480" max="9483" width="1.375" style="238"/>
    <col min="9484" max="9484" width="1.25" style="238" customWidth="1"/>
    <col min="9485" max="9543" width="1.375" style="238"/>
    <col min="9544" max="9544" width="1.375" style="238" customWidth="1"/>
    <col min="9545" max="9563" width="1.375" style="238"/>
    <col min="9564" max="9564" width="1.5" style="238" customWidth="1"/>
    <col min="9565" max="9728" width="1.375" style="238"/>
    <col min="9729" max="9735" width="1.375" style="238" customWidth="1"/>
    <col min="9736" max="9739" width="1.375" style="238"/>
    <col min="9740" max="9740" width="1.25" style="238" customWidth="1"/>
    <col min="9741" max="9799" width="1.375" style="238"/>
    <col min="9800" max="9800" width="1.375" style="238" customWidth="1"/>
    <col min="9801" max="9819" width="1.375" style="238"/>
    <col min="9820" max="9820" width="1.5" style="238" customWidth="1"/>
    <col min="9821" max="9984" width="1.375" style="238"/>
    <col min="9985" max="9991" width="1.375" style="238" customWidth="1"/>
    <col min="9992" max="9995" width="1.375" style="238"/>
    <col min="9996" max="9996" width="1.25" style="238" customWidth="1"/>
    <col min="9997" max="10055" width="1.375" style="238"/>
    <col min="10056" max="10056" width="1.375" style="238" customWidth="1"/>
    <col min="10057" max="10075" width="1.375" style="238"/>
    <col min="10076" max="10076" width="1.5" style="238" customWidth="1"/>
    <col min="10077" max="10240" width="1.375" style="238"/>
    <col min="10241" max="10247" width="1.375" style="238" customWidth="1"/>
    <col min="10248" max="10251" width="1.375" style="238"/>
    <col min="10252" max="10252" width="1.25" style="238" customWidth="1"/>
    <col min="10253" max="10311" width="1.375" style="238"/>
    <col min="10312" max="10312" width="1.375" style="238" customWidth="1"/>
    <col min="10313" max="10331" width="1.375" style="238"/>
    <col min="10332" max="10332" width="1.5" style="238" customWidth="1"/>
    <col min="10333" max="10496" width="1.375" style="238"/>
    <col min="10497" max="10503" width="1.375" style="238" customWidth="1"/>
    <col min="10504" max="10507" width="1.375" style="238"/>
    <col min="10508" max="10508" width="1.25" style="238" customWidth="1"/>
    <col min="10509" max="10567" width="1.375" style="238"/>
    <col min="10568" max="10568" width="1.375" style="238" customWidth="1"/>
    <col min="10569" max="10587" width="1.375" style="238"/>
    <col min="10588" max="10588" width="1.5" style="238" customWidth="1"/>
    <col min="10589" max="10752" width="1.375" style="238"/>
    <col min="10753" max="10759" width="1.375" style="238" customWidth="1"/>
    <col min="10760" max="10763" width="1.375" style="238"/>
    <col min="10764" max="10764" width="1.25" style="238" customWidth="1"/>
    <col min="10765" max="10823" width="1.375" style="238"/>
    <col min="10824" max="10824" width="1.375" style="238" customWidth="1"/>
    <col min="10825" max="10843" width="1.375" style="238"/>
    <col min="10844" max="10844" width="1.5" style="238" customWidth="1"/>
    <col min="10845" max="11008" width="1.375" style="238"/>
    <col min="11009" max="11015" width="1.375" style="238" customWidth="1"/>
    <col min="11016" max="11019" width="1.375" style="238"/>
    <col min="11020" max="11020" width="1.25" style="238" customWidth="1"/>
    <col min="11021" max="11079" width="1.375" style="238"/>
    <col min="11080" max="11080" width="1.375" style="238" customWidth="1"/>
    <col min="11081" max="11099" width="1.375" style="238"/>
    <col min="11100" max="11100" width="1.5" style="238" customWidth="1"/>
    <col min="11101" max="11264" width="1.375" style="238"/>
    <col min="11265" max="11271" width="1.375" style="238" customWidth="1"/>
    <col min="11272" max="11275" width="1.375" style="238"/>
    <col min="11276" max="11276" width="1.25" style="238" customWidth="1"/>
    <col min="11277" max="11335" width="1.375" style="238"/>
    <col min="11336" max="11336" width="1.375" style="238" customWidth="1"/>
    <col min="11337" max="11355" width="1.375" style="238"/>
    <col min="11356" max="11356" width="1.5" style="238" customWidth="1"/>
    <col min="11357" max="11520" width="1.375" style="238"/>
    <col min="11521" max="11527" width="1.375" style="238" customWidth="1"/>
    <col min="11528" max="11531" width="1.375" style="238"/>
    <col min="11532" max="11532" width="1.25" style="238" customWidth="1"/>
    <col min="11533" max="11591" width="1.375" style="238"/>
    <col min="11592" max="11592" width="1.375" style="238" customWidth="1"/>
    <col min="11593" max="11611" width="1.375" style="238"/>
    <col min="11612" max="11612" width="1.5" style="238" customWidth="1"/>
    <col min="11613" max="11776" width="1.375" style="238"/>
    <col min="11777" max="11783" width="1.375" style="238" customWidth="1"/>
    <col min="11784" max="11787" width="1.375" style="238"/>
    <col min="11788" max="11788" width="1.25" style="238" customWidth="1"/>
    <col min="11789" max="11847" width="1.375" style="238"/>
    <col min="11848" max="11848" width="1.375" style="238" customWidth="1"/>
    <col min="11849" max="11867" width="1.375" style="238"/>
    <col min="11868" max="11868" width="1.5" style="238" customWidth="1"/>
    <col min="11869" max="12032" width="1.375" style="238"/>
    <col min="12033" max="12039" width="1.375" style="238" customWidth="1"/>
    <col min="12040" max="12043" width="1.375" style="238"/>
    <col min="12044" max="12044" width="1.25" style="238" customWidth="1"/>
    <col min="12045" max="12103" width="1.375" style="238"/>
    <col min="12104" max="12104" width="1.375" style="238" customWidth="1"/>
    <col min="12105" max="12123" width="1.375" style="238"/>
    <col min="12124" max="12124" width="1.5" style="238" customWidth="1"/>
    <col min="12125" max="12288" width="1.375" style="238"/>
    <col min="12289" max="12295" width="1.375" style="238" customWidth="1"/>
    <col min="12296" max="12299" width="1.375" style="238"/>
    <col min="12300" max="12300" width="1.25" style="238" customWidth="1"/>
    <col min="12301" max="12359" width="1.375" style="238"/>
    <col min="12360" max="12360" width="1.375" style="238" customWidth="1"/>
    <col min="12361" max="12379" width="1.375" style="238"/>
    <col min="12380" max="12380" width="1.5" style="238" customWidth="1"/>
    <col min="12381" max="12544" width="1.375" style="238"/>
    <col min="12545" max="12551" width="1.375" style="238" customWidth="1"/>
    <col min="12552" max="12555" width="1.375" style="238"/>
    <col min="12556" max="12556" width="1.25" style="238" customWidth="1"/>
    <col min="12557" max="12615" width="1.375" style="238"/>
    <col min="12616" max="12616" width="1.375" style="238" customWidth="1"/>
    <col min="12617" max="12635" width="1.375" style="238"/>
    <col min="12636" max="12636" width="1.5" style="238" customWidth="1"/>
    <col min="12637" max="12800" width="1.375" style="238"/>
    <col min="12801" max="12807" width="1.375" style="238" customWidth="1"/>
    <col min="12808" max="12811" width="1.375" style="238"/>
    <col min="12812" max="12812" width="1.25" style="238" customWidth="1"/>
    <col min="12813" max="12871" width="1.375" style="238"/>
    <col min="12872" max="12872" width="1.375" style="238" customWidth="1"/>
    <col min="12873" max="12891" width="1.375" style="238"/>
    <col min="12892" max="12892" width="1.5" style="238" customWidth="1"/>
    <col min="12893" max="13056" width="1.375" style="238"/>
    <col min="13057" max="13063" width="1.375" style="238" customWidth="1"/>
    <col min="13064" max="13067" width="1.375" style="238"/>
    <col min="13068" max="13068" width="1.25" style="238" customWidth="1"/>
    <col min="13069" max="13127" width="1.375" style="238"/>
    <col min="13128" max="13128" width="1.375" style="238" customWidth="1"/>
    <col min="13129" max="13147" width="1.375" style="238"/>
    <col min="13148" max="13148" width="1.5" style="238" customWidth="1"/>
    <col min="13149" max="13312" width="1.375" style="238"/>
    <col min="13313" max="13319" width="1.375" style="238" customWidth="1"/>
    <col min="13320" max="13323" width="1.375" style="238"/>
    <col min="13324" max="13324" width="1.25" style="238" customWidth="1"/>
    <col min="13325" max="13383" width="1.375" style="238"/>
    <col min="13384" max="13384" width="1.375" style="238" customWidth="1"/>
    <col min="13385" max="13403" width="1.375" style="238"/>
    <col min="13404" max="13404" width="1.5" style="238" customWidth="1"/>
    <col min="13405" max="13568" width="1.375" style="238"/>
    <col min="13569" max="13575" width="1.375" style="238" customWidth="1"/>
    <col min="13576" max="13579" width="1.375" style="238"/>
    <col min="13580" max="13580" width="1.25" style="238" customWidth="1"/>
    <col min="13581" max="13639" width="1.375" style="238"/>
    <col min="13640" max="13640" width="1.375" style="238" customWidth="1"/>
    <col min="13641" max="13659" width="1.375" style="238"/>
    <col min="13660" max="13660" width="1.5" style="238" customWidth="1"/>
    <col min="13661" max="13824" width="1.375" style="238"/>
    <col min="13825" max="13831" width="1.375" style="238" customWidth="1"/>
    <col min="13832" max="13835" width="1.375" style="238"/>
    <col min="13836" max="13836" width="1.25" style="238" customWidth="1"/>
    <col min="13837" max="13895" width="1.375" style="238"/>
    <col min="13896" max="13896" width="1.375" style="238" customWidth="1"/>
    <col min="13897" max="13915" width="1.375" style="238"/>
    <col min="13916" max="13916" width="1.5" style="238" customWidth="1"/>
    <col min="13917" max="14080" width="1.375" style="238"/>
    <col min="14081" max="14087" width="1.375" style="238" customWidth="1"/>
    <col min="14088" max="14091" width="1.375" style="238"/>
    <col min="14092" max="14092" width="1.25" style="238" customWidth="1"/>
    <col min="14093" max="14151" width="1.375" style="238"/>
    <col min="14152" max="14152" width="1.375" style="238" customWidth="1"/>
    <col min="14153" max="14171" width="1.375" style="238"/>
    <col min="14172" max="14172" width="1.5" style="238" customWidth="1"/>
    <col min="14173" max="14336" width="1.375" style="238"/>
    <col min="14337" max="14343" width="1.375" style="238" customWidth="1"/>
    <col min="14344" max="14347" width="1.375" style="238"/>
    <col min="14348" max="14348" width="1.25" style="238" customWidth="1"/>
    <col min="14349" max="14407" width="1.375" style="238"/>
    <col min="14408" max="14408" width="1.375" style="238" customWidth="1"/>
    <col min="14409" max="14427" width="1.375" style="238"/>
    <col min="14428" max="14428" width="1.5" style="238" customWidth="1"/>
    <col min="14429" max="14592" width="1.375" style="238"/>
    <col min="14593" max="14599" width="1.375" style="238" customWidth="1"/>
    <col min="14600" max="14603" width="1.375" style="238"/>
    <col min="14604" max="14604" width="1.25" style="238" customWidth="1"/>
    <col min="14605" max="14663" width="1.375" style="238"/>
    <col min="14664" max="14664" width="1.375" style="238" customWidth="1"/>
    <col min="14665" max="14683" width="1.375" style="238"/>
    <col min="14684" max="14684" width="1.5" style="238" customWidth="1"/>
    <col min="14685" max="14848" width="1.375" style="238"/>
    <col min="14849" max="14855" width="1.375" style="238" customWidth="1"/>
    <col min="14856" max="14859" width="1.375" style="238"/>
    <col min="14860" max="14860" width="1.25" style="238" customWidth="1"/>
    <col min="14861" max="14919" width="1.375" style="238"/>
    <col min="14920" max="14920" width="1.375" style="238" customWidth="1"/>
    <col min="14921" max="14939" width="1.375" style="238"/>
    <col min="14940" max="14940" width="1.5" style="238" customWidth="1"/>
    <col min="14941" max="15104" width="1.375" style="238"/>
    <col min="15105" max="15111" width="1.375" style="238" customWidth="1"/>
    <col min="15112" max="15115" width="1.375" style="238"/>
    <col min="15116" max="15116" width="1.25" style="238" customWidth="1"/>
    <col min="15117" max="15175" width="1.375" style="238"/>
    <col min="15176" max="15176" width="1.375" style="238" customWidth="1"/>
    <col min="15177" max="15195" width="1.375" style="238"/>
    <col min="15196" max="15196" width="1.5" style="238" customWidth="1"/>
    <col min="15197" max="15360" width="1.375" style="238"/>
    <col min="15361" max="15367" width="1.375" style="238" customWidth="1"/>
    <col min="15368" max="15371" width="1.375" style="238"/>
    <col min="15372" max="15372" width="1.25" style="238" customWidth="1"/>
    <col min="15373" max="15431" width="1.375" style="238"/>
    <col min="15432" max="15432" width="1.375" style="238" customWidth="1"/>
    <col min="15433" max="15451" width="1.375" style="238"/>
    <col min="15452" max="15452" width="1.5" style="238" customWidth="1"/>
    <col min="15453" max="15616" width="1.375" style="238"/>
    <col min="15617" max="15623" width="1.375" style="238" customWidth="1"/>
    <col min="15624" max="15627" width="1.375" style="238"/>
    <col min="15628" max="15628" width="1.25" style="238" customWidth="1"/>
    <col min="15629" max="15687" width="1.375" style="238"/>
    <col min="15688" max="15688" width="1.375" style="238" customWidth="1"/>
    <col min="15689" max="15707" width="1.375" style="238"/>
    <col min="15708" max="15708" width="1.5" style="238" customWidth="1"/>
    <col min="15709" max="15872" width="1.375" style="238"/>
    <col min="15873" max="15879" width="1.375" style="238" customWidth="1"/>
    <col min="15880" max="15883" width="1.375" style="238"/>
    <col min="15884" max="15884" width="1.25" style="238" customWidth="1"/>
    <col min="15885" max="15943" width="1.375" style="238"/>
    <col min="15944" max="15944" width="1.375" style="238" customWidth="1"/>
    <col min="15945" max="15963" width="1.375" style="238"/>
    <col min="15964" max="15964" width="1.5" style="238" customWidth="1"/>
    <col min="15965" max="16128" width="1.375" style="238"/>
    <col min="16129" max="16135" width="1.375" style="238" customWidth="1"/>
    <col min="16136" max="16139" width="1.375" style="238"/>
    <col min="16140" max="16140" width="1.25" style="238" customWidth="1"/>
    <col min="16141" max="16199" width="1.375" style="238"/>
    <col min="16200" max="16200" width="1.375" style="238" customWidth="1"/>
    <col min="16201" max="16219" width="1.375" style="238"/>
    <col min="16220" max="16220" width="1.5" style="238" customWidth="1"/>
    <col min="16221" max="16384" width="1.375" style="238"/>
  </cols>
  <sheetData>
    <row r="1" spans="1:92" ht="17.25" customHeight="1">
      <c r="A1" s="235"/>
      <c r="B1" s="235"/>
      <c r="C1" s="235"/>
      <c r="D1" s="236"/>
      <c r="E1" s="236"/>
      <c r="F1" s="237"/>
      <c r="G1" s="237"/>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row>
    <row r="2" spans="1:92" s="60" customFormat="1" ht="19.5" customHeight="1">
      <c r="A2" s="65" t="s">
        <v>279</v>
      </c>
      <c r="C2" s="61"/>
      <c r="D2" s="61"/>
      <c r="E2" s="62"/>
      <c r="F2" s="62"/>
      <c r="G2" s="63"/>
      <c r="H2" s="63"/>
      <c r="I2" s="61"/>
      <c r="J2" s="64"/>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BN2" s="66"/>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row>
    <row r="3" spans="1:92" s="239" customFormat="1" ht="9.75" customHeight="1">
      <c r="B3" s="240"/>
      <c r="C3" s="240"/>
      <c r="D3" s="241"/>
      <c r="E3" s="241"/>
      <c r="F3" s="242"/>
      <c r="G3" s="242"/>
      <c r="H3" s="240"/>
      <c r="I3" s="243"/>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row>
    <row r="4" spans="1:92" s="239" customFormat="1" ht="18" customHeight="1">
      <c r="A4" s="244"/>
      <c r="B4" s="240"/>
      <c r="C4" s="240"/>
      <c r="D4" s="241"/>
      <c r="E4" s="241"/>
      <c r="F4" s="242"/>
      <c r="G4" s="242"/>
      <c r="H4" s="240"/>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I4" s="1412"/>
      <c r="AJ4" s="1412"/>
      <c r="AK4" s="244"/>
      <c r="AL4" s="244"/>
      <c r="AM4" s="244"/>
      <c r="AN4" s="244"/>
      <c r="AO4" s="244"/>
      <c r="AP4" s="244"/>
      <c r="AQ4" s="244"/>
      <c r="BJ4" s="244"/>
      <c r="BK4" s="244"/>
      <c r="BL4" s="244"/>
      <c r="BM4" s="244"/>
      <c r="BN4" s="244"/>
      <c r="BO4" s="1412"/>
      <c r="BP4" s="1412"/>
      <c r="BQ4" s="1412"/>
      <c r="BR4" s="1412"/>
      <c r="BS4" s="1411"/>
      <c r="BT4" s="1411"/>
      <c r="BU4" s="1411"/>
      <c r="BV4" s="1411"/>
      <c r="BW4" s="1411"/>
      <c r="BX4" s="1412" t="s">
        <v>9</v>
      </c>
      <c r="BY4" s="1412"/>
      <c r="BZ4" s="1411"/>
      <c r="CA4" s="1411"/>
      <c r="CB4" s="1411"/>
      <c r="CC4" s="1411"/>
      <c r="CD4" s="1411"/>
      <c r="CE4" s="1412" t="s">
        <v>8</v>
      </c>
      <c r="CF4" s="1412"/>
      <c r="CG4" s="1411"/>
      <c r="CH4" s="1411"/>
      <c r="CI4" s="1411"/>
      <c r="CJ4" s="1411"/>
      <c r="CK4" s="1411"/>
      <c r="CL4" s="1412" t="s">
        <v>7</v>
      </c>
      <c r="CM4" s="1412"/>
    </row>
    <row r="5" spans="1:92" s="239" customFormat="1" ht="18" customHeight="1">
      <c r="A5" s="246"/>
      <c r="B5" s="240"/>
      <c r="C5" s="240"/>
      <c r="D5" s="241"/>
      <c r="E5" s="241"/>
      <c r="F5" s="242"/>
      <c r="G5" s="242"/>
      <c r="H5" s="240"/>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I5" s="247"/>
      <c r="AJ5" s="247"/>
      <c r="AK5" s="244"/>
      <c r="AL5" s="244"/>
      <c r="AM5" s="244"/>
      <c r="AN5" s="244"/>
      <c r="AO5" s="244"/>
      <c r="AP5" s="244"/>
      <c r="AQ5" s="244"/>
      <c r="BJ5" s="244"/>
      <c r="BK5" s="244"/>
      <c r="BL5" s="244"/>
      <c r="BM5" s="247"/>
      <c r="BN5" s="247"/>
      <c r="BO5" s="247"/>
      <c r="BP5" s="247"/>
      <c r="BQ5" s="248"/>
      <c r="BR5" s="248"/>
      <c r="BS5" s="248"/>
      <c r="BT5" s="248"/>
      <c r="BU5" s="248"/>
      <c r="BV5" s="248"/>
      <c r="BW5" s="248"/>
      <c r="BX5" s="248"/>
      <c r="BY5" s="248"/>
      <c r="BZ5" s="248"/>
      <c r="CA5" s="248"/>
      <c r="CB5" s="248"/>
      <c r="CC5" s="248"/>
      <c r="CD5" s="248"/>
      <c r="CE5" s="248"/>
      <c r="CF5" s="248"/>
      <c r="CG5" s="248"/>
      <c r="CH5" s="248"/>
      <c r="CI5" s="248"/>
      <c r="CJ5" s="248"/>
      <c r="CK5" s="248"/>
    </row>
    <row r="6" spans="1:92" s="239" customFormat="1" ht="18" customHeight="1">
      <c r="A6" s="249" t="s">
        <v>199</v>
      </c>
      <c r="B6" s="250"/>
      <c r="C6" s="250"/>
      <c r="D6" s="250"/>
      <c r="E6" s="250"/>
      <c r="F6" s="250"/>
      <c r="G6" s="250"/>
      <c r="H6" s="250"/>
      <c r="I6" s="251"/>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52"/>
      <c r="AI6" s="244"/>
      <c r="AJ6" s="244"/>
      <c r="AK6" s="244"/>
      <c r="AL6" s="244"/>
      <c r="AM6" s="244"/>
      <c r="AN6" s="244"/>
      <c r="AO6" s="244"/>
      <c r="AP6" s="244"/>
      <c r="AQ6" s="244"/>
    </row>
    <row r="7" spans="1:92" s="239" customFormat="1" ht="18" customHeight="1">
      <c r="A7" s="1413" t="s">
        <v>200</v>
      </c>
      <c r="B7" s="1413"/>
      <c r="C7" s="1413"/>
      <c r="D7" s="1413"/>
      <c r="E7" s="1413"/>
      <c r="F7" s="1413"/>
      <c r="G7" s="1413"/>
      <c r="H7" s="1413"/>
      <c r="I7" s="1413"/>
      <c r="J7" s="1413"/>
      <c r="K7" s="1413"/>
      <c r="L7" s="244"/>
      <c r="M7" s="244"/>
      <c r="N7" s="1412" t="s">
        <v>201</v>
      </c>
      <c r="O7" s="1412"/>
      <c r="P7" s="1412"/>
      <c r="Q7" s="1412"/>
      <c r="R7" s="1412"/>
      <c r="S7" s="1412"/>
      <c r="T7" s="1412"/>
      <c r="U7" s="1412"/>
      <c r="V7" s="1412"/>
      <c r="W7" s="1412"/>
      <c r="X7" s="1412"/>
      <c r="Y7" s="1412"/>
      <c r="Z7" s="1412"/>
      <c r="AA7" s="1412"/>
      <c r="AB7" s="1412" t="s">
        <v>202</v>
      </c>
      <c r="AC7" s="1412"/>
      <c r="AD7" s="1412"/>
      <c r="AE7" s="244"/>
      <c r="AF7" s="244"/>
      <c r="AG7" s="244"/>
      <c r="AH7" s="244"/>
      <c r="AI7" s="244"/>
      <c r="AJ7" s="244"/>
      <c r="AK7" s="244"/>
      <c r="AL7" s="244"/>
      <c r="AM7" s="244"/>
      <c r="AN7" s="244"/>
      <c r="AO7" s="244"/>
      <c r="AP7" s="244"/>
      <c r="AQ7" s="244"/>
    </row>
    <row r="8" spans="1:92" s="239" customFormat="1" ht="14.25" customHeight="1">
      <c r="A8" s="253"/>
      <c r="B8" s="253"/>
      <c r="C8" s="253"/>
      <c r="D8" s="253"/>
      <c r="E8" s="253"/>
      <c r="F8" s="253"/>
      <c r="G8" s="253"/>
      <c r="H8" s="253"/>
      <c r="I8" s="253"/>
      <c r="S8" s="253"/>
      <c r="AC8" s="253"/>
      <c r="AD8" s="253"/>
      <c r="AE8" s="253"/>
      <c r="AF8" s="253"/>
      <c r="AG8" s="253"/>
      <c r="AH8" s="253"/>
      <c r="AI8" s="253"/>
      <c r="AJ8" s="253"/>
      <c r="AK8" s="253"/>
      <c r="AL8" s="253"/>
      <c r="AM8" s="253"/>
      <c r="AN8" s="253"/>
      <c r="AO8" s="253"/>
      <c r="AP8" s="253"/>
      <c r="AQ8" s="253"/>
    </row>
    <row r="9" spans="1:92" s="239" customFormat="1" ht="14.25" customHeight="1">
      <c r="A9" s="253"/>
      <c r="B9" s="253"/>
      <c r="C9" s="253"/>
      <c r="D9" s="253"/>
      <c r="E9" s="253"/>
      <c r="F9" s="253"/>
      <c r="G9" s="253"/>
      <c r="H9" s="253"/>
      <c r="I9" s="253"/>
      <c r="S9" s="253"/>
      <c r="AC9" s="253"/>
      <c r="AD9" s="253"/>
      <c r="AE9" s="253"/>
      <c r="AF9" s="253"/>
      <c r="AG9" s="253"/>
      <c r="AH9" s="253"/>
      <c r="AI9" s="253"/>
      <c r="AJ9" s="253"/>
      <c r="AK9" s="253"/>
      <c r="AL9" s="253"/>
      <c r="AM9" s="253"/>
      <c r="AN9" s="253"/>
      <c r="AO9" s="253"/>
      <c r="AP9" s="253"/>
      <c r="AQ9" s="253"/>
    </row>
    <row r="10" spans="1:92" s="239" customFormat="1" ht="14.25" customHeight="1">
      <c r="A10" s="253"/>
      <c r="B10" s="253"/>
      <c r="C10" s="253"/>
      <c r="D10" s="253"/>
      <c r="E10" s="253"/>
      <c r="F10" s="253"/>
      <c r="G10" s="253"/>
      <c r="H10" s="253"/>
      <c r="I10" s="253"/>
      <c r="S10" s="253"/>
      <c r="AC10" s="253"/>
      <c r="AD10" s="253"/>
      <c r="AE10" s="253"/>
      <c r="AF10" s="253"/>
      <c r="AG10" s="253"/>
      <c r="AH10" s="253"/>
      <c r="AI10" s="253"/>
      <c r="AJ10" s="253"/>
      <c r="AK10" s="253"/>
      <c r="AL10" s="253"/>
      <c r="AM10" s="253"/>
      <c r="AN10" s="253"/>
      <c r="AO10" s="253"/>
      <c r="AP10" s="253"/>
      <c r="AQ10" s="253"/>
    </row>
    <row r="11" spans="1:92" s="239" customFormat="1" ht="14.25" customHeight="1">
      <c r="A11" s="253"/>
      <c r="B11" s="253"/>
      <c r="C11" s="253"/>
      <c r="D11" s="253"/>
      <c r="E11" s="253"/>
      <c r="F11" s="253"/>
      <c r="G11" s="253"/>
      <c r="H11" s="253"/>
      <c r="I11" s="253"/>
      <c r="S11" s="253"/>
      <c r="AC11" s="253"/>
      <c r="AD11" s="253"/>
      <c r="AE11" s="253"/>
      <c r="AF11" s="253"/>
      <c r="AG11" s="253"/>
      <c r="AH11" s="253"/>
      <c r="AI11" s="253"/>
      <c r="AJ11" s="253"/>
      <c r="AK11" s="253"/>
      <c r="AL11" s="253"/>
      <c r="AM11" s="253"/>
      <c r="AN11" s="253"/>
      <c r="AO11" s="253"/>
      <c r="AP11" s="253"/>
      <c r="AQ11" s="253"/>
    </row>
    <row r="12" spans="1:92" s="239" customFormat="1" ht="14.25" customHeight="1">
      <c r="A12" s="253"/>
      <c r="B12" s="253"/>
      <c r="C12" s="253"/>
      <c r="D12" s="253"/>
      <c r="E12" s="253"/>
      <c r="F12" s="253"/>
      <c r="G12" s="253"/>
      <c r="H12" s="253"/>
      <c r="I12" s="253"/>
      <c r="S12" s="253"/>
      <c r="AC12" s="253"/>
      <c r="AD12" s="253"/>
      <c r="AE12" s="253"/>
      <c r="AF12" s="253"/>
      <c r="AG12" s="253"/>
      <c r="AH12" s="253"/>
      <c r="AI12" s="253"/>
      <c r="AJ12" s="253"/>
      <c r="AK12" s="253"/>
      <c r="AL12" s="253"/>
      <c r="AM12" s="253"/>
      <c r="AN12" s="253"/>
      <c r="AO12" s="253"/>
      <c r="AP12" s="253"/>
      <c r="AQ12" s="253"/>
    </row>
    <row r="13" spans="1:92" s="239" customFormat="1" ht="14.25" customHeight="1">
      <c r="A13" s="253"/>
      <c r="B13" s="253"/>
      <c r="C13" s="253"/>
      <c r="D13" s="253"/>
      <c r="E13" s="253"/>
      <c r="F13" s="253"/>
      <c r="G13" s="253"/>
      <c r="H13" s="253"/>
      <c r="I13" s="253"/>
      <c r="S13" s="253"/>
      <c r="AC13" s="253"/>
      <c r="AD13" s="253"/>
      <c r="AE13" s="253"/>
      <c r="AF13" s="253"/>
      <c r="AG13" s="253"/>
      <c r="AH13" s="253"/>
      <c r="AI13" s="253"/>
      <c r="AJ13" s="253"/>
      <c r="AK13" s="253"/>
      <c r="AL13" s="253"/>
      <c r="AM13" s="253"/>
      <c r="AN13" s="253"/>
      <c r="AO13" s="253"/>
      <c r="AP13" s="253"/>
      <c r="AQ13" s="253"/>
    </row>
    <row r="14" spans="1:92" s="239" customFormat="1" ht="21" customHeight="1">
      <c r="A14" s="253"/>
      <c r="B14" s="253"/>
      <c r="C14" s="253"/>
      <c r="D14" s="248"/>
      <c r="E14" s="248"/>
      <c r="F14" s="254"/>
      <c r="G14" s="254"/>
      <c r="S14" s="255"/>
      <c r="T14" s="255"/>
      <c r="U14" s="255"/>
      <c r="V14" s="255"/>
      <c r="W14" s="256"/>
      <c r="X14" s="256"/>
      <c r="Y14" s="256"/>
      <c r="Z14" s="256"/>
      <c r="AA14" s="256"/>
      <c r="AB14" s="256"/>
      <c r="AC14" s="256"/>
      <c r="AD14" s="256"/>
      <c r="AE14" s="256"/>
      <c r="AF14" s="256"/>
      <c r="AG14" s="256"/>
      <c r="AH14" s="256"/>
      <c r="AI14" s="1414" t="s">
        <v>147</v>
      </c>
      <c r="AJ14" s="1414"/>
      <c r="AK14" s="1414"/>
      <c r="AL14" s="1414"/>
      <c r="AM14" s="1414"/>
      <c r="AN14" s="1414"/>
      <c r="AO14" s="1414"/>
      <c r="AP14" s="1414"/>
      <c r="AQ14" s="1414"/>
      <c r="AR14" s="256"/>
      <c r="AS14" s="1415" t="s">
        <v>26</v>
      </c>
      <c r="AT14" s="1415"/>
      <c r="AU14" s="1415"/>
      <c r="AV14" s="1415"/>
      <c r="AW14" s="1415"/>
      <c r="AX14" s="1415"/>
      <c r="AY14" s="1415"/>
      <c r="AZ14" s="1415"/>
      <c r="BA14" s="1415"/>
      <c r="BB14" s="1415"/>
      <c r="BC14" s="1416"/>
      <c r="BD14" s="1416"/>
      <c r="BE14" s="1416"/>
      <c r="BF14" s="1416"/>
      <c r="BG14" s="1416"/>
      <c r="BH14" s="1412" t="s">
        <v>203</v>
      </c>
      <c r="BI14" s="1412"/>
      <c r="BJ14" s="1416"/>
      <c r="BK14" s="1416"/>
      <c r="BL14" s="1416"/>
      <c r="BM14" s="1416"/>
      <c r="BN14" s="1416"/>
      <c r="BO14" s="1416"/>
      <c r="BP14" s="1416"/>
      <c r="BQ14" s="244"/>
      <c r="BR14" s="244"/>
      <c r="BS14" s="244"/>
      <c r="BT14" s="244"/>
      <c r="BU14" s="244"/>
      <c r="BV14" s="244"/>
      <c r="BW14" s="244"/>
      <c r="BX14" s="244"/>
      <c r="BY14" s="244"/>
      <c r="BZ14" s="244"/>
      <c r="CA14" s="244"/>
      <c r="CB14" s="244"/>
      <c r="CC14" s="244"/>
      <c r="CD14" s="244"/>
      <c r="CE14" s="244"/>
      <c r="CF14" s="244"/>
      <c r="CG14" s="244"/>
      <c r="CH14" s="244"/>
      <c r="CI14" s="244"/>
      <c r="CJ14" s="244"/>
      <c r="CK14" s="244"/>
    </row>
    <row r="15" spans="1:92" s="239" customFormat="1" ht="41.25" customHeight="1">
      <c r="A15" s="257"/>
      <c r="B15" s="257"/>
      <c r="C15" s="257"/>
      <c r="D15" s="248"/>
      <c r="E15" s="248"/>
      <c r="F15" s="254"/>
      <c r="G15" s="254"/>
      <c r="S15" s="258"/>
      <c r="T15" s="258"/>
      <c r="U15" s="258"/>
      <c r="V15" s="258"/>
      <c r="W15" s="256"/>
      <c r="X15" s="256"/>
      <c r="Y15" s="256"/>
      <c r="Z15" s="256"/>
      <c r="AA15" s="256"/>
      <c r="AB15" s="256"/>
      <c r="AC15" s="256"/>
      <c r="AD15" s="256"/>
      <c r="AE15" s="256"/>
      <c r="AF15" s="256"/>
      <c r="AG15" s="256"/>
      <c r="AH15" s="256"/>
      <c r="AI15" s="256"/>
      <c r="AJ15" s="256"/>
      <c r="AK15" s="256"/>
      <c r="AL15" s="256"/>
      <c r="AM15" s="256"/>
      <c r="AN15" s="256"/>
      <c r="AO15" s="256"/>
      <c r="AP15" s="256"/>
      <c r="AQ15" s="240"/>
      <c r="AS15" s="1415" t="s">
        <v>27</v>
      </c>
      <c r="AT15" s="1415"/>
      <c r="AU15" s="1415"/>
      <c r="AV15" s="1415"/>
      <c r="AW15" s="1415"/>
      <c r="AX15" s="1415"/>
      <c r="AY15" s="1415"/>
      <c r="AZ15" s="1415"/>
      <c r="BA15" s="1415"/>
      <c r="BB15" s="1415"/>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row>
    <row r="16" spans="1:92" s="239" customFormat="1" ht="26.25" customHeight="1">
      <c r="A16" s="257"/>
      <c r="B16" s="257"/>
      <c r="C16" s="257"/>
      <c r="D16" s="248"/>
      <c r="E16" s="248"/>
      <c r="F16" s="254"/>
      <c r="G16" s="254"/>
      <c r="S16" s="258"/>
      <c r="T16" s="258"/>
      <c r="U16" s="258"/>
      <c r="V16" s="258"/>
      <c r="W16" s="256"/>
      <c r="X16" s="256"/>
      <c r="Y16" s="256"/>
      <c r="Z16" s="256"/>
      <c r="AA16" s="256"/>
      <c r="AB16" s="256"/>
      <c r="AC16" s="256"/>
      <c r="AD16" s="256"/>
      <c r="AE16" s="256"/>
      <c r="AF16" s="256"/>
      <c r="AG16" s="256"/>
      <c r="AH16" s="256"/>
      <c r="AI16" s="256"/>
      <c r="AJ16" s="256"/>
      <c r="AK16" s="256"/>
      <c r="AL16" s="256"/>
      <c r="AM16" s="256"/>
      <c r="AN16" s="256"/>
      <c r="AO16" s="256"/>
      <c r="AP16" s="256"/>
      <c r="AQ16" s="240"/>
      <c r="AS16" s="1415"/>
      <c r="AT16" s="1415"/>
      <c r="AU16" s="1415"/>
      <c r="AV16" s="1415"/>
      <c r="AW16" s="1415"/>
      <c r="AX16" s="1415"/>
      <c r="AY16" s="1415"/>
      <c r="AZ16" s="1415"/>
      <c r="BA16" s="1415"/>
      <c r="BB16" s="1415"/>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3"/>
      <c r="BZ16" s="433"/>
      <c r="CA16" s="433"/>
      <c r="CB16" s="433"/>
      <c r="CC16" s="433"/>
      <c r="CD16" s="433"/>
      <c r="CE16" s="433"/>
      <c r="CF16" s="433"/>
      <c r="CG16" s="433"/>
      <c r="CH16" s="433"/>
      <c r="CI16" s="433"/>
      <c r="CJ16" s="433"/>
      <c r="CK16" s="433"/>
    </row>
    <row r="17" spans="1:92" s="239" customFormat="1" ht="15" customHeight="1">
      <c r="A17" s="257"/>
      <c r="B17" s="257"/>
      <c r="C17" s="257"/>
      <c r="D17" s="248"/>
      <c r="E17" s="248"/>
      <c r="F17" s="254"/>
      <c r="G17" s="254"/>
      <c r="S17" s="258"/>
      <c r="T17" s="258"/>
      <c r="U17" s="258"/>
      <c r="V17" s="258"/>
      <c r="W17" s="256"/>
      <c r="X17" s="256"/>
      <c r="Y17" s="256"/>
      <c r="Z17" s="256"/>
      <c r="AA17" s="256"/>
      <c r="AB17" s="256"/>
      <c r="AC17" s="256"/>
      <c r="AD17" s="256"/>
      <c r="AE17" s="256"/>
      <c r="AF17" s="256"/>
      <c r="AG17" s="256"/>
      <c r="AH17" s="256"/>
      <c r="AI17" s="256"/>
      <c r="AJ17" s="256"/>
      <c r="AK17" s="256"/>
      <c r="AL17" s="256"/>
      <c r="AM17" s="256"/>
      <c r="AN17" s="256"/>
      <c r="AO17" s="256"/>
      <c r="AP17" s="256"/>
      <c r="AQ17" s="240"/>
      <c r="AS17" s="439" t="s">
        <v>28</v>
      </c>
      <c r="AT17" s="439"/>
      <c r="AU17" s="439"/>
      <c r="AV17" s="439"/>
      <c r="AW17" s="439"/>
      <c r="AX17" s="439"/>
      <c r="AY17" s="439"/>
      <c r="AZ17" s="439"/>
      <c r="BA17" s="439"/>
      <c r="BB17" s="439"/>
      <c r="BC17" s="1420"/>
      <c r="BD17" s="1420"/>
      <c r="BE17" s="1420"/>
      <c r="BF17" s="1420"/>
      <c r="BG17" s="1420"/>
      <c r="BH17" s="1420"/>
      <c r="BI17" s="1420"/>
      <c r="BJ17" s="1420"/>
      <c r="BK17" s="1420"/>
      <c r="BL17" s="1420"/>
      <c r="BM17" s="1420"/>
      <c r="BN17" s="1420"/>
      <c r="BO17" s="1420"/>
      <c r="BP17" s="1420"/>
      <c r="BQ17" s="1420"/>
      <c r="BR17" s="1420"/>
      <c r="BS17" s="1420"/>
      <c r="BT17" s="1420"/>
      <c r="BU17" s="1420"/>
      <c r="BV17" s="1420"/>
      <c r="BW17" s="1420"/>
      <c r="BX17" s="1420"/>
      <c r="BY17" s="1420"/>
      <c r="BZ17" s="1420"/>
      <c r="CA17" s="1420"/>
      <c r="CB17" s="1420"/>
      <c r="CC17" s="1420"/>
      <c r="CD17" s="1420"/>
      <c r="CE17" s="1420"/>
      <c r="CF17" s="1420"/>
      <c r="CG17" s="1420"/>
      <c r="CH17" s="1420"/>
      <c r="CI17" s="1420"/>
      <c r="CJ17" s="1420"/>
      <c r="CK17" s="1420"/>
      <c r="CL17" s="259"/>
      <c r="CM17" s="259"/>
    </row>
    <row r="18" spans="1:92" s="239" customFormat="1" ht="36" customHeight="1">
      <c r="A18" s="257"/>
      <c r="B18" s="257"/>
      <c r="C18" s="257"/>
      <c r="D18" s="248"/>
      <c r="E18" s="248"/>
      <c r="F18" s="254"/>
      <c r="G18" s="254"/>
      <c r="S18" s="258"/>
      <c r="T18" s="258"/>
      <c r="U18" s="258"/>
      <c r="V18" s="258"/>
      <c r="W18" s="256"/>
      <c r="X18" s="256"/>
      <c r="Y18" s="256"/>
      <c r="Z18" s="256"/>
      <c r="AA18" s="256"/>
      <c r="AB18" s="256"/>
      <c r="AC18" s="256"/>
      <c r="AD18" s="256"/>
      <c r="AE18" s="256"/>
      <c r="AF18" s="256"/>
      <c r="AG18" s="256"/>
      <c r="AH18" s="256"/>
      <c r="AI18" s="256"/>
      <c r="AJ18" s="256"/>
      <c r="AK18" s="260"/>
      <c r="AL18" s="244"/>
      <c r="AM18" s="244"/>
      <c r="AN18" s="260"/>
      <c r="AO18" s="260"/>
      <c r="AP18" s="260"/>
      <c r="AQ18" s="260"/>
      <c r="AR18" s="260"/>
      <c r="AS18" s="440" t="s">
        <v>29</v>
      </c>
      <c r="AT18" s="440"/>
      <c r="AU18" s="440"/>
      <c r="AV18" s="440"/>
      <c r="AW18" s="440"/>
      <c r="AX18" s="440"/>
      <c r="AY18" s="440"/>
      <c r="AZ18" s="440"/>
      <c r="BA18" s="440"/>
      <c r="BB18" s="440"/>
      <c r="BC18" s="1421"/>
      <c r="BD18" s="1421"/>
      <c r="BE18" s="1421"/>
      <c r="BF18" s="1421"/>
      <c r="BG18" s="1421"/>
      <c r="BH18" s="1421"/>
      <c r="BI18" s="1421"/>
      <c r="BJ18" s="1421"/>
      <c r="BK18" s="1421"/>
      <c r="BL18" s="1421"/>
      <c r="BM18" s="1421"/>
      <c r="BN18" s="1421"/>
      <c r="BO18" s="1421"/>
      <c r="BP18" s="1421"/>
      <c r="BQ18" s="1421"/>
      <c r="BR18" s="1421"/>
      <c r="BS18" s="1421"/>
      <c r="BT18" s="1421"/>
      <c r="BU18" s="1421"/>
      <c r="BV18" s="1421"/>
      <c r="BW18" s="1421"/>
      <c r="BX18" s="1421"/>
      <c r="BY18" s="1421"/>
      <c r="BZ18" s="1421"/>
      <c r="CA18" s="1421"/>
      <c r="CB18" s="1421"/>
      <c r="CC18" s="1421"/>
      <c r="CD18" s="1421"/>
      <c r="CE18" s="1421"/>
      <c r="CF18" s="1421"/>
      <c r="CG18" s="1421"/>
      <c r="CH18" s="1421"/>
      <c r="CI18" s="1421"/>
      <c r="CJ18" s="1422" t="s">
        <v>204</v>
      </c>
      <c r="CK18" s="1422"/>
      <c r="CL18" s="1422"/>
      <c r="CM18" s="1422"/>
    </row>
    <row r="19" spans="1:92" s="239" customFormat="1" ht="21" customHeight="1">
      <c r="A19" s="320"/>
      <c r="B19" s="320"/>
      <c r="C19" s="320"/>
      <c r="D19" s="321"/>
      <c r="E19" s="321"/>
      <c r="F19" s="322"/>
      <c r="G19" s="322"/>
      <c r="H19" s="264"/>
      <c r="I19" s="264"/>
      <c r="J19" s="264"/>
      <c r="K19" s="264"/>
      <c r="L19" s="264"/>
      <c r="M19" s="264"/>
      <c r="N19" s="264"/>
      <c r="O19" s="264"/>
      <c r="P19" s="264"/>
      <c r="Q19" s="264"/>
      <c r="R19" s="264"/>
      <c r="S19" s="323"/>
      <c r="T19" s="324"/>
      <c r="U19" s="324"/>
      <c r="V19" s="324"/>
      <c r="W19" s="325"/>
      <c r="X19" s="326"/>
      <c r="Y19" s="326"/>
      <c r="Z19" s="326"/>
      <c r="AA19" s="326"/>
      <c r="AB19" s="326"/>
      <c r="AC19" s="264"/>
      <c r="AD19" s="327"/>
      <c r="AE19" s="327"/>
      <c r="AF19" s="327"/>
      <c r="AG19" s="327"/>
      <c r="AH19" s="327"/>
      <c r="AI19" s="327"/>
      <c r="AJ19" s="327"/>
      <c r="AK19" s="327"/>
      <c r="AL19" s="327"/>
      <c r="AM19" s="327"/>
      <c r="AN19" s="327"/>
      <c r="AO19" s="328"/>
      <c r="AP19" s="328"/>
      <c r="AQ19" s="328"/>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row>
    <row r="20" spans="1:92" s="239" customFormat="1" ht="21" customHeight="1">
      <c r="A20" s="320"/>
      <c r="B20" s="320"/>
      <c r="C20" s="320"/>
      <c r="D20" s="321"/>
      <c r="E20" s="321"/>
      <c r="F20" s="322"/>
      <c r="G20" s="322"/>
      <c r="H20" s="264"/>
      <c r="I20" s="264"/>
      <c r="J20" s="264"/>
      <c r="K20" s="264"/>
      <c r="L20" s="264"/>
      <c r="M20" s="264"/>
      <c r="N20" s="264"/>
      <c r="O20" s="264"/>
      <c r="P20" s="264"/>
      <c r="Q20" s="264"/>
      <c r="R20" s="264"/>
      <c r="S20" s="323"/>
      <c r="T20" s="324"/>
      <c r="U20" s="324"/>
      <c r="V20" s="324"/>
      <c r="W20" s="325"/>
      <c r="X20" s="326"/>
      <c r="Y20" s="326"/>
      <c r="Z20" s="326"/>
      <c r="AA20" s="326"/>
      <c r="AB20" s="326"/>
      <c r="AC20" s="264"/>
      <c r="AD20" s="327"/>
      <c r="AE20" s="327"/>
      <c r="AF20" s="327"/>
      <c r="AG20" s="327"/>
      <c r="AH20" s="327"/>
      <c r="AI20" s="327"/>
      <c r="AJ20" s="327"/>
      <c r="AK20" s="327"/>
      <c r="AL20" s="327"/>
      <c r="AM20" s="327"/>
      <c r="AN20" s="327"/>
      <c r="AO20" s="328"/>
      <c r="AP20" s="328"/>
      <c r="AQ20" s="328"/>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row>
    <row r="21" spans="1:92" s="239" customFormat="1" ht="21" customHeight="1">
      <c r="A21" s="320"/>
      <c r="B21" s="320"/>
      <c r="C21" s="320"/>
      <c r="D21" s="321"/>
      <c r="E21" s="321"/>
      <c r="F21" s="322"/>
      <c r="G21" s="322"/>
      <c r="H21" s="264"/>
      <c r="I21" s="264"/>
      <c r="J21" s="264"/>
      <c r="K21" s="264"/>
      <c r="L21" s="264"/>
      <c r="M21" s="264"/>
      <c r="N21" s="264"/>
      <c r="O21" s="264"/>
      <c r="P21" s="264"/>
      <c r="Q21" s="261"/>
      <c r="R21" s="261"/>
      <c r="S21" s="261"/>
      <c r="T21" s="261"/>
      <c r="U21" s="261"/>
      <c r="V21" s="261"/>
      <c r="W21" s="261"/>
      <c r="X21" s="261"/>
      <c r="Y21" s="261"/>
      <c r="Z21" s="261"/>
      <c r="AA21" s="261"/>
      <c r="AB21" s="261"/>
      <c r="AC21" s="261"/>
      <c r="AD21" s="261"/>
      <c r="AE21" s="261"/>
      <c r="AF21" s="261"/>
      <c r="AG21" s="261"/>
      <c r="AH21" s="261"/>
      <c r="AI21" s="1414"/>
      <c r="AJ21" s="1414"/>
      <c r="AK21" s="1414"/>
      <c r="AL21" s="1414"/>
      <c r="AM21" s="1414"/>
      <c r="AN21" s="1414"/>
      <c r="AO21" s="1414"/>
      <c r="AP21" s="1414"/>
      <c r="AQ21" s="1414"/>
      <c r="AR21" s="327"/>
      <c r="AS21" s="1417"/>
      <c r="AT21" s="1417"/>
      <c r="AU21" s="1417"/>
      <c r="AV21" s="1417"/>
      <c r="AW21" s="1417"/>
      <c r="AX21" s="1417"/>
      <c r="AY21" s="1417"/>
      <c r="AZ21" s="1417"/>
      <c r="BA21" s="1417"/>
      <c r="BB21" s="1417"/>
      <c r="BC21" s="1418"/>
      <c r="BD21" s="1418"/>
      <c r="BE21" s="1418"/>
      <c r="BF21" s="1418"/>
      <c r="BG21" s="1418"/>
      <c r="BH21" s="1419"/>
      <c r="BI21" s="1419"/>
      <c r="BJ21" s="1418"/>
      <c r="BK21" s="1418"/>
      <c r="BL21" s="1418"/>
      <c r="BM21" s="1418"/>
      <c r="BN21" s="1418"/>
      <c r="BO21" s="262"/>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264"/>
      <c r="CM21" s="264"/>
      <c r="CN21" s="264"/>
    </row>
    <row r="22" spans="1:92" s="239" customFormat="1" ht="27" customHeight="1">
      <c r="A22" s="325"/>
      <c r="B22" s="325"/>
      <c r="C22" s="325"/>
      <c r="D22" s="264"/>
      <c r="E22" s="264"/>
      <c r="F22" s="322"/>
      <c r="G22" s="322"/>
      <c r="H22" s="264"/>
      <c r="I22" s="264"/>
      <c r="J22" s="264"/>
      <c r="K22" s="264"/>
      <c r="L22" s="264"/>
      <c r="M22" s="264"/>
      <c r="N22" s="264"/>
      <c r="O22" s="264"/>
      <c r="P22" s="264"/>
      <c r="Q22" s="261"/>
      <c r="R22" s="261"/>
      <c r="S22" s="261"/>
      <c r="T22" s="261"/>
      <c r="U22" s="261"/>
      <c r="V22" s="261"/>
      <c r="W22" s="261"/>
      <c r="X22" s="261"/>
      <c r="Y22" s="261"/>
      <c r="Z22" s="261"/>
      <c r="AA22" s="261"/>
      <c r="AB22" s="261"/>
      <c r="AC22" s="261"/>
      <c r="AD22" s="261"/>
      <c r="AE22" s="261"/>
      <c r="AF22" s="261"/>
      <c r="AG22" s="263"/>
      <c r="AH22" s="263"/>
      <c r="AI22" s="263"/>
      <c r="AJ22" s="263"/>
      <c r="AK22" s="263"/>
      <c r="AL22" s="263"/>
      <c r="AM22" s="263"/>
      <c r="AN22" s="263"/>
      <c r="AO22" s="263"/>
      <c r="AP22" s="263"/>
      <c r="AQ22" s="263"/>
      <c r="AR22" s="263"/>
      <c r="AS22" s="329"/>
      <c r="AT22" s="329"/>
      <c r="AU22" s="329"/>
      <c r="AV22" s="329"/>
      <c r="AW22" s="329"/>
      <c r="AX22" s="329"/>
      <c r="AY22" s="329"/>
      <c r="AZ22" s="329"/>
      <c r="BA22" s="329"/>
      <c r="BB22" s="329"/>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264"/>
      <c r="CM22" s="264"/>
      <c r="CN22" s="264"/>
    </row>
    <row r="23" spans="1:92" s="239" customFormat="1" ht="27" customHeight="1">
      <c r="A23" s="320"/>
      <c r="B23" s="320"/>
      <c r="C23" s="320"/>
      <c r="D23" s="264"/>
      <c r="E23" s="264"/>
      <c r="F23" s="322"/>
      <c r="G23" s="322"/>
      <c r="H23" s="264"/>
      <c r="I23" s="264"/>
      <c r="J23" s="264"/>
      <c r="K23" s="264"/>
      <c r="L23" s="264"/>
      <c r="M23" s="264"/>
      <c r="N23" s="264"/>
      <c r="O23" s="264"/>
      <c r="P23" s="264"/>
      <c r="Q23" s="264"/>
      <c r="R23" s="264"/>
      <c r="S23" s="320"/>
      <c r="T23" s="320"/>
      <c r="U23" s="320"/>
      <c r="V23" s="325"/>
      <c r="W23" s="327"/>
      <c r="X23" s="327"/>
      <c r="Y23" s="327"/>
      <c r="Z23" s="327"/>
      <c r="AA23" s="327"/>
      <c r="AB23" s="327"/>
      <c r="AC23" s="327"/>
      <c r="AD23" s="327"/>
      <c r="AE23" s="327"/>
      <c r="AF23" s="327"/>
      <c r="AG23" s="327"/>
      <c r="AH23" s="327"/>
      <c r="AI23" s="327"/>
      <c r="AJ23" s="327"/>
      <c r="AK23" s="327"/>
      <c r="AL23" s="327"/>
      <c r="AM23" s="327"/>
      <c r="AN23" s="327"/>
      <c r="AO23" s="327"/>
      <c r="AP23" s="327"/>
      <c r="AQ23" s="330"/>
      <c r="AR23" s="264"/>
      <c r="AS23" s="329"/>
      <c r="AT23" s="329"/>
      <c r="AU23" s="329"/>
      <c r="AV23" s="329"/>
      <c r="AW23" s="329"/>
      <c r="AX23" s="329"/>
      <c r="AY23" s="329"/>
      <c r="AZ23" s="329"/>
      <c r="BA23" s="329"/>
      <c r="BB23" s="329"/>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264"/>
      <c r="CM23" s="264"/>
      <c r="CN23" s="264"/>
    </row>
    <row r="24" spans="1:92" s="239" customFormat="1" ht="27" customHeight="1">
      <c r="A24" s="320"/>
      <c r="B24" s="320"/>
      <c r="C24" s="320"/>
      <c r="D24" s="264"/>
      <c r="E24" s="264"/>
      <c r="F24" s="322"/>
      <c r="G24" s="322"/>
      <c r="H24" s="264"/>
      <c r="I24" s="264"/>
      <c r="J24" s="264"/>
      <c r="K24" s="264"/>
      <c r="L24" s="264"/>
      <c r="M24" s="264"/>
      <c r="N24" s="264"/>
      <c r="O24" s="264"/>
      <c r="P24" s="264"/>
      <c r="Q24" s="264"/>
      <c r="R24" s="264"/>
      <c r="S24" s="320"/>
      <c r="T24" s="320"/>
      <c r="U24" s="320"/>
      <c r="V24" s="325"/>
      <c r="W24" s="327"/>
      <c r="X24" s="327"/>
      <c r="Y24" s="327"/>
      <c r="Z24" s="327"/>
      <c r="AA24" s="327"/>
      <c r="AB24" s="327"/>
      <c r="AC24" s="327"/>
      <c r="AD24" s="327"/>
      <c r="AE24" s="327"/>
      <c r="AF24" s="327"/>
      <c r="AG24" s="327"/>
      <c r="AH24" s="327"/>
      <c r="AI24" s="327"/>
      <c r="AJ24" s="327"/>
      <c r="AK24" s="327"/>
      <c r="AL24" s="327"/>
      <c r="AM24" s="327"/>
      <c r="AN24" s="327"/>
      <c r="AO24" s="327"/>
      <c r="AP24" s="327"/>
      <c r="AQ24" s="330"/>
      <c r="AR24" s="264"/>
      <c r="AS24" s="329"/>
      <c r="AT24" s="329"/>
      <c r="AU24" s="329"/>
      <c r="AV24" s="329"/>
      <c r="AW24" s="329"/>
      <c r="AX24" s="329"/>
      <c r="AY24" s="329"/>
      <c r="AZ24" s="329"/>
      <c r="BA24" s="329"/>
      <c r="BB24" s="329"/>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5"/>
      <c r="CK24" s="335"/>
      <c r="CL24" s="335"/>
      <c r="CM24" s="335"/>
      <c r="CN24" s="264"/>
    </row>
    <row r="25" spans="1:92" s="239" customFormat="1" ht="21" customHeight="1">
      <c r="A25" s="320"/>
      <c r="B25" s="320"/>
      <c r="C25" s="320"/>
      <c r="D25" s="321"/>
      <c r="E25" s="321"/>
      <c r="F25" s="322"/>
      <c r="G25" s="322"/>
      <c r="H25" s="264"/>
      <c r="I25" s="264"/>
      <c r="J25" s="264"/>
      <c r="K25" s="264"/>
      <c r="L25" s="264"/>
      <c r="M25" s="264"/>
      <c r="N25" s="264"/>
      <c r="O25" s="264"/>
      <c r="P25" s="264"/>
      <c r="Q25" s="264"/>
      <c r="R25" s="264"/>
      <c r="S25" s="323"/>
      <c r="T25" s="324"/>
      <c r="U25" s="324"/>
      <c r="V25" s="324"/>
      <c r="W25" s="325"/>
      <c r="X25" s="326"/>
      <c r="Y25" s="326"/>
      <c r="Z25" s="326"/>
      <c r="AA25" s="326"/>
      <c r="AB25" s="326"/>
      <c r="AC25" s="264"/>
      <c r="AD25" s="327"/>
      <c r="AE25" s="327"/>
      <c r="AF25" s="327"/>
      <c r="AG25" s="327"/>
      <c r="AH25" s="327"/>
      <c r="AI25" s="327"/>
      <c r="AJ25" s="327"/>
      <c r="AK25" s="327"/>
      <c r="AL25" s="327"/>
      <c r="AM25" s="327"/>
      <c r="AN25" s="327"/>
      <c r="AO25" s="328"/>
      <c r="AP25" s="328"/>
      <c r="AQ25" s="328"/>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c r="CK25" s="264"/>
      <c r="CL25" s="264"/>
      <c r="CM25" s="264"/>
      <c r="CN25" s="264"/>
    </row>
    <row r="26" spans="1:92" s="239" customFormat="1" ht="18.75" customHeight="1">
      <c r="A26" s="331"/>
      <c r="B26" s="331"/>
      <c r="C26" s="264"/>
      <c r="D26" s="264"/>
      <c r="E26" s="264"/>
      <c r="F26" s="264"/>
      <c r="G26" s="264"/>
      <c r="H26" s="264"/>
      <c r="I26" s="264"/>
      <c r="J26" s="264"/>
      <c r="K26" s="264"/>
      <c r="L26" s="264"/>
      <c r="M26" s="264"/>
      <c r="N26" s="264"/>
      <c r="O26" s="264"/>
      <c r="P26" s="264"/>
      <c r="Q26" s="264"/>
      <c r="R26" s="264"/>
      <c r="S26" s="264"/>
      <c r="T26" s="264"/>
      <c r="U26" s="264"/>
      <c r="V26" s="264"/>
      <c r="W26" s="327"/>
      <c r="X26" s="327"/>
      <c r="Y26" s="327"/>
      <c r="Z26" s="327"/>
      <c r="AA26" s="327"/>
      <c r="AB26" s="264"/>
      <c r="AC26" s="264"/>
      <c r="AD26" s="264"/>
      <c r="AE26" s="264"/>
      <c r="AF26" s="264"/>
      <c r="AG26" s="264"/>
      <c r="AH26" s="264"/>
      <c r="AI26" s="264"/>
      <c r="AJ26" s="264"/>
      <c r="AK26" s="264"/>
      <c r="AL26" s="264"/>
      <c r="AM26" s="327"/>
      <c r="AN26" s="327"/>
      <c r="AO26" s="327"/>
      <c r="AP26" s="327"/>
      <c r="AQ26" s="330"/>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row>
    <row r="27" spans="1:92" s="239" customFormat="1" ht="24.75" customHeight="1">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6"/>
      <c r="BX27" s="336"/>
      <c r="BY27" s="336"/>
      <c r="BZ27" s="336"/>
      <c r="CA27" s="336"/>
      <c r="CB27" s="336"/>
      <c r="CC27" s="336"/>
      <c r="CD27" s="336"/>
      <c r="CE27" s="336"/>
      <c r="CF27" s="336"/>
      <c r="CG27" s="336"/>
      <c r="CH27" s="336"/>
      <c r="CI27" s="336"/>
      <c r="CJ27" s="336"/>
      <c r="CK27" s="336"/>
      <c r="CL27" s="336"/>
      <c r="CM27" s="336"/>
      <c r="CN27" s="264"/>
    </row>
    <row r="28" spans="1:92" s="239" customFormat="1" ht="24.75" customHeight="1">
      <c r="A28" s="33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c r="BV28" s="336"/>
      <c r="BW28" s="336"/>
      <c r="BX28" s="336"/>
      <c r="BY28" s="336"/>
      <c r="BZ28" s="336"/>
      <c r="CA28" s="336"/>
      <c r="CB28" s="336"/>
      <c r="CC28" s="336"/>
      <c r="CD28" s="336"/>
      <c r="CE28" s="336"/>
      <c r="CF28" s="336"/>
      <c r="CG28" s="336"/>
      <c r="CH28" s="336"/>
      <c r="CI28" s="336"/>
      <c r="CJ28" s="336"/>
      <c r="CK28" s="336"/>
      <c r="CL28" s="336"/>
      <c r="CM28" s="336"/>
      <c r="CN28" s="264"/>
    </row>
    <row r="29" spans="1:92" s="60" customFormat="1" ht="27" customHeight="1">
      <c r="A29" s="463" t="s">
        <v>234</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row>
    <row r="30" spans="1:92" s="60" customFormat="1" ht="27" customHeight="1">
      <c r="A30" s="438" t="s">
        <v>57</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8"/>
      <c r="BX30" s="438"/>
      <c r="BY30" s="438"/>
      <c r="BZ30" s="438"/>
      <c r="CA30" s="438"/>
      <c r="CB30" s="438"/>
      <c r="CC30" s="438"/>
      <c r="CD30" s="438"/>
      <c r="CE30" s="438"/>
      <c r="CF30" s="438"/>
      <c r="CG30" s="438"/>
      <c r="CH30" s="438"/>
      <c r="CI30" s="438"/>
      <c r="CJ30" s="438"/>
      <c r="CK30" s="438"/>
      <c r="CL30" s="438"/>
      <c r="CM30" s="438"/>
      <c r="CN30" s="438"/>
    </row>
    <row r="31" spans="1:92" s="60" customFormat="1" ht="27" customHeight="1">
      <c r="A31" s="438" t="s">
        <v>235</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c r="CK31" s="438"/>
      <c r="CL31" s="438"/>
      <c r="CM31" s="438"/>
      <c r="CN31" s="438"/>
    </row>
    <row r="32" spans="1:92" s="60" customFormat="1" ht="27" customHeight="1">
      <c r="A32" s="438" t="s">
        <v>236</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438"/>
      <c r="BN32" s="438"/>
      <c r="BO32" s="438"/>
      <c r="BP32" s="438"/>
      <c r="BQ32" s="438"/>
      <c r="BR32" s="438"/>
      <c r="BS32" s="438"/>
      <c r="BT32" s="438"/>
      <c r="BU32" s="438"/>
      <c r="BV32" s="438"/>
      <c r="BW32" s="438"/>
      <c r="BX32" s="438"/>
      <c r="BY32" s="438"/>
      <c r="BZ32" s="438"/>
      <c r="CA32" s="438"/>
      <c r="CB32" s="438"/>
      <c r="CC32" s="438"/>
      <c r="CD32" s="438"/>
      <c r="CE32" s="438"/>
      <c r="CF32" s="438"/>
      <c r="CG32" s="438"/>
      <c r="CH32" s="438"/>
      <c r="CI32" s="438"/>
      <c r="CJ32" s="438"/>
      <c r="CK32" s="438"/>
      <c r="CL32" s="438"/>
      <c r="CM32" s="438"/>
      <c r="CN32" s="438"/>
    </row>
    <row r="33" spans="1:92" s="60" customFormat="1" ht="24.75" customHeight="1">
      <c r="A33" s="438" t="s">
        <v>32</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row>
    <row r="34" spans="1:92" s="80" customFormat="1" ht="24.75" customHeight="1">
      <c r="A34" s="1423" t="s">
        <v>227</v>
      </c>
      <c r="B34" s="1423"/>
      <c r="C34" s="1423"/>
      <c r="D34" s="1423"/>
      <c r="E34" s="1423"/>
      <c r="F34" s="1423"/>
      <c r="G34" s="1423"/>
      <c r="H34" s="1423"/>
      <c r="I34" s="1423"/>
      <c r="J34" s="1423"/>
      <c r="K34" s="1423"/>
      <c r="L34" s="1423"/>
      <c r="M34" s="1423"/>
      <c r="N34" s="1423"/>
      <c r="O34" s="1423"/>
      <c r="P34" s="1423"/>
      <c r="Q34" s="1423"/>
      <c r="R34" s="1423"/>
      <c r="S34" s="1423"/>
      <c r="T34" s="1423"/>
      <c r="U34" s="1423"/>
      <c r="V34" s="1423"/>
      <c r="W34" s="1423"/>
      <c r="X34" s="1423"/>
      <c r="Y34" s="1423"/>
      <c r="Z34" s="1423"/>
      <c r="AA34" s="1423"/>
      <c r="AB34" s="1423"/>
      <c r="AC34" s="1423"/>
      <c r="AD34" s="1423"/>
      <c r="AE34" s="1423"/>
      <c r="AF34" s="1423"/>
      <c r="AG34" s="1423"/>
      <c r="AH34" s="1423"/>
      <c r="AI34" s="1423"/>
      <c r="AJ34" s="1423"/>
      <c r="AK34" s="1423"/>
      <c r="AL34" s="1423"/>
      <c r="AM34" s="1423"/>
      <c r="AN34" s="1423"/>
      <c r="AO34" s="1423"/>
      <c r="AP34" s="1423"/>
      <c r="AQ34" s="1423"/>
      <c r="AR34" s="1423"/>
      <c r="AS34" s="1423"/>
      <c r="AT34" s="1423"/>
      <c r="AU34" s="1423"/>
      <c r="AV34" s="1423"/>
      <c r="AW34" s="1423"/>
      <c r="AX34" s="1423"/>
      <c r="AY34" s="1423"/>
      <c r="AZ34" s="1423"/>
      <c r="BA34" s="1423"/>
      <c r="BB34" s="1423"/>
      <c r="BC34" s="1423"/>
      <c r="BD34" s="1423"/>
      <c r="BE34" s="1423"/>
      <c r="BF34" s="1423"/>
      <c r="BG34" s="1423"/>
      <c r="BH34" s="1423"/>
      <c r="BI34" s="1423"/>
      <c r="BJ34" s="1423"/>
      <c r="BK34" s="1423"/>
      <c r="BL34" s="1423"/>
      <c r="BM34" s="1423"/>
      <c r="BN34" s="1423"/>
      <c r="BO34" s="1423"/>
      <c r="BP34" s="1423"/>
      <c r="BQ34" s="1423"/>
      <c r="BR34" s="1423"/>
      <c r="BS34" s="1423"/>
      <c r="BT34" s="1423"/>
      <c r="BU34" s="1423"/>
      <c r="BV34" s="1423"/>
      <c r="BW34" s="1423"/>
      <c r="BX34" s="1423"/>
      <c r="BY34" s="1423"/>
      <c r="BZ34" s="1423"/>
      <c r="CA34" s="1423"/>
      <c r="CB34" s="1423"/>
      <c r="CC34" s="1423"/>
      <c r="CD34" s="1423"/>
      <c r="CE34" s="1423"/>
      <c r="CF34" s="1423"/>
      <c r="CG34" s="1423"/>
      <c r="CH34" s="1423"/>
      <c r="CI34" s="1423"/>
      <c r="CJ34" s="1423"/>
      <c r="CK34" s="1423"/>
      <c r="CL34" s="1423"/>
      <c r="CM34" s="1423"/>
      <c r="CN34" s="1423"/>
    </row>
    <row r="35" spans="1:92" s="80" customFormat="1" ht="15" customHeight="1">
      <c r="A35" s="266"/>
      <c r="B35" s="266"/>
      <c r="C35" s="96"/>
      <c r="D35" s="96"/>
      <c r="E35" s="103"/>
      <c r="F35" s="267"/>
      <c r="G35" s="267"/>
      <c r="H35" s="103"/>
      <c r="I35" s="103"/>
    </row>
    <row r="36" spans="1:92" s="80" customFormat="1" ht="15" customHeight="1">
      <c r="A36" s="266"/>
      <c r="B36" s="266"/>
      <c r="C36" s="96"/>
      <c r="D36" s="96"/>
      <c r="E36" s="103"/>
      <c r="F36" s="267"/>
      <c r="G36" s="267"/>
      <c r="H36" s="103"/>
      <c r="I36" s="103"/>
    </row>
    <row r="37" spans="1:92" s="80" customFormat="1" ht="24.75" customHeight="1">
      <c r="A37" s="390"/>
      <c r="B37" s="390"/>
      <c r="C37" s="453">
        <v>2020</v>
      </c>
      <c r="D37" s="453"/>
      <c r="E37" s="453"/>
      <c r="F37" s="453"/>
      <c r="G37" s="453"/>
      <c r="H37" s="453"/>
      <c r="I37" s="453" t="s">
        <v>9</v>
      </c>
      <c r="J37" s="453"/>
      <c r="K37" s="453"/>
      <c r="L37" s="454"/>
      <c r="M37" s="454"/>
      <c r="N37" s="454"/>
      <c r="O37" s="454"/>
      <c r="P37" s="454"/>
      <c r="Q37" s="453" t="s">
        <v>149</v>
      </c>
      <c r="R37" s="453"/>
      <c r="S37" s="453"/>
      <c r="T37" s="454"/>
      <c r="U37" s="454"/>
      <c r="V37" s="454"/>
      <c r="W37" s="454"/>
      <c r="X37" s="454"/>
      <c r="Y37" s="453" t="s">
        <v>146</v>
      </c>
      <c r="Z37" s="453"/>
      <c r="AA37" s="453"/>
      <c r="AB37" s="451" t="s">
        <v>150</v>
      </c>
      <c r="AC37" s="451"/>
      <c r="AD37" s="451"/>
      <c r="AE37" s="451"/>
      <c r="AF37" s="451"/>
      <c r="AG37" s="451"/>
      <c r="AH37" s="451"/>
      <c r="AI37" s="451"/>
      <c r="AJ37" s="451"/>
      <c r="AK37" s="451"/>
      <c r="AL37" s="451"/>
      <c r="AM37" s="451"/>
      <c r="AN37" s="451"/>
      <c r="AO37" s="451"/>
      <c r="AP37" s="451"/>
      <c r="AQ37" s="451"/>
      <c r="AR37" s="451"/>
      <c r="AS37" s="451"/>
      <c r="AT37" s="453" t="s">
        <v>237</v>
      </c>
      <c r="AU37" s="453"/>
      <c r="AV37" s="453"/>
      <c r="AW37" s="453"/>
      <c r="AX37" s="453"/>
      <c r="AY37" s="453"/>
      <c r="AZ37" s="453"/>
      <c r="BA37" s="453"/>
      <c r="BB37" s="453"/>
      <c r="BC37" s="453"/>
      <c r="BD37" s="453"/>
      <c r="BE37" s="453"/>
      <c r="BF37" s="444"/>
      <c r="BG37" s="444"/>
      <c r="BH37" s="444"/>
      <c r="BI37" s="444"/>
      <c r="BJ37" s="444"/>
      <c r="BK37" s="444"/>
      <c r="BL37" s="450" t="s">
        <v>151</v>
      </c>
      <c r="BM37" s="450"/>
      <c r="BN37" s="450"/>
      <c r="BO37" s="450"/>
      <c r="BP37" s="444"/>
      <c r="BQ37" s="444"/>
      <c r="BR37" s="444"/>
      <c r="BS37" s="444"/>
      <c r="BT37" s="444"/>
      <c r="BU37" s="444"/>
      <c r="BV37" s="444"/>
      <c r="BW37" s="444"/>
      <c r="BX37" s="451" t="s">
        <v>281</v>
      </c>
      <c r="BY37" s="451"/>
      <c r="BZ37" s="451"/>
      <c r="CA37" s="451"/>
      <c r="CB37" s="451"/>
      <c r="CC37" s="451"/>
      <c r="CD37" s="451"/>
      <c r="CE37" s="451"/>
      <c r="CF37" s="451"/>
      <c r="CG37" s="451"/>
      <c r="CH37" s="451"/>
      <c r="CI37" s="451"/>
      <c r="CJ37" s="451"/>
      <c r="CK37" s="451"/>
      <c r="CL37" s="451"/>
      <c r="CM37" s="451"/>
      <c r="CN37" s="451"/>
    </row>
    <row r="38" spans="1:92" s="96" customFormat="1" ht="24" customHeight="1">
      <c r="A38" s="1436" t="s">
        <v>282</v>
      </c>
      <c r="B38" s="1436"/>
      <c r="C38" s="1436"/>
      <c r="D38" s="1436"/>
      <c r="E38" s="1436"/>
      <c r="F38" s="1436"/>
      <c r="G38" s="1436"/>
      <c r="H38" s="1436"/>
      <c r="I38" s="1436"/>
      <c r="J38" s="1436"/>
      <c r="K38" s="1436"/>
      <c r="L38" s="1436"/>
      <c r="M38" s="1436"/>
      <c r="N38" s="1436"/>
      <c r="O38" s="1436"/>
      <c r="P38" s="1436"/>
      <c r="Q38" s="1436"/>
      <c r="R38" s="1436"/>
      <c r="S38" s="1436"/>
      <c r="T38" s="1436"/>
      <c r="U38" s="1436"/>
      <c r="V38" s="1436"/>
      <c r="W38" s="1436"/>
      <c r="X38" s="1436"/>
      <c r="Y38" s="1436"/>
      <c r="Z38" s="1436"/>
      <c r="AA38" s="1436"/>
      <c r="AB38" s="1436"/>
      <c r="AC38" s="1436"/>
      <c r="AD38" s="1436"/>
      <c r="AE38" s="1436"/>
      <c r="AF38" s="1436"/>
      <c r="AG38" s="1436"/>
      <c r="AH38" s="1436"/>
      <c r="AI38" s="1436"/>
      <c r="AJ38" s="1436"/>
      <c r="AK38" s="1436"/>
      <c r="AL38" s="1436"/>
      <c r="AM38" s="1436"/>
      <c r="AN38" s="1436"/>
      <c r="AO38" s="1436"/>
      <c r="AP38" s="1436"/>
      <c r="AQ38" s="1436"/>
      <c r="AR38" s="1436"/>
      <c r="AS38" s="1436"/>
      <c r="AT38" s="1436"/>
      <c r="AU38" s="1436"/>
      <c r="AV38" s="1436"/>
      <c r="AW38" s="1436"/>
      <c r="AX38" s="1436"/>
      <c r="AY38" s="1436"/>
      <c r="AZ38" s="1436"/>
      <c r="BA38" s="1436"/>
      <c r="BB38" s="1436"/>
      <c r="BC38" s="1436"/>
      <c r="BD38" s="1436"/>
      <c r="BE38" s="1436"/>
      <c r="BF38" s="1436"/>
      <c r="BG38" s="1436"/>
      <c r="BH38" s="1436"/>
      <c r="BI38" s="1436"/>
      <c r="BJ38" s="1436"/>
      <c r="BK38" s="1436"/>
      <c r="BL38" s="1436"/>
      <c r="BM38" s="1436"/>
      <c r="BN38" s="1436"/>
      <c r="BO38" s="1436"/>
      <c r="BP38" s="1436"/>
      <c r="BQ38" s="1436"/>
      <c r="BR38" s="1436"/>
      <c r="BS38" s="1436"/>
      <c r="BT38" s="1436"/>
      <c r="BU38" s="1436"/>
      <c r="BV38" s="1436"/>
      <c r="BW38" s="1436"/>
      <c r="BX38" s="1436"/>
      <c r="BY38" s="1436"/>
      <c r="BZ38" s="1436"/>
      <c r="CA38" s="1436"/>
      <c r="CB38" s="1436"/>
      <c r="CC38" s="1436"/>
      <c r="CD38" s="1436"/>
      <c r="CE38" s="1436"/>
      <c r="CF38" s="1436"/>
      <c r="CG38" s="1436"/>
      <c r="CH38" s="1436"/>
      <c r="CI38" s="1436"/>
      <c r="CJ38" s="1436"/>
      <c r="CK38" s="1436"/>
      <c r="CL38" s="1436"/>
      <c r="CM38" s="1436"/>
      <c r="CN38" s="1436"/>
    </row>
    <row r="39" spans="1:92" s="96" customFormat="1" ht="27" customHeight="1">
      <c r="A39" s="1436"/>
      <c r="B39" s="1436"/>
      <c r="C39" s="1436"/>
      <c r="D39" s="1436"/>
      <c r="E39" s="1436"/>
      <c r="F39" s="1436"/>
      <c r="G39" s="1436"/>
      <c r="H39" s="1436"/>
      <c r="I39" s="1436"/>
      <c r="J39" s="1436"/>
      <c r="K39" s="1436"/>
      <c r="L39" s="1436"/>
      <c r="M39" s="1436"/>
      <c r="N39" s="1436"/>
      <c r="O39" s="1436"/>
      <c r="P39" s="1436"/>
      <c r="Q39" s="1436"/>
      <c r="R39" s="1436"/>
      <c r="S39" s="1436"/>
      <c r="T39" s="1436"/>
      <c r="U39" s="1436"/>
      <c r="V39" s="1436"/>
      <c r="W39" s="1436"/>
      <c r="X39" s="1436"/>
      <c r="Y39" s="1436"/>
      <c r="Z39" s="1436"/>
      <c r="AA39" s="1436"/>
      <c r="AB39" s="1436"/>
      <c r="AC39" s="1436"/>
      <c r="AD39" s="1436"/>
      <c r="AE39" s="1436"/>
      <c r="AF39" s="1436"/>
      <c r="AG39" s="1436"/>
      <c r="AH39" s="1436"/>
      <c r="AI39" s="1436"/>
      <c r="AJ39" s="1436"/>
      <c r="AK39" s="1436"/>
      <c r="AL39" s="1436"/>
      <c r="AM39" s="1436"/>
      <c r="AN39" s="1436"/>
      <c r="AO39" s="1436"/>
      <c r="AP39" s="1436"/>
      <c r="AQ39" s="1436"/>
      <c r="AR39" s="1436"/>
      <c r="AS39" s="1436"/>
      <c r="AT39" s="1436"/>
      <c r="AU39" s="1436"/>
      <c r="AV39" s="1436"/>
      <c r="AW39" s="1436"/>
      <c r="AX39" s="1436"/>
      <c r="AY39" s="1436"/>
      <c r="AZ39" s="1436"/>
      <c r="BA39" s="1436"/>
      <c r="BB39" s="1436"/>
      <c r="BC39" s="1436"/>
      <c r="BD39" s="1436"/>
      <c r="BE39" s="1436"/>
      <c r="BF39" s="1436"/>
      <c r="BG39" s="1436"/>
      <c r="BH39" s="1436"/>
      <c r="BI39" s="1436"/>
      <c r="BJ39" s="1436"/>
      <c r="BK39" s="1436"/>
      <c r="BL39" s="1436"/>
      <c r="BM39" s="1436"/>
      <c r="BN39" s="1436"/>
      <c r="BO39" s="1436"/>
      <c r="BP39" s="1436"/>
      <c r="BQ39" s="1436"/>
      <c r="BR39" s="1436"/>
      <c r="BS39" s="1436"/>
      <c r="BT39" s="1436"/>
      <c r="BU39" s="1436"/>
      <c r="BV39" s="1436"/>
      <c r="BW39" s="1436"/>
      <c r="BX39" s="1436"/>
      <c r="BY39" s="1436"/>
      <c r="BZ39" s="1436"/>
      <c r="CA39" s="1436"/>
      <c r="CB39" s="1436"/>
      <c r="CC39" s="1436"/>
      <c r="CD39" s="1436"/>
      <c r="CE39" s="1436"/>
      <c r="CF39" s="1436"/>
      <c r="CG39" s="1436"/>
      <c r="CH39" s="1436"/>
      <c r="CI39" s="1436"/>
      <c r="CJ39" s="1436"/>
      <c r="CK39" s="1436"/>
      <c r="CL39" s="1436"/>
      <c r="CM39" s="1436"/>
      <c r="CN39" s="1436"/>
    </row>
    <row r="40" spans="1:92" s="96" customFormat="1" ht="27" customHeight="1">
      <c r="A40" s="1436"/>
      <c r="B40" s="1436"/>
      <c r="C40" s="1436"/>
      <c r="D40" s="1436"/>
      <c r="E40" s="1436"/>
      <c r="F40" s="1436"/>
      <c r="G40" s="1436"/>
      <c r="H40" s="1436"/>
      <c r="I40" s="1436"/>
      <c r="J40" s="1436"/>
      <c r="K40" s="1436"/>
      <c r="L40" s="1436"/>
      <c r="M40" s="1436"/>
      <c r="N40" s="1436"/>
      <c r="O40" s="1436"/>
      <c r="P40" s="1436"/>
      <c r="Q40" s="1436"/>
      <c r="R40" s="1436"/>
      <c r="S40" s="1436"/>
      <c r="T40" s="1436"/>
      <c r="U40" s="1436"/>
      <c r="V40" s="1436"/>
      <c r="W40" s="1436"/>
      <c r="X40" s="1436"/>
      <c r="Y40" s="1436"/>
      <c r="Z40" s="1436"/>
      <c r="AA40" s="1436"/>
      <c r="AB40" s="1436"/>
      <c r="AC40" s="1436"/>
      <c r="AD40" s="1436"/>
      <c r="AE40" s="1436"/>
      <c r="AF40" s="1436"/>
      <c r="AG40" s="1436"/>
      <c r="AH40" s="1436"/>
      <c r="AI40" s="1436"/>
      <c r="AJ40" s="1436"/>
      <c r="AK40" s="1436"/>
      <c r="AL40" s="1436"/>
      <c r="AM40" s="1436"/>
      <c r="AN40" s="1436"/>
      <c r="AO40" s="1436"/>
      <c r="AP40" s="1436"/>
      <c r="AQ40" s="1436"/>
      <c r="AR40" s="1436"/>
      <c r="AS40" s="1436"/>
      <c r="AT40" s="1436"/>
      <c r="AU40" s="1436"/>
      <c r="AV40" s="1436"/>
      <c r="AW40" s="1436"/>
      <c r="AX40" s="1436"/>
      <c r="AY40" s="1436"/>
      <c r="AZ40" s="1436"/>
      <c r="BA40" s="1436"/>
      <c r="BB40" s="1436"/>
      <c r="BC40" s="1436"/>
      <c r="BD40" s="1436"/>
      <c r="BE40" s="1436"/>
      <c r="BF40" s="1436"/>
      <c r="BG40" s="1436"/>
      <c r="BH40" s="1436"/>
      <c r="BI40" s="1436"/>
      <c r="BJ40" s="1436"/>
      <c r="BK40" s="1436"/>
      <c r="BL40" s="1436"/>
      <c r="BM40" s="1436"/>
      <c r="BN40" s="1436"/>
      <c r="BO40" s="1436"/>
      <c r="BP40" s="1436"/>
      <c r="BQ40" s="1436"/>
      <c r="BR40" s="1436"/>
      <c r="BS40" s="1436"/>
      <c r="BT40" s="1436"/>
      <c r="BU40" s="1436"/>
      <c r="BV40" s="1436"/>
      <c r="BW40" s="1436"/>
      <c r="BX40" s="1436"/>
      <c r="BY40" s="1436"/>
      <c r="BZ40" s="1436"/>
      <c r="CA40" s="1436"/>
      <c r="CB40" s="1436"/>
      <c r="CC40" s="1436"/>
      <c r="CD40" s="1436"/>
      <c r="CE40" s="1436"/>
      <c r="CF40" s="1436"/>
      <c r="CG40" s="1436"/>
      <c r="CH40" s="1436"/>
      <c r="CI40" s="1436"/>
      <c r="CJ40" s="1436"/>
      <c r="CK40" s="1436"/>
      <c r="CL40" s="1436"/>
      <c r="CM40" s="1436"/>
      <c r="CN40" s="1436"/>
    </row>
    <row r="41" spans="1:92" s="239" customFormat="1" ht="17.25" customHeight="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row>
    <row r="42" spans="1:92" s="239" customFormat="1" ht="17.25" customHeight="1">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row>
    <row r="43" spans="1:92" s="239" customFormat="1" ht="17.25" customHeight="1">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row>
    <row r="44" spans="1:92" s="239" customFormat="1" ht="17.25" customHeigh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J44" s="253"/>
      <c r="CK44" s="253"/>
      <c r="CL44" s="253"/>
      <c r="CM44" s="253"/>
    </row>
    <row r="45" spans="1:92" s="239" customFormat="1" ht="17.25" customHeigh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J45" s="253"/>
      <c r="CK45" s="253"/>
      <c r="CL45" s="253"/>
      <c r="CM45" s="253"/>
    </row>
    <row r="46" spans="1:92" ht="23.25" customHeight="1"/>
    <row r="47" spans="1:92" ht="23.25" customHeight="1"/>
    <row r="48" spans="1:92" ht="23.25" customHeight="1"/>
    <row r="49" spans="1:123" ht="23.25" customHeight="1"/>
    <row r="50" spans="1:123" ht="23.25" customHeight="1"/>
    <row r="51" spans="1:123" ht="23.25" customHeight="1"/>
    <row r="52" spans="1:123" ht="23.25" customHeight="1"/>
    <row r="53" spans="1:123" ht="23.25" customHeight="1">
      <c r="A53" s="1437"/>
      <c r="B53" s="1437"/>
      <c r="C53" s="1437"/>
      <c r="D53" s="1437"/>
      <c r="E53" s="1437"/>
      <c r="F53" s="1437"/>
      <c r="G53" s="1437"/>
      <c r="H53" s="1437"/>
      <c r="I53" s="1437"/>
      <c r="J53" s="1437"/>
      <c r="K53" s="1437"/>
      <c r="L53" s="1437"/>
      <c r="M53" s="1437"/>
      <c r="N53" s="1437"/>
      <c r="O53" s="1437"/>
      <c r="P53" s="1437"/>
      <c r="Q53" s="1437"/>
      <c r="R53" s="1437"/>
      <c r="S53" s="1437"/>
      <c r="T53" s="1437"/>
      <c r="U53" s="1437"/>
      <c r="V53" s="1437"/>
      <c r="W53" s="1437"/>
      <c r="X53" s="1437"/>
      <c r="Y53" s="1437"/>
      <c r="Z53" s="1437"/>
      <c r="AA53" s="1437"/>
      <c r="AB53" s="1437"/>
      <c r="AC53" s="1437"/>
      <c r="AD53" s="1437"/>
      <c r="AE53" s="1437"/>
      <c r="AF53" s="1437"/>
      <c r="AG53" s="1437"/>
      <c r="AH53" s="1437"/>
      <c r="AI53" s="1437"/>
      <c r="AJ53" s="1437"/>
      <c r="AK53" s="1437"/>
      <c r="AL53" s="1437"/>
      <c r="AM53" s="1437"/>
      <c r="AN53" s="1437"/>
      <c r="AO53" s="1437"/>
      <c r="AP53" s="1437"/>
      <c r="AQ53" s="1437"/>
      <c r="AR53" s="1437"/>
      <c r="AS53" s="1437"/>
      <c r="AT53" s="1437"/>
      <c r="AU53" s="1437"/>
      <c r="AV53" s="1437"/>
      <c r="AW53" s="1437"/>
      <c r="AX53" s="1437"/>
      <c r="AY53" s="1437"/>
      <c r="AZ53" s="1437"/>
      <c r="BA53" s="1437"/>
      <c r="BB53" s="1437"/>
      <c r="BC53" s="1437"/>
      <c r="BD53" s="1437"/>
      <c r="BE53" s="1437"/>
      <c r="BF53" s="1437"/>
      <c r="BG53" s="1437"/>
      <c r="BH53" s="1437"/>
      <c r="BI53" s="1437"/>
      <c r="BJ53" s="1437"/>
      <c r="BK53" s="1437"/>
      <c r="BL53" s="1437"/>
      <c r="BM53" s="1437"/>
      <c r="BN53" s="1437"/>
      <c r="BO53" s="1437"/>
      <c r="BP53" s="1437"/>
      <c r="BQ53" s="1437"/>
      <c r="BR53" s="1437"/>
      <c r="BS53" s="1437"/>
      <c r="BT53" s="1437"/>
      <c r="BU53" s="1437"/>
      <c r="BV53" s="1437"/>
      <c r="BW53" s="1437"/>
      <c r="BX53" s="1437"/>
      <c r="BY53" s="1437"/>
      <c r="BZ53" s="1437"/>
      <c r="CA53" s="1437"/>
      <c r="CB53" s="1437"/>
      <c r="CC53" s="1437"/>
      <c r="CD53" s="1437"/>
      <c r="CE53" s="1437"/>
      <c r="CF53" s="1437"/>
      <c r="CG53" s="1437"/>
      <c r="CH53" s="1437"/>
      <c r="CI53" s="1437"/>
      <c r="CJ53" s="1437"/>
      <c r="CK53" s="1437"/>
      <c r="CL53" s="1437"/>
      <c r="CM53" s="1437"/>
      <c r="CN53" s="1437"/>
    </row>
    <row r="54" spans="1:123" ht="23.2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1438"/>
      <c r="CJ54" s="1438"/>
      <c r="CK54" s="1438"/>
      <c r="CL54" s="1438"/>
      <c r="CM54" s="1438"/>
      <c r="CN54" s="1438"/>
    </row>
    <row r="55" spans="1:123" ht="23.2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64"/>
    </row>
    <row r="56" spans="1:123" ht="23.25" customHeight="1">
      <c r="A56" s="1439" t="s">
        <v>144</v>
      </c>
      <c r="B56" s="1439"/>
      <c r="C56" s="1439"/>
      <c r="D56" s="1439"/>
      <c r="E56" s="1439"/>
      <c r="F56" s="1439"/>
      <c r="G56" s="1439"/>
      <c r="H56" s="1439"/>
      <c r="I56" s="1439"/>
      <c r="J56" s="1439"/>
      <c r="K56" s="1439"/>
      <c r="L56" s="1439"/>
      <c r="M56" s="1439"/>
      <c r="N56" s="1439"/>
      <c r="O56" s="1439"/>
      <c r="P56" s="1439"/>
      <c r="Q56" s="1439"/>
      <c r="R56" s="1439"/>
      <c r="S56" s="1439"/>
      <c r="T56" s="1439"/>
      <c r="U56" s="1439"/>
      <c r="V56" s="1439"/>
      <c r="W56" s="1439"/>
      <c r="X56" s="1439"/>
      <c r="Y56" s="1439"/>
      <c r="Z56" s="1439"/>
      <c r="AA56" s="1439"/>
      <c r="AB56" s="1439"/>
      <c r="AC56" s="1439"/>
      <c r="AD56" s="1439"/>
      <c r="AE56" s="1439"/>
      <c r="AF56" s="1439"/>
      <c r="AG56" s="1439"/>
      <c r="AH56" s="1439"/>
      <c r="AI56" s="1439"/>
      <c r="AJ56" s="1439"/>
      <c r="AK56" s="1439"/>
      <c r="AL56" s="1439"/>
      <c r="AM56" s="1439"/>
      <c r="AN56" s="1439"/>
      <c r="AO56" s="1439"/>
      <c r="AP56" s="1439"/>
      <c r="AQ56" s="1439"/>
      <c r="AR56" s="1439"/>
      <c r="AS56" s="1439"/>
      <c r="AT56" s="1439"/>
      <c r="AU56" s="1439"/>
      <c r="AV56" s="1439"/>
      <c r="AW56" s="1439"/>
      <c r="AX56" s="1439"/>
      <c r="AY56" s="1439"/>
      <c r="AZ56" s="1439"/>
      <c r="BA56" s="1439"/>
      <c r="BB56" s="1439"/>
      <c r="BC56" s="1439"/>
      <c r="BD56" s="1439"/>
      <c r="BE56" s="1439"/>
      <c r="BF56" s="1439"/>
      <c r="BG56" s="1439"/>
      <c r="BH56" s="1439"/>
      <c r="BI56" s="1439"/>
      <c r="BJ56" s="1439"/>
      <c r="BK56" s="1439"/>
      <c r="BL56" s="1439"/>
      <c r="BM56" s="1439"/>
      <c r="BN56" s="1439"/>
      <c r="BO56" s="1439"/>
      <c r="BP56" s="1439"/>
      <c r="BQ56" s="1439"/>
      <c r="BR56" s="1439"/>
      <c r="BS56" s="1439"/>
      <c r="BT56" s="1439"/>
      <c r="BU56" s="1439"/>
      <c r="BV56" s="1439"/>
      <c r="BW56" s="1439"/>
      <c r="BX56" s="1439"/>
      <c r="BY56" s="1439"/>
      <c r="BZ56" s="1439"/>
      <c r="CA56" s="1439"/>
      <c r="CB56" s="1439"/>
      <c r="CC56" s="1439"/>
      <c r="CD56" s="1439"/>
      <c r="CE56" s="1439"/>
      <c r="CF56" s="1439"/>
      <c r="CG56" s="1439"/>
      <c r="CH56" s="1439"/>
      <c r="CI56" s="1439"/>
      <c r="CJ56" s="1439"/>
      <c r="CK56" s="1439"/>
      <c r="CL56" s="1439"/>
      <c r="CM56" s="1439"/>
      <c r="CN56" s="264"/>
    </row>
    <row r="57" spans="1:123" ht="23.25"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64"/>
    </row>
    <row r="58" spans="1:123" ht="23.2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64"/>
    </row>
    <row r="59" spans="1:123" ht="23.25" customHeight="1">
      <c r="A59" s="270" t="s">
        <v>205</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64"/>
    </row>
    <row r="60" spans="1:123" ht="30.75" customHeight="1">
      <c r="A60" s="271"/>
      <c r="B60" s="271"/>
      <c r="C60" s="271"/>
      <c r="D60" s="271"/>
      <c r="E60" s="1440" t="s">
        <v>206</v>
      </c>
      <c r="F60" s="1441"/>
      <c r="G60" s="1441"/>
      <c r="H60" s="1441"/>
      <c r="I60" s="1441"/>
      <c r="J60" s="1441"/>
      <c r="K60" s="1441"/>
      <c r="L60" s="1441"/>
      <c r="M60" s="1441"/>
      <c r="N60" s="1441"/>
      <c r="O60" s="1441"/>
      <c r="P60" s="1441"/>
      <c r="Q60" s="1441"/>
      <c r="R60" s="1441"/>
      <c r="S60" s="1441"/>
      <c r="T60" s="1441"/>
      <c r="U60" s="1441"/>
      <c r="V60" s="1441"/>
      <c r="W60" s="1441"/>
      <c r="X60" s="1441"/>
      <c r="Y60" s="1441"/>
      <c r="Z60" s="1441"/>
      <c r="AA60" s="1441"/>
      <c r="AB60" s="1441"/>
      <c r="AC60" s="1441"/>
      <c r="AD60" s="1441"/>
      <c r="AE60" s="1441"/>
      <c r="AF60" s="1442"/>
      <c r="AG60" s="287"/>
      <c r="AH60" s="288"/>
      <c r="AI60" s="288"/>
      <c r="AJ60" s="288"/>
      <c r="AK60" s="288"/>
      <c r="AL60" s="1443" t="s">
        <v>237</v>
      </c>
      <c r="AM60" s="1443"/>
      <c r="AN60" s="1443"/>
      <c r="AO60" s="1443"/>
      <c r="AP60" s="1443"/>
      <c r="AQ60" s="1443"/>
      <c r="AR60" s="1443"/>
      <c r="AS60" s="1443"/>
      <c r="AT60" s="1443"/>
      <c r="AU60" s="1443"/>
      <c r="AV60" s="1443"/>
      <c r="AW60" s="1443"/>
      <c r="AX60" s="1444" t="str">
        <f>IF(BF37="","",BF37)</f>
        <v/>
      </c>
      <c r="AY60" s="1444"/>
      <c r="AZ60" s="1444"/>
      <c r="BA60" s="1444"/>
      <c r="BB60" s="1444"/>
      <c r="BC60" s="1444"/>
      <c r="BD60" s="1445" t="s">
        <v>207</v>
      </c>
      <c r="BE60" s="1445"/>
      <c r="BF60" s="1445"/>
      <c r="BG60" s="1445"/>
      <c r="BH60" s="1444" t="str">
        <f>IF(BP37="","",BP37)</f>
        <v/>
      </c>
      <c r="BI60" s="1444"/>
      <c r="BJ60" s="1444"/>
      <c r="BK60" s="1444"/>
      <c r="BL60" s="1444"/>
      <c r="BM60" s="1444"/>
      <c r="BN60" s="1444"/>
      <c r="BO60" s="1444"/>
      <c r="BP60" s="288"/>
      <c r="BQ60" s="288"/>
      <c r="BR60" s="288"/>
      <c r="BS60" s="288"/>
      <c r="BT60" s="288"/>
      <c r="BU60" s="288"/>
      <c r="BV60" s="288"/>
      <c r="BW60" s="288"/>
      <c r="BX60" s="288"/>
      <c r="BY60" s="288"/>
      <c r="BZ60" s="288"/>
      <c r="CA60" s="288"/>
      <c r="CB60" s="288"/>
      <c r="CC60" s="288"/>
      <c r="CD60" s="288"/>
      <c r="CE60" s="288"/>
      <c r="CF60" s="288"/>
      <c r="CG60" s="288"/>
      <c r="CH60" s="288"/>
      <c r="CI60" s="288"/>
      <c r="CJ60" s="337"/>
      <c r="CK60" s="270"/>
      <c r="CL60" s="270"/>
      <c r="CM60" s="270"/>
      <c r="CN60" s="264"/>
    </row>
    <row r="61" spans="1:123" ht="23.25" customHeight="1">
      <c r="A61" s="271"/>
      <c r="B61" s="271"/>
      <c r="C61" s="271"/>
      <c r="D61" s="271"/>
      <c r="E61" s="1424" t="s">
        <v>208</v>
      </c>
      <c r="F61" s="1425"/>
      <c r="G61" s="1425"/>
      <c r="H61" s="1425"/>
      <c r="I61" s="1425"/>
      <c r="J61" s="1425"/>
      <c r="K61" s="1425"/>
      <c r="L61" s="1425"/>
      <c r="M61" s="1425"/>
      <c r="N61" s="1425"/>
      <c r="O61" s="1425"/>
      <c r="P61" s="1425"/>
      <c r="Q61" s="1425"/>
      <c r="R61" s="1425"/>
      <c r="S61" s="1425"/>
      <c r="T61" s="1425"/>
      <c r="U61" s="1425"/>
      <c r="V61" s="1425"/>
      <c r="W61" s="1425"/>
      <c r="X61" s="1425"/>
      <c r="Y61" s="1425"/>
      <c r="Z61" s="1425"/>
      <c r="AA61" s="1425"/>
      <c r="AB61" s="1425"/>
      <c r="AC61" s="1425"/>
      <c r="AD61" s="1425"/>
      <c r="AE61" s="1425"/>
      <c r="AF61" s="1426"/>
      <c r="AG61" s="1427" t="str">
        <f>IF(BC17="","",BC17)</f>
        <v/>
      </c>
      <c r="AH61" s="1428"/>
      <c r="AI61" s="1428"/>
      <c r="AJ61" s="1428"/>
      <c r="AK61" s="1428"/>
      <c r="AL61" s="1428"/>
      <c r="AM61" s="1428"/>
      <c r="AN61" s="1428"/>
      <c r="AO61" s="1428"/>
      <c r="AP61" s="1428"/>
      <c r="AQ61" s="1428"/>
      <c r="AR61" s="1428"/>
      <c r="AS61" s="1428"/>
      <c r="AT61" s="1428"/>
      <c r="AU61" s="1428"/>
      <c r="AV61" s="1428"/>
      <c r="AW61" s="1428"/>
      <c r="AX61" s="1428"/>
      <c r="AY61" s="1428"/>
      <c r="AZ61" s="1428"/>
      <c r="BA61" s="1428"/>
      <c r="BB61" s="1428"/>
      <c r="BC61" s="1428"/>
      <c r="BD61" s="1428"/>
      <c r="BE61" s="1428"/>
      <c r="BF61" s="1428"/>
      <c r="BG61" s="1428"/>
      <c r="BH61" s="1428"/>
      <c r="BI61" s="1428"/>
      <c r="BJ61" s="1428"/>
      <c r="BK61" s="1428"/>
      <c r="BL61" s="1428"/>
      <c r="BM61" s="1428"/>
      <c r="BN61" s="1428"/>
      <c r="BO61" s="1428"/>
      <c r="BP61" s="1428"/>
      <c r="BQ61" s="1428"/>
      <c r="BR61" s="1428"/>
      <c r="BS61" s="1428"/>
      <c r="BT61" s="1428"/>
      <c r="BU61" s="1428"/>
      <c r="BV61" s="1428"/>
      <c r="BW61" s="1428"/>
      <c r="BX61" s="1428"/>
      <c r="BY61" s="1428"/>
      <c r="BZ61" s="1428"/>
      <c r="CA61" s="1428"/>
      <c r="CB61" s="1428"/>
      <c r="CC61" s="1428"/>
      <c r="CD61" s="1428"/>
      <c r="CE61" s="1428"/>
      <c r="CF61" s="1428"/>
      <c r="CG61" s="1428"/>
      <c r="CH61" s="1428"/>
      <c r="CI61" s="1428"/>
      <c r="CJ61" s="1429"/>
      <c r="CK61" s="271"/>
      <c r="CL61" s="271"/>
      <c r="CM61" s="271"/>
      <c r="CN61" s="239"/>
    </row>
    <row r="62" spans="1:123" s="239" customFormat="1" ht="30" customHeight="1">
      <c r="A62" s="271"/>
      <c r="B62" s="271"/>
      <c r="C62" s="271"/>
      <c r="D62" s="271"/>
      <c r="E62" s="1424" t="s">
        <v>209</v>
      </c>
      <c r="F62" s="1425"/>
      <c r="G62" s="1425"/>
      <c r="H62" s="1425"/>
      <c r="I62" s="1425"/>
      <c r="J62" s="1425"/>
      <c r="K62" s="1425"/>
      <c r="L62" s="1425"/>
      <c r="M62" s="1425"/>
      <c r="N62" s="1425"/>
      <c r="O62" s="1425"/>
      <c r="P62" s="1425"/>
      <c r="Q62" s="1425"/>
      <c r="R62" s="1425"/>
      <c r="S62" s="1425"/>
      <c r="T62" s="1425"/>
      <c r="U62" s="1425"/>
      <c r="V62" s="1425"/>
      <c r="W62" s="1425"/>
      <c r="X62" s="1425"/>
      <c r="Y62" s="1425"/>
      <c r="Z62" s="1425"/>
      <c r="AA62" s="1425"/>
      <c r="AB62" s="1425"/>
      <c r="AC62" s="1425"/>
      <c r="AD62" s="1425"/>
      <c r="AE62" s="1425"/>
      <c r="AF62" s="1426"/>
      <c r="AG62" s="1430" t="str">
        <f>IF(BC18="","",BC18)</f>
        <v/>
      </c>
      <c r="AH62" s="1431"/>
      <c r="AI62" s="1431"/>
      <c r="AJ62" s="1431"/>
      <c r="AK62" s="1431"/>
      <c r="AL62" s="1431"/>
      <c r="AM62" s="1431"/>
      <c r="AN62" s="1431"/>
      <c r="AO62" s="1431"/>
      <c r="AP62" s="1431"/>
      <c r="AQ62" s="1431"/>
      <c r="AR62" s="1431"/>
      <c r="AS62" s="1431"/>
      <c r="AT62" s="1431"/>
      <c r="AU62" s="1431"/>
      <c r="AV62" s="1431"/>
      <c r="AW62" s="1431"/>
      <c r="AX62" s="1431"/>
      <c r="AY62" s="1431"/>
      <c r="AZ62" s="1431"/>
      <c r="BA62" s="1431"/>
      <c r="BB62" s="1431"/>
      <c r="BC62" s="1431"/>
      <c r="BD62" s="1431"/>
      <c r="BE62" s="1431"/>
      <c r="BF62" s="1431"/>
      <c r="BG62" s="1431"/>
      <c r="BH62" s="1431"/>
      <c r="BI62" s="1431"/>
      <c r="BJ62" s="1431"/>
      <c r="BK62" s="1431"/>
      <c r="BL62" s="1431"/>
      <c r="BM62" s="1431"/>
      <c r="BN62" s="1431"/>
      <c r="BO62" s="1431"/>
      <c r="BP62" s="1431"/>
      <c r="BQ62" s="1431"/>
      <c r="BR62" s="1431"/>
      <c r="BS62" s="1431"/>
      <c r="BT62" s="1431"/>
      <c r="BU62" s="1431"/>
      <c r="BV62" s="1431"/>
      <c r="BW62" s="1431"/>
      <c r="BX62" s="1431"/>
      <c r="BY62" s="1431"/>
      <c r="BZ62" s="1431"/>
      <c r="CA62" s="1431"/>
      <c r="CB62" s="1431"/>
      <c r="CC62" s="1431"/>
      <c r="CD62" s="1431"/>
      <c r="CE62" s="1431"/>
      <c r="CF62" s="1431"/>
      <c r="CG62" s="1431"/>
      <c r="CH62" s="1431"/>
      <c r="CI62" s="1431"/>
      <c r="CJ62" s="1432"/>
      <c r="CK62" s="271"/>
      <c r="CL62" s="271"/>
      <c r="CM62" s="271"/>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row>
    <row r="63" spans="1:123" s="239" customFormat="1" ht="23.25" customHeight="1">
      <c r="A63" s="271"/>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row>
    <row r="64" spans="1:123" s="239" customFormat="1" ht="23.25" customHeight="1">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row>
    <row r="65" spans="1:92" ht="23.25" customHeight="1">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39"/>
    </row>
    <row r="66" spans="1:92" ht="23.25" customHeight="1">
      <c r="A66" s="271" t="s">
        <v>210</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c r="BP66" s="271"/>
      <c r="BQ66" s="271"/>
      <c r="BR66" s="271"/>
      <c r="BS66" s="271"/>
      <c r="BT66" s="271"/>
      <c r="BU66" s="271"/>
      <c r="BV66" s="271"/>
      <c r="BW66" s="271"/>
      <c r="BX66" s="271"/>
      <c r="BY66" s="271"/>
      <c r="BZ66" s="271"/>
      <c r="CA66" s="271"/>
      <c r="CB66" s="271"/>
      <c r="CC66" s="271"/>
      <c r="CD66" s="271"/>
      <c r="CE66" s="271"/>
      <c r="CF66" s="271"/>
      <c r="CG66" s="271"/>
      <c r="CH66" s="271"/>
      <c r="CI66" s="271"/>
      <c r="CJ66" s="271"/>
      <c r="CK66" s="271"/>
      <c r="CL66" s="271"/>
      <c r="CM66" s="271"/>
      <c r="CN66" s="265"/>
    </row>
    <row r="67" spans="1:92" ht="23.25" customHeight="1">
      <c r="A67" s="271"/>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1433"/>
      <c r="Z67" s="1433"/>
      <c r="AA67" s="1433"/>
      <c r="AB67" s="1433"/>
      <c r="AC67" s="1433"/>
      <c r="AD67" s="1433"/>
      <c r="AE67" s="1433"/>
      <c r="AF67" s="1433"/>
      <c r="AG67" s="1433"/>
      <c r="AH67" s="1433"/>
      <c r="AI67" s="1433"/>
      <c r="AJ67" s="1433"/>
      <c r="AK67" s="1433"/>
      <c r="AL67" s="1433"/>
      <c r="AM67" s="1433"/>
      <c r="AN67" s="1433"/>
      <c r="AO67" s="1433"/>
      <c r="AP67" s="1433"/>
      <c r="AQ67" s="1433"/>
      <c r="AR67" s="1433"/>
      <c r="AS67" s="1433"/>
      <c r="AT67" s="1433"/>
      <c r="AU67" s="1433"/>
      <c r="AV67" s="1433"/>
      <c r="AW67" s="1433"/>
      <c r="AX67" s="1433"/>
      <c r="AY67" s="1433"/>
      <c r="AZ67" s="1433"/>
      <c r="BA67" s="1433"/>
      <c r="BB67" s="1433"/>
      <c r="BC67" s="1433"/>
      <c r="BD67" s="1433"/>
      <c r="BE67" s="1433"/>
      <c r="BF67" s="1433"/>
      <c r="BG67" s="1433"/>
      <c r="BH67" s="1433"/>
      <c r="BI67" s="1433"/>
      <c r="BJ67" s="1433"/>
      <c r="BK67" s="1433"/>
      <c r="BL67" s="1433"/>
      <c r="BM67" s="1433"/>
      <c r="BN67" s="1433"/>
      <c r="BO67" s="1434" t="s">
        <v>211</v>
      </c>
      <c r="BP67" s="1435"/>
      <c r="BQ67" s="1435"/>
      <c r="BR67" s="1435"/>
      <c r="BS67" s="1435"/>
      <c r="BT67" s="1435"/>
      <c r="BU67" s="1435"/>
      <c r="BV67" s="1435"/>
      <c r="BW67" s="1435"/>
      <c r="BX67" s="1435"/>
      <c r="BY67" s="271"/>
      <c r="BZ67" s="271"/>
      <c r="CA67" s="271"/>
      <c r="CB67" s="271"/>
      <c r="CC67" s="271"/>
      <c r="CD67" s="271"/>
      <c r="CE67" s="271"/>
      <c r="CF67" s="271"/>
      <c r="CG67" s="271"/>
      <c r="CH67" s="271"/>
      <c r="CI67" s="271"/>
      <c r="CJ67" s="271"/>
      <c r="CK67" s="271"/>
      <c r="CL67" s="271"/>
      <c r="CM67" s="271"/>
      <c r="CN67" s="265"/>
    </row>
    <row r="68" spans="1:92" s="239" customFormat="1" ht="23.25" customHeight="1">
      <c r="A68" s="27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1433"/>
      <c r="Z68" s="1433"/>
      <c r="AA68" s="1433"/>
      <c r="AB68" s="1433"/>
      <c r="AC68" s="1433"/>
      <c r="AD68" s="1433"/>
      <c r="AE68" s="1433"/>
      <c r="AF68" s="1433"/>
      <c r="AG68" s="1433"/>
      <c r="AH68" s="1433"/>
      <c r="AI68" s="1433"/>
      <c r="AJ68" s="1433"/>
      <c r="AK68" s="1433"/>
      <c r="AL68" s="1433"/>
      <c r="AM68" s="1433"/>
      <c r="AN68" s="1433"/>
      <c r="AO68" s="1433"/>
      <c r="AP68" s="1433"/>
      <c r="AQ68" s="1433"/>
      <c r="AR68" s="1433"/>
      <c r="AS68" s="1433"/>
      <c r="AT68" s="1433"/>
      <c r="AU68" s="1433"/>
      <c r="AV68" s="1433"/>
      <c r="AW68" s="1433"/>
      <c r="AX68" s="1433"/>
      <c r="AY68" s="1433"/>
      <c r="AZ68" s="1433"/>
      <c r="BA68" s="1433"/>
      <c r="BB68" s="1433"/>
      <c r="BC68" s="1433"/>
      <c r="BD68" s="1433"/>
      <c r="BE68" s="1433"/>
      <c r="BF68" s="1433"/>
      <c r="BG68" s="1433"/>
      <c r="BH68" s="1433"/>
      <c r="BI68" s="1433"/>
      <c r="BJ68" s="1433"/>
      <c r="BK68" s="1433"/>
      <c r="BL68" s="1433"/>
      <c r="BM68" s="1433"/>
      <c r="BN68" s="1433"/>
      <c r="BO68" s="1434"/>
      <c r="BP68" s="1435"/>
      <c r="BQ68" s="1435"/>
      <c r="BR68" s="1435"/>
      <c r="BS68" s="1435"/>
      <c r="BT68" s="1435"/>
      <c r="BU68" s="1435"/>
      <c r="BV68" s="1435"/>
      <c r="BW68" s="1435"/>
      <c r="BX68" s="1435"/>
      <c r="BY68" s="271"/>
      <c r="BZ68" s="271"/>
      <c r="CA68" s="271"/>
      <c r="CB68" s="271"/>
      <c r="CC68" s="271"/>
      <c r="CD68" s="271"/>
      <c r="CE68" s="271"/>
      <c r="CF68" s="271"/>
      <c r="CG68" s="271"/>
      <c r="CH68" s="271"/>
      <c r="CI68" s="271"/>
      <c r="CJ68" s="271"/>
      <c r="CK68" s="271"/>
      <c r="CL68" s="271"/>
      <c r="CM68" s="271"/>
    </row>
    <row r="69" spans="1:92" ht="23.25" customHeight="1">
      <c r="A69" s="273"/>
      <c r="B69" s="273"/>
      <c r="C69" s="274"/>
      <c r="D69" s="274"/>
      <c r="E69" s="275"/>
      <c r="F69" s="275"/>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row>
    <row r="70" spans="1:92" ht="23.25" customHeight="1">
      <c r="A70" s="273"/>
      <c r="B70" s="273"/>
      <c r="C70" s="274"/>
      <c r="D70" s="274"/>
      <c r="E70" s="275"/>
      <c r="F70" s="275"/>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row>
    <row r="71" spans="1:92" ht="23.25" customHeight="1">
      <c r="A71" s="273"/>
      <c r="B71" s="273"/>
      <c r="C71" s="274"/>
      <c r="D71" s="274"/>
      <c r="E71" s="275"/>
      <c r="F71" s="275"/>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row>
    <row r="72" spans="1:92" ht="23.25" customHeight="1">
      <c r="A72" s="271" t="s">
        <v>283</v>
      </c>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1"/>
      <c r="CG72" s="271"/>
      <c r="CH72" s="271"/>
      <c r="CI72" s="271"/>
      <c r="CJ72" s="271"/>
      <c r="CK72" s="271"/>
      <c r="CL72" s="271"/>
      <c r="CM72" s="271"/>
      <c r="CN72" s="249"/>
    </row>
    <row r="73" spans="1:92" ht="23.25" customHeight="1">
      <c r="A73" s="277"/>
      <c r="B73" s="277"/>
      <c r="C73" s="277"/>
      <c r="D73" s="277"/>
      <c r="E73" s="1446" t="s">
        <v>212</v>
      </c>
      <c r="F73" s="1446"/>
      <c r="G73" s="1446"/>
      <c r="H73" s="1446"/>
      <c r="I73" s="1446"/>
      <c r="J73" s="1446"/>
      <c r="K73" s="1446"/>
      <c r="L73" s="1446"/>
      <c r="M73" s="1446"/>
      <c r="N73" s="1446"/>
      <c r="O73" s="1446"/>
      <c r="P73" s="1446"/>
      <c r="Q73" s="1446"/>
      <c r="R73" s="1446"/>
      <c r="S73" s="1446"/>
      <c r="T73" s="1446"/>
      <c r="U73" s="1446"/>
      <c r="V73" s="1446"/>
      <c r="W73" s="1446"/>
      <c r="X73" s="1446"/>
      <c r="Y73" s="1446"/>
      <c r="Z73" s="1446"/>
      <c r="AA73" s="1446"/>
      <c r="AB73" s="1446"/>
      <c r="AC73" s="1446"/>
      <c r="AD73" s="1446"/>
      <c r="AE73" s="1446"/>
      <c r="AF73" s="1446"/>
      <c r="AG73" s="1447" t="s">
        <v>213</v>
      </c>
      <c r="AH73" s="1448"/>
      <c r="AI73" s="1448"/>
      <c r="AJ73" s="1448"/>
      <c r="AK73" s="1448"/>
      <c r="AL73" s="1448"/>
      <c r="AM73" s="1448"/>
      <c r="AN73" s="1448"/>
      <c r="AO73" s="1448"/>
      <c r="AP73" s="1448"/>
      <c r="AQ73" s="1448"/>
      <c r="AR73" s="1448"/>
      <c r="AS73" s="1448"/>
      <c r="AT73" s="1448"/>
      <c r="AU73" s="1448"/>
      <c r="AV73" s="1448"/>
      <c r="AW73" s="1448"/>
      <c r="AX73" s="1448"/>
      <c r="AY73" s="1448"/>
      <c r="AZ73" s="1448"/>
      <c r="BA73" s="1448"/>
      <c r="BB73" s="1448"/>
      <c r="BC73" s="1448"/>
      <c r="BD73" s="1448"/>
      <c r="BE73" s="1448"/>
      <c r="BF73" s="1448"/>
      <c r="BG73" s="1448"/>
      <c r="BH73" s="1448"/>
      <c r="BI73" s="1448"/>
      <c r="BJ73" s="1448"/>
      <c r="BK73" s="1448"/>
      <c r="BL73" s="1448"/>
      <c r="BM73" s="1448"/>
      <c r="BN73" s="1448"/>
      <c r="BO73" s="1448"/>
      <c r="BP73" s="1448"/>
      <c r="BQ73" s="1448"/>
      <c r="BR73" s="1448"/>
      <c r="BS73" s="1448"/>
      <c r="BT73" s="1448"/>
      <c r="BU73" s="1448"/>
      <c r="BV73" s="1448"/>
      <c r="BW73" s="1448"/>
      <c r="BX73" s="1448"/>
      <c r="BY73" s="1448"/>
      <c r="BZ73" s="1448"/>
      <c r="CA73" s="1448"/>
      <c r="CB73" s="1448"/>
      <c r="CC73" s="1448"/>
      <c r="CD73" s="1448"/>
      <c r="CE73" s="1448"/>
      <c r="CF73" s="1448"/>
      <c r="CG73" s="1448"/>
      <c r="CH73" s="1448"/>
      <c r="CI73" s="1448"/>
      <c r="CJ73" s="1449"/>
      <c r="CK73" s="277"/>
      <c r="CL73" s="277"/>
      <c r="CM73" s="277"/>
      <c r="CN73" s="239"/>
    </row>
    <row r="74" spans="1:92" ht="30" customHeight="1">
      <c r="A74" s="273"/>
      <c r="B74" s="273"/>
      <c r="C74" s="273"/>
      <c r="D74" s="273"/>
      <c r="E74" s="1450"/>
      <c r="F74" s="1450"/>
      <c r="G74" s="1450"/>
      <c r="H74" s="1450"/>
      <c r="I74" s="1450"/>
      <c r="J74" s="1450"/>
      <c r="K74" s="1450"/>
      <c r="L74" s="1450"/>
      <c r="M74" s="1450"/>
      <c r="N74" s="1450"/>
      <c r="O74" s="1450"/>
      <c r="P74" s="1450"/>
      <c r="Q74" s="1450"/>
      <c r="R74" s="1450"/>
      <c r="S74" s="1450"/>
      <c r="T74" s="1450"/>
      <c r="U74" s="1450"/>
      <c r="V74" s="1450"/>
      <c r="W74" s="1450"/>
      <c r="X74" s="1450"/>
      <c r="Y74" s="1450"/>
      <c r="Z74" s="1450"/>
      <c r="AA74" s="1450"/>
      <c r="AB74" s="1450"/>
      <c r="AC74" s="1450"/>
      <c r="AD74" s="1450"/>
      <c r="AE74" s="1450"/>
      <c r="AF74" s="1450"/>
      <c r="AG74" s="1451"/>
      <c r="AH74" s="1452"/>
      <c r="AI74" s="1452"/>
      <c r="AJ74" s="1452"/>
      <c r="AK74" s="1452"/>
      <c r="AL74" s="1452"/>
      <c r="AM74" s="1452"/>
      <c r="AN74" s="1452"/>
      <c r="AO74" s="1452"/>
      <c r="AP74" s="1452"/>
      <c r="AQ74" s="1452"/>
      <c r="AR74" s="1452"/>
      <c r="AS74" s="1452"/>
      <c r="AT74" s="1452"/>
      <c r="AU74" s="1452"/>
      <c r="AV74" s="1452"/>
      <c r="AW74" s="1452"/>
      <c r="AX74" s="1452"/>
      <c r="AY74" s="1452"/>
      <c r="AZ74" s="1452"/>
      <c r="BA74" s="1452"/>
      <c r="BB74" s="1452"/>
      <c r="BC74" s="1452"/>
      <c r="BD74" s="1452"/>
      <c r="BE74" s="1452"/>
      <c r="BF74" s="1452"/>
      <c r="BG74" s="1452"/>
      <c r="BH74" s="1452"/>
      <c r="BI74" s="1452"/>
      <c r="BJ74" s="1452"/>
      <c r="BK74" s="1452"/>
      <c r="BL74" s="1452"/>
      <c r="BM74" s="1452"/>
      <c r="BN74" s="1452"/>
      <c r="BO74" s="1452"/>
      <c r="BP74" s="1452"/>
      <c r="BQ74" s="1452"/>
      <c r="BR74" s="1452"/>
      <c r="BS74" s="1452"/>
      <c r="BT74" s="1452"/>
      <c r="BU74" s="1452"/>
      <c r="BV74" s="1452"/>
      <c r="BW74" s="1452"/>
      <c r="BX74" s="1452"/>
      <c r="BY74" s="1452"/>
      <c r="BZ74" s="1452"/>
      <c r="CA74" s="1452"/>
      <c r="CB74" s="1452"/>
      <c r="CC74" s="1452"/>
      <c r="CD74" s="1452"/>
      <c r="CE74" s="1452"/>
      <c r="CF74" s="1452"/>
      <c r="CG74" s="1452"/>
      <c r="CH74" s="1452"/>
      <c r="CI74" s="1452"/>
      <c r="CJ74" s="1453"/>
      <c r="CK74" s="273"/>
      <c r="CL74" s="273"/>
      <c r="CM74" s="273"/>
    </row>
    <row r="75" spans="1:92" ht="23.25" customHeight="1">
      <c r="A75" s="273"/>
      <c r="B75" s="273"/>
      <c r="C75" s="274"/>
      <c r="D75" s="274"/>
      <c r="E75" s="1446" t="s">
        <v>214</v>
      </c>
      <c r="F75" s="1446"/>
      <c r="G75" s="1446"/>
      <c r="H75" s="1446"/>
      <c r="I75" s="1446"/>
      <c r="J75" s="1446"/>
      <c r="K75" s="1446"/>
      <c r="L75" s="1446"/>
      <c r="M75" s="1446"/>
      <c r="N75" s="1446"/>
      <c r="O75" s="1446"/>
      <c r="P75" s="1446"/>
      <c r="Q75" s="1446"/>
      <c r="R75" s="1446"/>
      <c r="S75" s="1446"/>
      <c r="T75" s="1446"/>
      <c r="U75" s="1446"/>
      <c r="V75" s="1446"/>
      <c r="W75" s="1446"/>
      <c r="X75" s="1446"/>
      <c r="Y75" s="1446"/>
      <c r="Z75" s="1446"/>
      <c r="AA75" s="1446"/>
      <c r="AB75" s="1446"/>
      <c r="AC75" s="1446"/>
      <c r="AD75" s="1446"/>
      <c r="AE75" s="1446"/>
      <c r="AF75" s="1446"/>
      <c r="AG75" s="1447" t="s">
        <v>215</v>
      </c>
      <c r="AH75" s="1448"/>
      <c r="AI75" s="1448"/>
      <c r="AJ75" s="1448"/>
      <c r="AK75" s="1448"/>
      <c r="AL75" s="1448"/>
      <c r="AM75" s="1448"/>
      <c r="AN75" s="1448"/>
      <c r="AO75" s="1448"/>
      <c r="AP75" s="1448"/>
      <c r="AQ75" s="1448"/>
      <c r="AR75" s="1448"/>
      <c r="AS75" s="1448"/>
      <c r="AT75" s="1448"/>
      <c r="AU75" s="1448"/>
      <c r="AV75" s="1448"/>
      <c r="AW75" s="1448"/>
      <c r="AX75" s="1448"/>
      <c r="AY75" s="1448"/>
      <c r="AZ75" s="1448"/>
      <c r="BA75" s="1448"/>
      <c r="BB75" s="1448"/>
      <c r="BC75" s="1448"/>
      <c r="BD75" s="1448"/>
      <c r="BE75" s="1448"/>
      <c r="BF75" s="1448"/>
      <c r="BG75" s="1448"/>
      <c r="BH75" s="1448"/>
      <c r="BI75" s="1448"/>
      <c r="BJ75" s="1448"/>
      <c r="BK75" s="1448"/>
      <c r="BL75" s="1448"/>
      <c r="BM75" s="1448"/>
      <c r="BN75" s="1448"/>
      <c r="BO75" s="1448"/>
      <c r="BP75" s="1448"/>
      <c r="BQ75" s="1448"/>
      <c r="BR75" s="1448"/>
      <c r="BS75" s="1448"/>
      <c r="BT75" s="1448"/>
      <c r="BU75" s="1448"/>
      <c r="BV75" s="1448"/>
      <c r="BW75" s="1448"/>
      <c r="BX75" s="1448"/>
      <c r="BY75" s="1448"/>
      <c r="BZ75" s="1448"/>
      <c r="CA75" s="1448"/>
      <c r="CB75" s="1448"/>
      <c r="CC75" s="1448"/>
      <c r="CD75" s="1448"/>
      <c r="CE75" s="1448"/>
      <c r="CF75" s="1448"/>
      <c r="CG75" s="1448"/>
      <c r="CH75" s="1448"/>
      <c r="CI75" s="1448"/>
      <c r="CJ75" s="1449"/>
      <c r="CK75" s="273"/>
      <c r="CL75" s="273"/>
      <c r="CM75" s="273"/>
    </row>
    <row r="76" spans="1:92" ht="30" customHeight="1">
      <c r="A76" s="273"/>
      <c r="B76" s="273"/>
      <c r="C76" s="274"/>
      <c r="D76" s="274"/>
      <c r="E76" s="1467"/>
      <c r="F76" s="1467"/>
      <c r="G76" s="1467"/>
      <c r="H76" s="1467"/>
      <c r="I76" s="1467"/>
      <c r="J76" s="1467"/>
      <c r="K76" s="1467"/>
      <c r="L76" s="1450"/>
      <c r="M76" s="1450"/>
      <c r="N76" s="1450"/>
      <c r="O76" s="1450"/>
      <c r="P76" s="1450"/>
      <c r="Q76" s="1450"/>
      <c r="R76" s="1450"/>
      <c r="S76" s="1450"/>
      <c r="T76" s="1450"/>
      <c r="U76" s="1450"/>
      <c r="V76" s="1450"/>
      <c r="W76" s="1450"/>
      <c r="X76" s="1450"/>
      <c r="Y76" s="1450"/>
      <c r="Z76" s="1450"/>
      <c r="AA76" s="1450"/>
      <c r="AB76" s="1450"/>
      <c r="AC76" s="1450"/>
      <c r="AD76" s="1450"/>
      <c r="AE76" s="1450"/>
      <c r="AF76" s="1450"/>
      <c r="AG76" s="1451"/>
      <c r="AH76" s="1452"/>
      <c r="AI76" s="1452"/>
      <c r="AJ76" s="1452"/>
      <c r="AK76" s="1452"/>
      <c r="AL76" s="1452"/>
      <c r="AM76" s="1452"/>
      <c r="AN76" s="1452"/>
      <c r="AO76" s="1452"/>
      <c r="AP76" s="1452"/>
      <c r="AQ76" s="1452"/>
      <c r="AR76" s="1452"/>
      <c r="AS76" s="1452"/>
      <c r="AT76" s="1452"/>
      <c r="AU76" s="1452"/>
      <c r="AV76" s="1452"/>
      <c r="AW76" s="1452"/>
      <c r="AX76" s="1452"/>
      <c r="AY76" s="1452"/>
      <c r="AZ76" s="1452"/>
      <c r="BA76" s="1452"/>
      <c r="BB76" s="1452"/>
      <c r="BC76" s="1452"/>
      <c r="BD76" s="1452"/>
      <c r="BE76" s="1452"/>
      <c r="BF76" s="1452"/>
      <c r="BG76" s="1452"/>
      <c r="BH76" s="1452"/>
      <c r="BI76" s="1452"/>
      <c r="BJ76" s="1452"/>
      <c r="BK76" s="1452"/>
      <c r="BL76" s="1452"/>
      <c r="BM76" s="1452"/>
      <c r="BN76" s="1452"/>
      <c r="BO76" s="1452"/>
      <c r="BP76" s="1452"/>
      <c r="BQ76" s="1452"/>
      <c r="BR76" s="1452"/>
      <c r="BS76" s="1452"/>
      <c r="BT76" s="1452"/>
      <c r="BU76" s="1452"/>
      <c r="BV76" s="1452"/>
      <c r="BW76" s="1452"/>
      <c r="BX76" s="1452"/>
      <c r="BY76" s="1452"/>
      <c r="BZ76" s="1452"/>
      <c r="CA76" s="1452"/>
      <c r="CB76" s="1452"/>
      <c r="CC76" s="1452"/>
      <c r="CD76" s="1452"/>
      <c r="CE76" s="1452"/>
      <c r="CF76" s="1452"/>
      <c r="CG76" s="1452"/>
      <c r="CH76" s="1452"/>
      <c r="CI76" s="1452"/>
      <c r="CJ76" s="1453"/>
      <c r="CK76" s="273"/>
      <c r="CL76" s="273"/>
      <c r="CM76" s="273"/>
    </row>
    <row r="77" spans="1:92" ht="23.25" customHeight="1">
      <c r="A77" s="273"/>
      <c r="B77" s="273"/>
      <c r="C77" s="274"/>
      <c r="D77" s="274"/>
      <c r="E77" s="278" t="s">
        <v>216</v>
      </c>
      <c r="F77" s="279"/>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1"/>
      <c r="CK77" s="273"/>
      <c r="CL77" s="273"/>
      <c r="CM77" s="273"/>
    </row>
    <row r="78" spans="1:92" ht="30" customHeight="1">
      <c r="A78" s="273"/>
      <c r="B78" s="273"/>
      <c r="C78" s="274"/>
      <c r="D78" s="274"/>
      <c r="E78" s="1463" t="s">
        <v>5</v>
      </c>
      <c r="F78" s="1464"/>
      <c r="G78" s="1464"/>
      <c r="H78" s="1465" t="s">
        <v>217</v>
      </c>
      <c r="I78" s="1465"/>
      <c r="J78" s="1465"/>
      <c r="K78" s="1465"/>
      <c r="L78" s="1465"/>
      <c r="M78" s="1465"/>
      <c r="N78" s="1465"/>
      <c r="O78" s="1465"/>
      <c r="P78" s="1465"/>
      <c r="Q78" s="1465"/>
      <c r="R78" s="1465"/>
      <c r="S78" s="1465"/>
      <c r="T78" s="1465"/>
      <c r="U78" s="1465"/>
      <c r="V78" s="1465"/>
      <c r="W78" s="1465"/>
      <c r="X78" s="1465"/>
      <c r="Y78" s="1465"/>
      <c r="Z78" s="1465"/>
      <c r="AA78" s="1465"/>
      <c r="AB78" s="1465"/>
      <c r="AC78" s="1465"/>
      <c r="AD78" s="1465"/>
      <c r="AE78" s="1465"/>
      <c r="AF78" s="1466"/>
      <c r="AG78" s="1463" t="s">
        <v>5</v>
      </c>
      <c r="AH78" s="1464"/>
      <c r="AI78" s="1464"/>
      <c r="AJ78" s="1465" t="s">
        <v>218</v>
      </c>
      <c r="AK78" s="1465"/>
      <c r="AL78" s="1465"/>
      <c r="AM78" s="1465"/>
      <c r="AN78" s="1465"/>
      <c r="AO78" s="1465"/>
      <c r="AP78" s="1465"/>
      <c r="AQ78" s="1465"/>
      <c r="AR78" s="1465"/>
      <c r="AS78" s="1465"/>
      <c r="AT78" s="1465"/>
      <c r="AU78" s="1465"/>
      <c r="AV78" s="1465"/>
      <c r="AW78" s="1465"/>
      <c r="AX78" s="1465"/>
      <c r="AY78" s="1465"/>
      <c r="AZ78" s="1465"/>
      <c r="BA78" s="1465"/>
      <c r="BB78" s="1465"/>
      <c r="BC78" s="1465"/>
      <c r="BD78" s="1466"/>
      <c r="BE78" s="1463" t="s">
        <v>5</v>
      </c>
      <c r="BF78" s="1464"/>
      <c r="BG78" s="1464"/>
      <c r="BH78" s="1465" t="s">
        <v>219</v>
      </c>
      <c r="BI78" s="1465"/>
      <c r="BJ78" s="1465"/>
      <c r="BK78" s="1465"/>
      <c r="BL78" s="1465"/>
      <c r="BM78" s="1465"/>
      <c r="BN78" s="1465"/>
      <c r="BO78" s="1465"/>
      <c r="BP78" s="1457"/>
      <c r="BQ78" s="1457"/>
      <c r="BR78" s="1457"/>
      <c r="BS78" s="1457"/>
      <c r="BT78" s="1457"/>
      <c r="BU78" s="1457"/>
      <c r="BV78" s="1457"/>
      <c r="BW78" s="1457"/>
      <c r="BX78" s="1457"/>
      <c r="BY78" s="1457"/>
      <c r="BZ78" s="1457"/>
      <c r="CA78" s="1457"/>
      <c r="CB78" s="1457"/>
      <c r="CC78" s="1457"/>
      <c r="CD78" s="1457"/>
      <c r="CE78" s="1457"/>
      <c r="CF78" s="1458" t="s">
        <v>220</v>
      </c>
      <c r="CG78" s="1458"/>
      <c r="CH78" s="1458"/>
      <c r="CI78" s="1458"/>
      <c r="CJ78" s="1459"/>
      <c r="CK78" s="273"/>
      <c r="CL78" s="273"/>
      <c r="CM78" s="273"/>
    </row>
    <row r="79" spans="1:92" ht="30" customHeight="1">
      <c r="A79" s="273"/>
      <c r="B79" s="273"/>
      <c r="C79" s="274"/>
      <c r="D79" s="274"/>
      <c r="E79" s="1446" t="s">
        <v>228</v>
      </c>
      <c r="F79" s="1446"/>
      <c r="G79" s="1446"/>
      <c r="H79" s="1446"/>
      <c r="I79" s="1446"/>
      <c r="J79" s="1446"/>
      <c r="K79" s="1446"/>
      <c r="L79" s="1446"/>
      <c r="M79" s="1446"/>
      <c r="N79" s="1446"/>
      <c r="O79" s="1446"/>
      <c r="P79" s="1446"/>
      <c r="Q79" s="1446"/>
      <c r="R79" s="1446"/>
      <c r="S79" s="1446"/>
      <c r="T79" s="1446"/>
      <c r="U79" s="1446"/>
      <c r="V79" s="1446"/>
      <c r="W79" s="1446"/>
      <c r="X79" s="1446"/>
      <c r="Y79" s="1446"/>
      <c r="Z79" s="1446"/>
      <c r="AA79" s="1446"/>
      <c r="AB79" s="1446"/>
      <c r="AC79" s="1446"/>
      <c r="AD79" s="1446"/>
      <c r="AE79" s="1446"/>
      <c r="AF79" s="1446"/>
      <c r="AG79" s="1460"/>
      <c r="AH79" s="1461"/>
      <c r="AI79" s="1461"/>
      <c r="AJ79" s="1461"/>
      <c r="AK79" s="1461"/>
      <c r="AL79" s="1461"/>
      <c r="AM79" s="1461"/>
      <c r="AN79" s="1462"/>
      <c r="AO79" s="1460"/>
      <c r="AP79" s="1461"/>
      <c r="AQ79" s="1461"/>
      <c r="AR79" s="1461"/>
      <c r="AS79" s="1461"/>
      <c r="AT79" s="1461"/>
      <c r="AU79" s="1461"/>
      <c r="AV79" s="1462"/>
      <c r="AW79" s="1460"/>
      <c r="AX79" s="1461"/>
      <c r="AY79" s="1461"/>
      <c r="AZ79" s="1461"/>
      <c r="BA79" s="1461"/>
      <c r="BB79" s="1461"/>
      <c r="BC79" s="1461"/>
      <c r="BD79" s="1462"/>
      <c r="BE79" s="1460"/>
      <c r="BF79" s="1461"/>
      <c r="BG79" s="1461"/>
      <c r="BH79" s="1461"/>
      <c r="BI79" s="1461"/>
      <c r="BJ79" s="1461"/>
      <c r="BK79" s="1461"/>
      <c r="BL79" s="1462"/>
      <c r="BM79" s="1460"/>
      <c r="BN79" s="1461"/>
      <c r="BO79" s="1461"/>
      <c r="BP79" s="1461"/>
      <c r="BQ79" s="1461"/>
      <c r="BR79" s="1461"/>
      <c r="BS79" s="1461"/>
      <c r="BT79" s="1462"/>
      <c r="BU79" s="1460"/>
      <c r="BV79" s="1461"/>
      <c r="BW79" s="1461"/>
      <c r="BX79" s="1461"/>
      <c r="BY79" s="1461"/>
      <c r="BZ79" s="1461"/>
      <c r="CA79" s="1461"/>
      <c r="CB79" s="1462"/>
      <c r="CC79" s="1460"/>
      <c r="CD79" s="1461"/>
      <c r="CE79" s="1461"/>
      <c r="CF79" s="1461"/>
      <c r="CG79" s="1461"/>
      <c r="CH79" s="1461"/>
      <c r="CI79" s="1461"/>
      <c r="CJ79" s="1462"/>
      <c r="CK79" s="273"/>
      <c r="CL79" s="273"/>
      <c r="CM79" s="273"/>
    </row>
    <row r="80" spans="1:92" ht="30" customHeight="1">
      <c r="A80" s="273"/>
      <c r="B80" s="273"/>
      <c r="C80" s="274"/>
      <c r="D80" s="274"/>
      <c r="E80" s="1446" t="s">
        <v>221</v>
      </c>
      <c r="F80" s="1446"/>
      <c r="G80" s="1446"/>
      <c r="H80" s="1446"/>
      <c r="I80" s="1446"/>
      <c r="J80" s="1446"/>
      <c r="K80" s="1446"/>
      <c r="L80" s="1446"/>
      <c r="M80" s="1446"/>
      <c r="N80" s="1446"/>
      <c r="O80" s="1446"/>
      <c r="P80" s="1446"/>
      <c r="Q80" s="1446"/>
      <c r="R80" s="1446"/>
      <c r="S80" s="1446"/>
      <c r="T80" s="1446"/>
      <c r="U80" s="1446"/>
      <c r="V80" s="1446"/>
      <c r="W80" s="1446"/>
      <c r="X80" s="1446"/>
      <c r="Y80" s="1446"/>
      <c r="Z80" s="1446"/>
      <c r="AA80" s="1446"/>
      <c r="AB80" s="1446"/>
      <c r="AC80" s="1446"/>
      <c r="AD80" s="1446"/>
      <c r="AE80" s="1446"/>
      <c r="AF80" s="1446"/>
      <c r="AG80" s="1454"/>
      <c r="AH80" s="1455"/>
      <c r="AI80" s="1455"/>
      <c r="AJ80" s="1455"/>
      <c r="AK80" s="1455"/>
      <c r="AL80" s="1455"/>
      <c r="AM80" s="1455"/>
      <c r="AN80" s="1455"/>
      <c r="AO80" s="1455"/>
      <c r="AP80" s="1455"/>
      <c r="AQ80" s="1455"/>
      <c r="AR80" s="1455"/>
      <c r="AS80" s="1455"/>
      <c r="AT80" s="1455"/>
      <c r="AU80" s="1455"/>
      <c r="AV80" s="1455"/>
      <c r="AW80" s="1455"/>
      <c r="AX80" s="1455"/>
      <c r="AY80" s="1455"/>
      <c r="AZ80" s="1455"/>
      <c r="BA80" s="1455"/>
      <c r="BB80" s="1455"/>
      <c r="BC80" s="1455"/>
      <c r="BD80" s="1455"/>
      <c r="BE80" s="1455"/>
      <c r="BF80" s="1455"/>
      <c r="BG80" s="1455"/>
      <c r="BH80" s="1455"/>
      <c r="BI80" s="1455"/>
      <c r="BJ80" s="1455"/>
      <c r="BK80" s="1455"/>
      <c r="BL80" s="1455"/>
      <c r="BM80" s="1455"/>
      <c r="BN80" s="1455"/>
      <c r="BO80" s="1455"/>
      <c r="BP80" s="1455"/>
      <c r="BQ80" s="1455"/>
      <c r="BR80" s="1455"/>
      <c r="BS80" s="1455"/>
      <c r="BT80" s="1455"/>
      <c r="BU80" s="1455"/>
      <c r="BV80" s="1455"/>
      <c r="BW80" s="1455"/>
      <c r="BX80" s="1455"/>
      <c r="BY80" s="1455"/>
      <c r="BZ80" s="1455"/>
      <c r="CA80" s="1455"/>
      <c r="CB80" s="1455"/>
      <c r="CC80" s="1455"/>
      <c r="CD80" s="1455"/>
      <c r="CE80" s="1455"/>
      <c r="CF80" s="1455"/>
      <c r="CG80" s="1455"/>
      <c r="CH80" s="1455"/>
      <c r="CI80" s="1455"/>
      <c r="CJ80" s="1456"/>
      <c r="CK80" s="273"/>
      <c r="CL80" s="273"/>
      <c r="CM80" s="273"/>
    </row>
    <row r="81" spans="1:91" ht="23.25" customHeight="1">
      <c r="A81" s="273"/>
      <c r="B81" s="273"/>
      <c r="C81" s="274"/>
      <c r="D81" s="274"/>
      <c r="E81" s="275"/>
      <c r="F81" s="275"/>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c r="CG81" s="273"/>
      <c r="CH81" s="273"/>
      <c r="CI81" s="273"/>
      <c r="CJ81" s="273"/>
      <c r="CK81" s="273"/>
      <c r="CL81" s="273"/>
      <c r="CM81" s="273"/>
    </row>
    <row r="82" spans="1:91" ht="23.25" customHeight="1">
      <c r="A82" s="273"/>
      <c r="B82" s="273"/>
      <c r="C82" s="274"/>
      <c r="D82" s="274"/>
      <c r="E82" s="275"/>
      <c r="F82" s="275"/>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c r="CG82" s="273"/>
      <c r="CH82" s="273"/>
      <c r="CI82" s="273"/>
      <c r="CJ82" s="273"/>
      <c r="CK82" s="273"/>
      <c r="CL82" s="273"/>
      <c r="CM82" s="273"/>
    </row>
    <row r="83" spans="1:91" ht="23.25" customHeight="1">
      <c r="A83" s="273"/>
      <c r="B83" s="273"/>
      <c r="C83" s="274"/>
      <c r="D83" s="274"/>
      <c r="E83" s="275"/>
      <c r="F83" s="275"/>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c r="CG83" s="273"/>
      <c r="CH83" s="273"/>
      <c r="CI83" s="273"/>
      <c r="CJ83" s="273"/>
      <c r="CK83" s="273"/>
      <c r="CL83" s="273"/>
      <c r="CM83" s="273"/>
    </row>
    <row r="84" spans="1:91" ht="23.25" customHeight="1">
      <c r="A84" s="273"/>
      <c r="B84" s="273"/>
      <c r="C84" s="274"/>
      <c r="D84" s="274"/>
      <c r="E84" s="275"/>
      <c r="F84" s="275"/>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c r="CG84" s="273"/>
      <c r="CH84" s="273"/>
      <c r="CI84" s="273"/>
      <c r="CJ84" s="273"/>
      <c r="CK84" s="273"/>
      <c r="CL84" s="273"/>
      <c r="CM84" s="273"/>
    </row>
    <row r="85" spans="1:91" ht="23.25" customHeight="1">
      <c r="A85" s="273"/>
      <c r="B85" s="273"/>
      <c r="C85" s="274"/>
      <c r="D85" s="274"/>
      <c r="E85" s="275"/>
      <c r="F85" s="275"/>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row>
    <row r="86" spans="1:91" ht="23.25" customHeight="1">
      <c r="A86" s="273"/>
      <c r="B86" s="273"/>
      <c r="C86" s="274"/>
      <c r="D86" s="274"/>
      <c r="E86" s="275"/>
      <c r="F86" s="275"/>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c r="CG86" s="273"/>
      <c r="CH86" s="273"/>
      <c r="CI86" s="273"/>
      <c r="CJ86" s="273"/>
      <c r="CK86" s="273"/>
      <c r="CL86" s="273"/>
      <c r="CM86" s="273"/>
    </row>
    <row r="87" spans="1:91" ht="23.25" customHeight="1">
      <c r="A87" s="273"/>
      <c r="B87" s="273"/>
      <c r="C87" s="274"/>
      <c r="D87" s="274"/>
      <c r="E87" s="275"/>
      <c r="F87" s="275"/>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row>
    <row r="88" spans="1:91" ht="23.25" customHeight="1">
      <c r="A88" s="273"/>
      <c r="B88" s="273"/>
      <c r="C88" s="274"/>
      <c r="D88" s="274"/>
      <c r="E88" s="275"/>
      <c r="F88" s="275"/>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c r="CG88" s="273"/>
      <c r="CH88" s="273"/>
      <c r="CI88" s="273"/>
      <c r="CJ88" s="273"/>
      <c r="CK88" s="273"/>
      <c r="CL88" s="273"/>
      <c r="CM88" s="273"/>
    </row>
    <row r="89" spans="1:91" ht="23.25" customHeight="1">
      <c r="A89" s="273"/>
      <c r="B89" s="273"/>
      <c r="C89" s="274"/>
      <c r="D89" s="274"/>
      <c r="E89" s="275"/>
      <c r="F89" s="275"/>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3"/>
      <c r="CE89" s="273"/>
      <c r="CF89" s="273"/>
      <c r="CG89" s="273"/>
      <c r="CH89" s="273"/>
      <c r="CI89" s="273"/>
      <c r="CJ89" s="273"/>
      <c r="CK89" s="273"/>
      <c r="CL89" s="273"/>
      <c r="CM89" s="273"/>
    </row>
    <row r="90" spans="1:91" ht="23.25" customHeight="1">
      <c r="A90" s="273"/>
      <c r="B90" s="273"/>
      <c r="C90" s="274"/>
      <c r="D90" s="274"/>
      <c r="E90" s="275"/>
      <c r="F90" s="275"/>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3"/>
      <c r="CE90" s="273"/>
      <c r="CF90" s="273"/>
      <c r="CG90" s="273"/>
      <c r="CH90" s="273"/>
      <c r="CI90" s="273"/>
      <c r="CJ90" s="273"/>
      <c r="CK90" s="273"/>
      <c r="CL90" s="273"/>
      <c r="CM90" s="273"/>
    </row>
    <row r="91" spans="1:91" ht="23.25" customHeight="1">
      <c r="A91" s="273"/>
      <c r="B91" s="273"/>
      <c r="C91" s="274"/>
      <c r="D91" s="274"/>
      <c r="E91" s="275"/>
      <c r="F91" s="275"/>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73"/>
      <c r="BY91" s="273"/>
      <c r="BZ91" s="273"/>
      <c r="CA91" s="273"/>
      <c r="CB91" s="273"/>
      <c r="CC91" s="273"/>
      <c r="CD91" s="273"/>
      <c r="CE91" s="273"/>
      <c r="CF91" s="273"/>
      <c r="CG91" s="273"/>
      <c r="CH91" s="273"/>
      <c r="CI91" s="273"/>
      <c r="CJ91" s="273"/>
      <c r="CK91" s="273"/>
      <c r="CL91" s="273"/>
      <c r="CM91" s="273"/>
    </row>
    <row r="92" spans="1:91" ht="23.25" customHeight="1">
      <c r="A92" s="273"/>
      <c r="B92" s="273"/>
      <c r="C92" s="274"/>
      <c r="D92" s="274"/>
      <c r="E92" s="275"/>
      <c r="F92" s="275"/>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73"/>
      <c r="BR92" s="273"/>
      <c r="BS92" s="273"/>
      <c r="BT92" s="273"/>
      <c r="BU92" s="273"/>
      <c r="BV92" s="273"/>
      <c r="BW92" s="273"/>
      <c r="BX92" s="273"/>
      <c r="BY92" s="273"/>
      <c r="BZ92" s="273"/>
      <c r="CA92" s="273"/>
      <c r="CB92" s="273"/>
      <c r="CC92" s="273"/>
      <c r="CD92" s="273"/>
      <c r="CE92" s="273"/>
      <c r="CF92" s="273"/>
      <c r="CG92" s="273"/>
      <c r="CH92" s="273"/>
      <c r="CI92" s="273"/>
      <c r="CJ92" s="273"/>
      <c r="CK92" s="273"/>
      <c r="CL92" s="273"/>
      <c r="CM92" s="273"/>
    </row>
    <row r="93" spans="1:91" ht="23.25" customHeight="1">
      <c r="A93" s="273"/>
      <c r="B93" s="273"/>
      <c r="C93" s="274"/>
      <c r="D93" s="274"/>
      <c r="E93" s="275"/>
      <c r="F93" s="275"/>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73"/>
      <c r="BR93" s="273"/>
      <c r="BS93" s="273"/>
      <c r="BT93" s="273"/>
      <c r="BU93" s="273"/>
      <c r="BV93" s="273"/>
      <c r="BW93" s="273"/>
      <c r="BX93" s="273"/>
      <c r="BY93" s="273"/>
      <c r="BZ93" s="273"/>
      <c r="CA93" s="273"/>
      <c r="CB93" s="273"/>
      <c r="CC93" s="273"/>
      <c r="CD93" s="273"/>
      <c r="CE93" s="273"/>
      <c r="CF93" s="273"/>
      <c r="CG93" s="273"/>
      <c r="CH93" s="273"/>
      <c r="CI93" s="273"/>
      <c r="CJ93" s="273"/>
      <c r="CK93" s="273"/>
      <c r="CL93" s="273"/>
      <c r="CM93" s="273"/>
    </row>
    <row r="94" spans="1:91" ht="23.25" customHeight="1"/>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sheetData>
  <sheetProtection algorithmName="SHA-512" hashValue="bwzCrTWdSYH5TP8hpoqrsCXW5wqdFg2uPQIGdxOim9Z63hAKC5NG3JiIXCbzC6dKWa4iN9FSqQpMhBTf6srX+A==" saltValue="Rlu//2aZkD3wpGHm0bNSHQ==" spinCount="100000" sheet="1" objects="1" scenarios="1"/>
  <mergeCells count="95">
    <mergeCell ref="AJ78:BD78"/>
    <mergeCell ref="BE78:BG78"/>
    <mergeCell ref="BH78:BO78"/>
    <mergeCell ref="E75:AF75"/>
    <mergeCell ref="AG75:CJ75"/>
    <mergeCell ref="E76:K76"/>
    <mergeCell ref="L76:R76"/>
    <mergeCell ref="S76:Y76"/>
    <mergeCell ref="Z76:AF76"/>
    <mergeCell ref="AG76:CJ76"/>
    <mergeCell ref="E80:AF80"/>
    <mergeCell ref="AG80:CJ80"/>
    <mergeCell ref="AS18:BB18"/>
    <mergeCell ref="BP78:CE78"/>
    <mergeCell ref="CF78:CJ78"/>
    <mergeCell ref="E79:AF79"/>
    <mergeCell ref="AG79:AN79"/>
    <mergeCell ref="AO79:AV79"/>
    <mergeCell ref="AW79:BD79"/>
    <mergeCell ref="BE79:BL79"/>
    <mergeCell ref="BM79:BT79"/>
    <mergeCell ref="BU79:CB79"/>
    <mergeCell ref="CC79:CJ79"/>
    <mergeCell ref="E78:G78"/>
    <mergeCell ref="H78:AF78"/>
    <mergeCell ref="AG78:AI78"/>
    <mergeCell ref="E73:AF73"/>
    <mergeCell ref="AG73:CJ73"/>
    <mergeCell ref="E74:K74"/>
    <mergeCell ref="L74:R74"/>
    <mergeCell ref="S74:Y74"/>
    <mergeCell ref="Z74:AF74"/>
    <mergeCell ref="AG74:CJ74"/>
    <mergeCell ref="A38:CN40"/>
    <mergeCell ref="A53:CN53"/>
    <mergeCell ref="CI54:CN54"/>
    <mergeCell ref="A56:CM56"/>
    <mergeCell ref="E60:AF60"/>
    <mergeCell ref="AL60:AW60"/>
    <mergeCell ref="AX60:BC60"/>
    <mergeCell ref="BD60:BG60"/>
    <mergeCell ref="BH60:BO60"/>
    <mergeCell ref="E61:AF61"/>
    <mergeCell ref="AG61:CJ61"/>
    <mergeCell ref="E62:AF62"/>
    <mergeCell ref="AG62:CJ62"/>
    <mergeCell ref="Y67:BN68"/>
    <mergeCell ref="BO67:BX68"/>
    <mergeCell ref="BX37:CN37"/>
    <mergeCell ref="C37:H37"/>
    <mergeCell ref="I37:K37"/>
    <mergeCell ref="L37:P37"/>
    <mergeCell ref="Q37:S37"/>
    <mergeCell ref="T37:X37"/>
    <mergeCell ref="Y37:AA37"/>
    <mergeCell ref="AB37:AS37"/>
    <mergeCell ref="AT37:BE37"/>
    <mergeCell ref="BF37:BK37"/>
    <mergeCell ref="BL37:BO37"/>
    <mergeCell ref="BP37:BW37"/>
    <mergeCell ref="A29:CN29"/>
    <mergeCell ref="A30:CN30"/>
    <mergeCell ref="A31:CN31"/>
    <mergeCell ref="A33:CN33"/>
    <mergeCell ref="A34:CN34"/>
    <mergeCell ref="A32:CN32"/>
    <mergeCell ref="AS15:BB16"/>
    <mergeCell ref="AS17:BB17"/>
    <mergeCell ref="BC17:CK17"/>
    <mergeCell ref="BC18:CI18"/>
    <mergeCell ref="CJ18:CM18"/>
    <mergeCell ref="BC15:BJ15"/>
    <mergeCell ref="BK15:CK15"/>
    <mergeCell ref="BC16:CK16"/>
    <mergeCell ref="AI21:AQ21"/>
    <mergeCell ref="AS21:BB21"/>
    <mergeCell ref="BC21:BG21"/>
    <mergeCell ref="BH21:BI21"/>
    <mergeCell ref="BJ21:BN21"/>
    <mergeCell ref="AI14:AQ14"/>
    <mergeCell ref="AS14:BB14"/>
    <mergeCell ref="BC14:BG14"/>
    <mergeCell ref="BH14:BI14"/>
    <mergeCell ref="BJ14:BP14"/>
    <mergeCell ref="CG4:CK4"/>
    <mergeCell ref="CL4:CM4"/>
    <mergeCell ref="A7:K7"/>
    <mergeCell ref="N7:AA7"/>
    <mergeCell ref="AB7:AD7"/>
    <mergeCell ref="AI4:AJ4"/>
    <mergeCell ref="BO4:BR4"/>
    <mergeCell ref="BS4:BW4"/>
    <mergeCell ref="BX4:BY4"/>
    <mergeCell ref="BZ4:CD4"/>
    <mergeCell ref="CE4:CF4"/>
  </mergeCells>
  <phoneticPr fontId="53"/>
  <conditionalFormatting sqref="BC14:BG14">
    <cfRule type="expression" dxfId="34" priority="36" stopIfTrue="1">
      <formula>$BC$14=""</formula>
    </cfRule>
  </conditionalFormatting>
  <conditionalFormatting sqref="BJ14:BP14">
    <cfRule type="expression" dxfId="33" priority="35" stopIfTrue="1">
      <formula>$BJ$14=""</formula>
    </cfRule>
  </conditionalFormatting>
  <conditionalFormatting sqref="BC17:CK17">
    <cfRule type="expression" dxfId="32" priority="33" stopIfTrue="1">
      <formula>$BC$17=""</formula>
    </cfRule>
  </conditionalFormatting>
  <conditionalFormatting sqref="BC18:CI18">
    <cfRule type="expression" dxfId="31" priority="32" stopIfTrue="1">
      <formula>$BC$18=""</formula>
    </cfRule>
  </conditionalFormatting>
  <conditionalFormatting sqref="L37:P37">
    <cfRule type="expression" dxfId="30" priority="31" stopIfTrue="1">
      <formula>$L$37=""</formula>
    </cfRule>
  </conditionalFormatting>
  <conditionalFormatting sqref="T37:X37">
    <cfRule type="expression" dxfId="29" priority="30" stopIfTrue="1">
      <formula>$T$37=""</formula>
    </cfRule>
  </conditionalFormatting>
  <conditionalFormatting sqref="BF37:BK37">
    <cfRule type="expression" dxfId="28" priority="29" stopIfTrue="1">
      <formula>$BF$37=""</formula>
    </cfRule>
  </conditionalFormatting>
  <conditionalFormatting sqref="BP37:BW37">
    <cfRule type="expression" dxfId="27" priority="28" stopIfTrue="1">
      <formula>$BP$37=""</formula>
    </cfRule>
  </conditionalFormatting>
  <conditionalFormatting sqref="AX60:BC60">
    <cfRule type="expression" dxfId="26" priority="27" stopIfTrue="1">
      <formula>$AX$60=""</formula>
    </cfRule>
  </conditionalFormatting>
  <conditionalFormatting sqref="BH60:BO60">
    <cfRule type="expression" dxfId="25" priority="26" stopIfTrue="1">
      <formula>$BH$60=""</formula>
    </cfRule>
  </conditionalFormatting>
  <conditionalFormatting sqref="AG61:CJ61">
    <cfRule type="expression" dxfId="24" priority="25" stopIfTrue="1">
      <formula>$AG$61=""</formula>
    </cfRule>
  </conditionalFormatting>
  <conditionalFormatting sqref="AG62:CJ62">
    <cfRule type="expression" dxfId="23" priority="24" stopIfTrue="1">
      <formula>$AG$62=""</formula>
    </cfRule>
  </conditionalFormatting>
  <conditionalFormatting sqref="Y67:BN68">
    <cfRule type="expression" dxfId="22" priority="23" stopIfTrue="1">
      <formula>$Y$67=""</formula>
    </cfRule>
  </conditionalFormatting>
  <conditionalFormatting sqref="E74:K74">
    <cfRule type="expression" dxfId="21" priority="22" stopIfTrue="1">
      <formula>$E$74=""</formula>
    </cfRule>
  </conditionalFormatting>
  <conditionalFormatting sqref="L74:R74">
    <cfRule type="expression" dxfId="20" priority="21" stopIfTrue="1">
      <formula>$L$74=""</formula>
    </cfRule>
  </conditionalFormatting>
  <conditionalFormatting sqref="S74:Y74">
    <cfRule type="expression" dxfId="19" priority="20" stopIfTrue="1">
      <formula>$S$74=""</formula>
    </cfRule>
  </conditionalFormatting>
  <conditionalFormatting sqref="Z74:AF74">
    <cfRule type="expression" dxfId="18" priority="19" stopIfTrue="1">
      <formula>$Z$74=""</formula>
    </cfRule>
  </conditionalFormatting>
  <conditionalFormatting sqref="AG74:CJ74">
    <cfRule type="expression" dxfId="17" priority="18" stopIfTrue="1">
      <formula>$AG$74=""</formula>
    </cfRule>
  </conditionalFormatting>
  <conditionalFormatting sqref="L76:R76">
    <cfRule type="expression" dxfId="16" priority="17" stopIfTrue="1">
      <formula>$L$76=""</formula>
    </cfRule>
  </conditionalFormatting>
  <conditionalFormatting sqref="S76:Y76">
    <cfRule type="expression" dxfId="15" priority="16" stopIfTrue="1">
      <formula>$S$76=""</formula>
    </cfRule>
  </conditionalFormatting>
  <conditionalFormatting sqref="Z76:AF76">
    <cfRule type="expression" dxfId="14" priority="15" stopIfTrue="1">
      <formula>$Z$76=""</formula>
    </cfRule>
  </conditionalFormatting>
  <conditionalFormatting sqref="AG76:CJ76">
    <cfRule type="expression" dxfId="13" priority="14" stopIfTrue="1">
      <formula>$AG$76=""</formula>
    </cfRule>
  </conditionalFormatting>
  <conditionalFormatting sqref="E78:G78 AG78:AI78 BE78:BG78">
    <cfRule type="expression" dxfId="12" priority="13" stopIfTrue="1">
      <formula>AND($E$78="□",$AG$78="□",$BE$78="□")</formula>
    </cfRule>
  </conditionalFormatting>
  <conditionalFormatting sqref="AG79:AN79">
    <cfRule type="expression" dxfId="11" priority="12" stopIfTrue="1">
      <formula>$AG$79=""</formula>
    </cfRule>
  </conditionalFormatting>
  <conditionalFormatting sqref="AO79:AV79">
    <cfRule type="expression" dxfId="10" priority="11" stopIfTrue="1">
      <formula>$AO$79=""</formula>
    </cfRule>
  </conditionalFormatting>
  <conditionalFormatting sqref="AW79:BD79">
    <cfRule type="expression" dxfId="9" priority="10" stopIfTrue="1">
      <formula>$AW$79=""</formula>
    </cfRule>
  </conditionalFormatting>
  <conditionalFormatting sqref="BE79:BL79">
    <cfRule type="expression" dxfId="8" priority="9" stopIfTrue="1">
      <formula>$BE$79=""</formula>
    </cfRule>
  </conditionalFormatting>
  <conditionalFormatting sqref="BM79:BT79">
    <cfRule type="expression" dxfId="7" priority="8" stopIfTrue="1">
      <formula>$BM$79=""</formula>
    </cfRule>
  </conditionalFormatting>
  <conditionalFormatting sqref="BU79:CB79">
    <cfRule type="expression" dxfId="6" priority="7" stopIfTrue="1">
      <formula>$BU$79=""</formula>
    </cfRule>
  </conditionalFormatting>
  <conditionalFormatting sqref="CC79:CJ79">
    <cfRule type="expression" dxfId="5" priority="6" stopIfTrue="1">
      <formula>$CC$79=""</formula>
    </cfRule>
  </conditionalFormatting>
  <conditionalFormatting sqref="AG80:CJ80">
    <cfRule type="expression" dxfId="4" priority="5" stopIfTrue="1">
      <formula>$AG$80=""</formula>
    </cfRule>
  </conditionalFormatting>
  <conditionalFormatting sqref="BP78:CE78">
    <cfRule type="expression" dxfId="3" priority="4" stopIfTrue="1">
      <formula>AND($BE$78="■",$BP$78="")</formula>
    </cfRule>
  </conditionalFormatting>
  <conditionalFormatting sqref="BC15:BJ15">
    <cfRule type="expression" dxfId="2" priority="3">
      <formula>BC15=""</formula>
    </cfRule>
  </conditionalFormatting>
  <conditionalFormatting sqref="BK15:CK15">
    <cfRule type="expression" dxfId="1" priority="2">
      <formula>BK15=""</formula>
    </cfRule>
  </conditionalFormatting>
  <conditionalFormatting sqref="BC16:CK16">
    <cfRule type="expression" dxfId="0" priority="1" stopIfTrue="1">
      <formula>BK15=""</formula>
    </cfRule>
  </conditionalFormatting>
  <dataValidations count="20">
    <dataValidation type="textLength" imeMode="disabled" operator="equal" allowBlank="1" showInputMessage="1" showErrorMessage="1" sqref="E74:AF74 JA74:KB74 SW74:TX74 ACS74:ADT74 AMO74:ANP74 AWK74:AXL74 BGG74:BHH74 BQC74:BRD74 BZY74:CAZ74 CJU74:CKV74 CTQ74:CUR74 DDM74:DEN74 DNI74:DOJ74 DXE74:DYF74 EHA74:EIB74 EQW74:ERX74 FAS74:FBT74 FKO74:FLP74 FUK74:FVL74 GEG74:GFH74 GOC74:GPD74 GXY74:GYZ74 HHU74:HIV74 HRQ74:HSR74 IBM74:ICN74 ILI74:IMJ74 IVE74:IWF74 JFA74:JGB74 JOW74:JPX74 JYS74:JZT74 KIO74:KJP74 KSK74:KTL74 LCG74:LDH74 LMC74:LND74 LVY74:LWZ74 MFU74:MGV74 MPQ74:MQR74 MZM74:NAN74 NJI74:NKJ74 NTE74:NUF74 ODA74:OEB74 OMW74:ONX74 OWS74:OXT74 PGO74:PHP74 PQK74:PRL74 QAG74:QBH74 QKC74:QLD74 QTY74:QUZ74 RDU74:REV74 RNQ74:ROR74 RXM74:RYN74 SHI74:SIJ74 SRE74:SSF74 TBA74:TCB74 TKW74:TLX74 TUS74:TVT74 UEO74:UFP74 UOK74:UPL74 UYG74:UZH74 VIC74:VJD74 VRY74:VSZ74 WBU74:WCV74 WLQ74:WMR74 WVM74:WWN74 E65610:AF65610 JA65610:KB65610 SW65610:TX65610 ACS65610:ADT65610 AMO65610:ANP65610 AWK65610:AXL65610 BGG65610:BHH65610 BQC65610:BRD65610 BZY65610:CAZ65610 CJU65610:CKV65610 CTQ65610:CUR65610 DDM65610:DEN65610 DNI65610:DOJ65610 DXE65610:DYF65610 EHA65610:EIB65610 EQW65610:ERX65610 FAS65610:FBT65610 FKO65610:FLP65610 FUK65610:FVL65610 GEG65610:GFH65610 GOC65610:GPD65610 GXY65610:GYZ65610 HHU65610:HIV65610 HRQ65610:HSR65610 IBM65610:ICN65610 ILI65610:IMJ65610 IVE65610:IWF65610 JFA65610:JGB65610 JOW65610:JPX65610 JYS65610:JZT65610 KIO65610:KJP65610 KSK65610:KTL65610 LCG65610:LDH65610 LMC65610:LND65610 LVY65610:LWZ65610 MFU65610:MGV65610 MPQ65610:MQR65610 MZM65610:NAN65610 NJI65610:NKJ65610 NTE65610:NUF65610 ODA65610:OEB65610 OMW65610:ONX65610 OWS65610:OXT65610 PGO65610:PHP65610 PQK65610:PRL65610 QAG65610:QBH65610 QKC65610:QLD65610 QTY65610:QUZ65610 RDU65610:REV65610 RNQ65610:ROR65610 RXM65610:RYN65610 SHI65610:SIJ65610 SRE65610:SSF65610 TBA65610:TCB65610 TKW65610:TLX65610 TUS65610:TVT65610 UEO65610:UFP65610 UOK65610:UPL65610 UYG65610:UZH65610 VIC65610:VJD65610 VRY65610:VSZ65610 WBU65610:WCV65610 WLQ65610:WMR65610 WVM65610:WWN65610 E131146:AF131146 JA131146:KB131146 SW131146:TX131146 ACS131146:ADT131146 AMO131146:ANP131146 AWK131146:AXL131146 BGG131146:BHH131146 BQC131146:BRD131146 BZY131146:CAZ131146 CJU131146:CKV131146 CTQ131146:CUR131146 DDM131146:DEN131146 DNI131146:DOJ131146 DXE131146:DYF131146 EHA131146:EIB131146 EQW131146:ERX131146 FAS131146:FBT131146 FKO131146:FLP131146 FUK131146:FVL131146 GEG131146:GFH131146 GOC131146:GPD131146 GXY131146:GYZ131146 HHU131146:HIV131146 HRQ131146:HSR131146 IBM131146:ICN131146 ILI131146:IMJ131146 IVE131146:IWF131146 JFA131146:JGB131146 JOW131146:JPX131146 JYS131146:JZT131146 KIO131146:KJP131146 KSK131146:KTL131146 LCG131146:LDH131146 LMC131146:LND131146 LVY131146:LWZ131146 MFU131146:MGV131146 MPQ131146:MQR131146 MZM131146:NAN131146 NJI131146:NKJ131146 NTE131146:NUF131146 ODA131146:OEB131146 OMW131146:ONX131146 OWS131146:OXT131146 PGO131146:PHP131146 PQK131146:PRL131146 QAG131146:QBH131146 QKC131146:QLD131146 QTY131146:QUZ131146 RDU131146:REV131146 RNQ131146:ROR131146 RXM131146:RYN131146 SHI131146:SIJ131146 SRE131146:SSF131146 TBA131146:TCB131146 TKW131146:TLX131146 TUS131146:TVT131146 UEO131146:UFP131146 UOK131146:UPL131146 UYG131146:UZH131146 VIC131146:VJD131146 VRY131146:VSZ131146 WBU131146:WCV131146 WLQ131146:WMR131146 WVM131146:WWN131146 E196682:AF196682 JA196682:KB196682 SW196682:TX196682 ACS196682:ADT196682 AMO196682:ANP196682 AWK196682:AXL196682 BGG196682:BHH196682 BQC196682:BRD196682 BZY196682:CAZ196682 CJU196682:CKV196682 CTQ196682:CUR196682 DDM196682:DEN196682 DNI196682:DOJ196682 DXE196682:DYF196682 EHA196682:EIB196682 EQW196682:ERX196682 FAS196682:FBT196682 FKO196682:FLP196682 FUK196682:FVL196682 GEG196682:GFH196682 GOC196682:GPD196682 GXY196682:GYZ196682 HHU196682:HIV196682 HRQ196682:HSR196682 IBM196682:ICN196682 ILI196682:IMJ196682 IVE196682:IWF196682 JFA196682:JGB196682 JOW196682:JPX196682 JYS196682:JZT196682 KIO196682:KJP196682 KSK196682:KTL196682 LCG196682:LDH196682 LMC196682:LND196682 LVY196682:LWZ196682 MFU196682:MGV196682 MPQ196682:MQR196682 MZM196682:NAN196682 NJI196682:NKJ196682 NTE196682:NUF196682 ODA196682:OEB196682 OMW196682:ONX196682 OWS196682:OXT196682 PGO196682:PHP196682 PQK196682:PRL196682 QAG196682:QBH196682 QKC196682:QLD196682 QTY196682:QUZ196682 RDU196682:REV196682 RNQ196682:ROR196682 RXM196682:RYN196682 SHI196682:SIJ196682 SRE196682:SSF196682 TBA196682:TCB196682 TKW196682:TLX196682 TUS196682:TVT196682 UEO196682:UFP196682 UOK196682:UPL196682 UYG196682:UZH196682 VIC196682:VJD196682 VRY196682:VSZ196682 WBU196682:WCV196682 WLQ196682:WMR196682 WVM196682:WWN196682 E262218:AF262218 JA262218:KB262218 SW262218:TX262218 ACS262218:ADT262218 AMO262218:ANP262218 AWK262218:AXL262218 BGG262218:BHH262218 BQC262218:BRD262218 BZY262218:CAZ262218 CJU262218:CKV262218 CTQ262218:CUR262218 DDM262218:DEN262218 DNI262218:DOJ262218 DXE262218:DYF262218 EHA262218:EIB262218 EQW262218:ERX262218 FAS262218:FBT262218 FKO262218:FLP262218 FUK262218:FVL262218 GEG262218:GFH262218 GOC262218:GPD262218 GXY262218:GYZ262218 HHU262218:HIV262218 HRQ262218:HSR262218 IBM262218:ICN262218 ILI262218:IMJ262218 IVE262218:IWF262218 JFA262218:JGB262218 JOW262218:JPX262218 JYS262218:JZT262218 KIO262218:KJP262218 KSK262218:KTL262218 LCG262218:LDH262218 LMC262218:LND262218 LVY262218:LWZ262218 MFU262218:MGV262218 MPQ262218:MQR262218 MZM262218:NAN262218 NJI262218:NKJ262218 NTE262218:NUF262218 ODA262218:OEB262218 OMW262218:ONX262218 OWS262218:OXT262218 PGO262218:PHP262218 PQK262218:PRL262218 QAG262218:QBH262218 QKC262218:QLD262218 QTY262218:QUZ262218 RDU262218:REV262218 RNQ262218:ROR262218 RXM262218:RYN262218 SHI262218:SIJ262218 SRE262218:SSF262218 TBA262218:TCB262218 TKW262218:TLX262218 TUS262218:TVT262218 UEO262218:UFP262218 UOK262218:UPL262218 UYG262218:UZH262218 VIC262218:VJD262218 VRY262218:VSZ262218 WBU262218:WCV262218 WLQ262218:WMR262218 WVM262218:WWN262218 E327754:AF327754 JA327754:KB327754 SW327754:TX327754 ACS327754:ADT327754 AMO327754:ANP327754 AWK327754:AXL327754 BGG327754:BHH327754 BQC327754:BRD327754 BZY327754:CAZ327754 CJU327754:CKV327754 CTQ327754:CUR327754 DDM327754:DEN327754 DNI327754:DOJ327754 DXE327754:DYF327754 EHA327754:EIB327754 EQW327754:ERX327754 FAS327754:FBT327754 FKO327754:FLP327754 FUK327754:FVL327754 GEG327754:GFH327754 GOC327754:GPD327754 GXY327754:GYZ327754 HHU327754:HIV327754 HRQ327754:HSR327754 IBM327754:ICN327754 ILI327754:IMJ327754 IVE327754:IWF327754 JFA327754:JGB327754 JOW327754:JPX327754 JYS327754:JZT327754 KIO327754:KJP327754 KSK327754:KTL327754 LCG327754:LDH327754 LMC327754:LND327754 LVY327754:LWZ327754 MFU327754:MGV327754 MPQ327754:MQR327754 MZM327754:NAN327754 NJI327754:NKJ327754 NTE327754:NUF327754 ODA327754:OEB327754 OMW327754:ONX327754 OWS327754:OXT327754 PGO327754:PHP327754 PQK327754:PRL327754 QAG327754:QBH327754 QKC327754:QLD327754 QTY327754:QUZ327754 RDU327754:REV327754 RNQ327754:ROR327754 RXM327754:RYN327754 SHI327754:SIJ327754 SRE327754:SSF327754 TBA327754:TCB327754 TKW327754:TLX327754 TUS327754:TVT327754 UEO327754:UFP327754 UOK327754:UPL327754 UYG327754:UZH327754 VIC327754:VJD327754 VRY327754:VSZ327754 WBU327754:WCV327754 WLQ327754:WMR327754 WVM327754:WWN327754 E393290:AF393290 JA393290:KB393290 SW393290:TX393290 ACS393290:ADT393290 AMO393290:ANP393290 AWK393290:AXL393290 BGG393290:BHH393290 BQC393290:BRD393290 BZY393290:CAZ393290 CJU393290:CKV393290 CTQ393290:CUR393290 DDM393290:DEN393290 DNI393290:DOJ393290 DXE393290:DYF393290 EHA393290:EIB393290 EQW393290:ERX393290 FAS393290:FBT393290 FKO393290:FLP393290 FUK393290:FVL393290 GEG393290:GFH393290 GOC393290:GPD393290 GXY393290:GYZ393290 HHU393290:HIV393290 HRQ393290:HSR393290 IBM393290:ICN393290 ILI393290:IMJ393290 IVE393290:IWF393290 JFA393290:JGB393290 JOW393290:JPX393290 JYS393290:JZT393290 KIO393290:KJP393290 KSK393290:KTL393290 LCG393290:LDH393290 LMC393290:LND393290 LVY393290:LWZ393290 MFU393290:MGV393290 MPQ393290:MQR393290 MZM393290:NAN393290 NJI393290:NKJ393290 NTE393290:NUF393290 ODA393290:OEB393290 OMW393290:ONX393290 OWS393290:OXT393290 PGO393290:PHP393290 PQK393290:PRL393290 QAG393290:QBH393290 QKC393290:QLD393290 QTY393290:QUZ393290 RDU393290:REV393290 RNQ393290:ROR393290 RXM393290:RYN393290 SHI393290:SIJ393290 SRE393290:SSF393290 TBA393290:TCB393290 TKW393290:TLX393290 TUS393290:TVT393290 UEO393290:UFP393290 UOK393290:UPL393290 UYG393290:UZH393290 VIC393290:VJD393290 VRY393290:VSZ393290 WBU393290:WCV393290 WLQ393290:WMR393290 WVM393290:WWN393290 E458826:AF458826 JA458826:KB458826 SW458826:TX458826 ACS458826:ADT458826 AMO458826:ANP458826 AWK458826:AXL458826 BGG458826:BHH458826 BQC458826:BRD458826 BZY458826:CAZ458826 CJU458826:CKV458826 CTQ458826:CUR458826 DDM458826:DEN458826 DNI458826:DOJ458826 DXE458826:DYF458826 EHA458826:EIB458826 EQW458826:ERX458826 FAS458826:FBT458826 FKO458826:FLP458826 FUK458826:FVL458826 GEG458826:GFH458826 GOC458826:GPD458826 GXY458826:GYZ458826 HHU458826:HIV458826 HRQ458826:HSR458826 IBM458826:ICN458826 ILI458826:IMJ458826 IVE458826:IWF458826 JFA458826:JGB458826 JOW458826:JPX458826 JYS458826:JZT458826 KIO458826:KJP458826 KSK458826:KTL458826 LCG458826:LDH458826 LMC458826:LND458826 LVY458826:LWZ458826 MFU458826:MGV458826 MPQ458826:MQR458826 MZM458826:NAN458826 NJI458826:NKJ458826 NTE458826:NUF458826 ODA458826:OEB458826 OMW458826:ONX458826 OWS458826:OXT458826 PGO458826:PHP458826 PQK458826:PRL458826 QAG458826:QBH458826 QKC458826:QLD458826 QTY458826:QUZ458826 RDU458826:REV458826 RNQ458826:ROR458826 RXM458826:RYN458826 SHI458826:SIJ458826 SRE458826:SSF458826 TBA458826:TCB458826 TKW458826:TLX458826 TUS458826:TVT458826 UEO458826:UFP458826 UOK458826:UPL458826 UYG458826:UZH458826 VIC458826:VJD458826 VRY458826:VSZ458826 WBU458826:WCV458826 WLQ458826:WMR458826 WVM458826:WWN458826 E524362:AF524362 JA524362:KB524362 SW524362:TX524362 ACS524362:ADT524362 AMO524362:ANP524362 AWK524362:AXL524362 BGG524362:BHH524362 BQC524362:BRD524362 BZY524362:CAZ524362 CJU524362:CKV524362 CTQ524362:CUR524362 DDM524362:DEN524362 DNI524362:DOJ524362 DXE524362:DYF524362 EHA524362:EIB524362 EQW524362:ERX524362 FAS524362:FBT524362 FKO524362:FLP524362 FUK524362:FVL524362 GEG524362:GFH524362 GOC524362:GPD524362 GXY524362:GYZ524362 HHU524362:HIV524362 HRQ524362:HSR524362 IBM524362:ICN524362 ILI524362:IMJ524362 IVE524362:IWF524362 JFA524362:JGB524362 JOW524362:JPX524362 JYS524362:JZT524362 KIO524362:KJP524362 KSK524362:KTL524362 LCG524362:LDH524362 LMC524362:LND524362 LVY524362:LWZ524362 MFU524362:MGV524362 MPQ524362:MQR524362 MZM524362:NAN524362 NJI524362:NKJ524362 NTE524362:NUF524362 ODA524362:OEB524362 OMW524362:ONX524362 OWS524362:OXT524362 PGO524362:PHP524362 PQK524362:PRL524362 QAG524362:QBH524362 QKC524362:QLD524362 QTY524362:QUZ524362 RDU524362:REV524362 RNQ524362:ROR524362 RXM524362:RYN524362 SHI524362:SIJ524362 SRE524362:SSF524362 TBA524362:TCB524362 TKW524362:TLX524362 TUS524362:TVT524362 UEO524362:UFP524362 UOK524362:UPL524362 UYG524362:UZH524362 VIC524362:VJD524362 VRY524362:VSZ524362 WBU524362:WCV524362 WLQ524362:WMR524362 WVM524362:WWN524362 E589898:AF589898 JA589898:KB589898 SW589898:TX589898 ACS589898:ADT589898 AMO589898:ANP589898 AWK589898:AXL589898 BGG589898:BHH589898 BQC589898:BRD589898 BZY589898:CAZ589898 CJU589898:CKV589898 CTQ589898:CUR589898 DDM589898:DEN589898 DNI589898:DOJ589898 DXE589898:DYF589898 EHA589898:EIB589898 EQW589898:ERX589898 FAS589898:FBT589898 FKO589898:FLP589898 FUK589898:FVL589898 GEG589898:GFH589898 GOC589898:GPD589898 GXY589898:GYZ589898 HHU589898:HIV589898 HRQ589898:HSR589898 IBM589898:ICN589898 ILI589898:IMJ589898 IVE589898:IWF589898 JFA589898:JGB589898 JOW589898:JPX589898 JYS589898:JZT589898 KIO589898:KJP589898 KSK589898:KTL589898 LCG589898:LDH589898 LMC589898:LND589898 LVY589898:LWZ589898 MFU589898:MGV589898 MPQ589898:MQR589898 MZM589898:NAN589898 NJI589898:NKJ589898 NTE589898:NUF589898 ODA589898:OEB589898 OMW589898:ONX589898 OWS589898:OXT589898 PGO589898:PHP589898 PQK589898:PRL589898 QAG589898:QBH589898 QKC589898:QLD589898 QTY589898:QUZ589898 RDU589898:REV589898 RNQ589898:ROR589898 RXM589898:RYN589898 SHI589898:SIJ589898 SRE589898:SSF589898 TBA589898:TCB589898 TKW589898:TLX589898 TUS589898:TVT589898 UEO589898:UFP589898 UOK589898:UPL589898 UYG589898:UZH589898 VIC589898:VJD589898 VRY589898:VSZ589898 WBU589898:WCV589898 WLQ589898:WMR589898 WVM589898:WWN589898 E655434:AF655434 JA655434:KB655434 SW655434:TX655434 ACS655434:ADT655434 AMO655434:ANP655434 AWK655434:AXL655434 BGG655434:BHH655434 BQC655434:BRD655434 BZY655434:CAZ655434 CJU655434:CKV655434 CTQ655434:CUR655434 DDM655434:DEN655434 DNI655434:DOJ655434 DXE655434:DYF655434 EHA655434:EIB655434 EQW655434:ERX655434 FAS655434:FBT655434 FKO655434:FLP655434 FUK655434:FVL655434 GEG655434:GFH655434 GOC655434:GPD655434 GXY655434:GYZ655434 HHU655434:HIV655434 HRQ655434:HSR655434 IBM655434:ICN655434 ILI655434:IMJ655434 IVE655434:IWF655434 JFA655434:JGB655434 JOW655434:JPX655434 JYS655434:JZT655434 KIO655434:KJP655434 KSK655434:KTL655434 LCG655434:LDH655434 LMC655434:LND655434 LVY655434:LWZ655434 MFU655434:MGV655434 MPQ655434:MQR655434 MZM655434:NAN655434 NJI655434:NKJ655434 NTE655434:NUF655434 ODA655434:OEB655434 OMW655434:ONX655434 OWS655434:OXT655434 PGO655434:PHP655434 PQK655434:PRL655434 QAG655434:QBH655434 QKC655434:QLD655434 QTY655434:QUZ655434 RDU655434:REV655434 RNQ655434:ROR655434 RXM655434:RYN655434 SHI655434:SIJ655434 SRE655434:SSF655434 TBA655434:TCB655434 TKW655434:TLX655434 TUS655434:TVT655434 UEO655434:UFP655434 UOK655434:UPL655434 UYG655434:UZH655434 VIC655434:VJD655434 VRY655434:VSZ655434 WBU655434:WCV655434 WLQ655434:WMR655434 WVM655434:WWN655434 E720970:AF720970 JA720970:KB720970 SW720970:TX720970 ACS720970:ADT720970 AMO720970:ANP720970 AWK720970:AXL720970 BGG720970:BHH720970 BQC720970:BRD720970 BZY720970:CAZ720970 CJU720970:CKV720970 CTQ720970:CUR720970 DDM720970:DEN720970 DNI720970:DOJ720970 DXE720970:DYF720970 EHA720970:EIB720970 EQW720970:ERX720970 FAS720970:FBT720970 FKO720970:FLP720970 FUK720970:FVL720970 GEG720970:GFH720970 GOC720970:GPD720970 GXY720970:GYZ720970 HHU720970:HIV720970 HRQ720970:HSR720970 IBM720970:ICN720970 ILI720970:IMJ720970 IVE720970:IWF720970 JFA720970:JGB720970 JOW720970:JPX720970 JYS720970:JZT720970 KIO720970:KJP720970 KSK720970:KTL720970 LCG720970:LDH720970 LMC720970:LND720970 LVY720970:LWZ720970 MFU720970:MGV720970 MPQ720970:MQR720970 MZM720970:NAN720970 NJI720970:NKJ720970 NTE720970:NUF720970 ODA720970:OEB720970 OMW720970:ONX720970 OWS720970:OXT720970 PGO720970:PHP720970 PQK720970:PRL720970 QAG720970:QBH720970 QKC720970:QLD720970 QTY720970:QUZ720970 RDU720970:REV720970 RNQ720970:ROR720970 RXM720970:RYN720970 SHI720970:SIJ720970 SRE720970:SSF720970 TBA720970:TCB720970 TKW720970:TLX720970 TUS720970:TVT720970 UEO720970:UFP720970 UOK720970:UPL720970 UYG720970:UZH720970 VIC720970:VJD720970 VRY720970:VSZ720970 WBU720970:WCV720970 WLQ720970:WMR720970 WVM720970:WWN720970 E786506:AF786506 JA786506:KB786506 SW786506:TX786506 ACS786506:ADT786506 AMO786506:ANP786506 AWK786506:AXL786506 BGG786506:BHH786506 BQC786506:BRD786506 BZY786506:CAZ786506 CJU786506:CKV786506 CTQ786506:CUR786506 DDM786506:DEN786506 DNI786506:DOJ786506 DXE786506:DYF786506 EHA786506:EIB786506 EQW786506:ERX786506 FAS786506:FBT786506 FKO786506:FLP786506 FUK786506:FVL786506 GEG786506:GFH786506 GOC786506:GPD786506 GXY786506:GYZ786506 HHU786506:HIV786506 HRQ786506:HSR786506 IBM786506:ICN786506 ILI786506:IMJ786506 IVE786506:IWF786506 JFA786506:JGB786506 JOW786506:JPX786506 JYS786506:JZT786506 KIO786506:KJP786506 KSK786506:KTL786506 LCG786506:LDH786506 LMC786506:LND786506 LVY786506:LWZ786506 MFU786506:MGV786506 MPQ786506:MQR786506 MZM786506:NAN786506 NJI786506:NKJ786506 NTE786506:NUF786506 ODA786506:OEB786506 OMW786506:ONX786506 OWS786506:OXT786506 PGO786506:PHP786506 PQK786506:PRL786506 QAG786506:QBH786506 QKC786506:QLD786506 QTY786506:QUZ786506 RDU786506:REV786506 RNQ786506:ROR786506 RXM786506:RYN786506 SHI786506:SIJ786506 SRE786506:SSF786506 TBA786506:TCB786506 TKW786506:TLX786506 TUS786506:TVT786506 UEO786506:UFP786506 UOK786506:UPL786506 UYG786506:UZH786506 VIC786506:VJD786506 VRY786506:VSZ786506 WBU786506:WCV786506 WLQ786506:WMR786506 WVM786506:WWN786506 E852042:AF852042 JA852042:KB852042 SW852042:TX852042 ACS852042:ADT852042 AMO852042:ANP852042 AWK852042:AXL852042 BGG852042:BHH852042 BQC852042:BRD852042 BZY852042:CAZ852042 CJU852042:CKV852042 CTQ852042:CUR852042 DDM852042:DEN852042 DNI852042:DOJ852042 DXE852042:DYF852042 EHA852042:EIB852042 EQW852042:ERX852042 FAS852042:FBT852042 FKO852042:FLP852042 FUK852042:FVL852042 GEG852042:GFH852042 GOC852042:GPD852042 GXY852042:GYZ852042 HHU852042:HIV852042 HRQ852042:HSR852042 IBM852042:ICN852042 ILI852042:IMJ852042 IVE852042:IWF852042 JFA852042:JGB852042 JOW852042:JPX852042 JYS852042:JZT852042 KIO852042:KJP852042 KSK852042:KTL852042 LCG852042:LDH852042 LMC852042:LND852042 LVY852042:LWZ852042 MFU852042:MGV852042 MPQ852042:MQR852042 MZM852042:NAN852042 NJI852042:NKJ852042 NTE852042:NUF852042 ODA852042:OEB852042 OMW852042:ONX852042 OWS852042:OXT852042 PGO852042:PHP852042 PQK852042:PRL852042 QAG852042:QBH852042 QKC852042:QLD852042 QTY852042:QUZ852042 RDU852042:REV852042 RNQ852042:ROR852042 RXM852042:RYN852042 SHI852042:SIJ852042 SRE852042:SSF852042 TBA852042:TCB852042 TKW852042:TLX852042 TUS852042:TVT852042 UEO852042:UFP852042 UOK852042:UPL852042 UYG852042:UZH852042 VIC852042:VJD852042 VRY852042:VSZ852042 WBU852042:WCV852042 WLQ852042:WMR852042 WVM852042:WWN852042 E917578:AF917578 JA917578:KB917578 SW917578:TX917578 ACS917578:ADT917578 AMO917578:ANP917578 AWK917578:AXL917578 BGG917578:BHH917578 BQC917578:BRD917578 BZY917578:CAZ917578 CJU917578:CKV917578 CTQ917578:CUR917578 DDM917578:DEN917578 DNI917578:DOJ917578 DXE917578:DYF917578 EHA917578:EIB917578 EQW917578:ERX917578 FAS917578:FBT917578 FKO917578:FLP917578 FUK917578:FVL917578 GEG917578:GFH917578 GOC917578:GPD917578 GXY917578:GYZ917578 HHU917578:HIV917578 HRQ917578:HSR917578 IBM917578:ICN917578 ILI917578:IMJ917578 IVE917578:IWF917578 JFA917578:JGB917578 JOW917578:JPX917578 JYS917578:JZT917578 KIO917578:KJP917578 KSK917578:KTL917578 LCG917578:LDH917578 LMC917578:LND917578 LVY917578:LWZ917578 MFU917578:MGV917578 MPQ917578:MQR917578 MZM917578:NAN917578 NJI917578:NKJ917578 NTE917578:NUF917578 ODA917578:OEB917578 OMW917578:ONX917578 OWS917578:OXT917578 PGO917578:PHP917578 PQK917578:PRL917578 QAG917578:QBH917578 QKC917578:QLD917578 QTY917578:QUZ917578 RDU917578:REV917578 RNQ917578:ROR917578 RXM917578:RYN917578 SHI917578:SIJ917578 SRE917578:SSF917578 TBA917578:TCB917578 TKW917578:TLX917578 TUS917578:TVT917578 UEO917578:UFP917578 UOK917578:UPL917578 UYG917578:UZH917578 VIC917578:VJD917578 VRY917578:VSZ917578 WBU917578:WCV917578 WLQ917578:WMR917578 WVM917578:WWN917578 E983114:AF983114 JA983114:KB983114 SW983114:TX983114 ACS983114:ADT983114 AMO983114:ANP983114 AWK983114:AXL983114 BGG983114:BHH983114 BQC983114:BRD983114 BZY983114:CAZ983114 CJU983114:CKV983114 CTQ983114:CUR983114 DDM983114:DEN983114 DNI983114:DOJ983114 DXE983114:DYF983114 EHA983114:EIB983114 EQW983114:ERX983114 FAS983114:FBT983114 FKO983114:FLP983114 FUK983114:FVL983114 GEG983114:GFH983114 GOC983114:GPD983114 GXY983114:GYZ983114 HHU983114:HIV983114 HRQ983114:HSR983114 IBM983114:ICN983114 ILI983114:IMJ983114 IVE983114:IWF983114 JFA983114:JGB983114 JOW983114:JPX983114 JYS983114:JZT983114 KIO983114:KJP983114 KSK983114:KTL983114 LCG983114:LDH983114 LMC983114:LND983114 LVY983114:LWZ983114 MFU983114:MGV983114 MPQ983114:MQR983114 MZM983114:NAN983114 NJI983114:NKJ983114 NTE983114:NUF983114 ODA983114:OEB983114 OMW983114:ONX983114 OWS983114:OXT983114 PGO983114:PHP983114 PQK983114:PRL983114 QAG983114:QBH983114 QKC983114:QLD983114 QTY983114:QUZ983114 RDU983114:REV983114 RNQ983114:ROR983114 RXM983114:RYN983114 SHI983114:SIJ983114 SRE983114:SSF983114 TBA983114:TCB983114 TKW983114:TLX983114 TUS983114:TVT983114 UEO983114:UFP983114 UOK983114:UPL983114 UYG983114:UZH983114 VIC983114:VJD983114 VRY983114:VSZ983114 WBU983114:WCV983114 WLQ983114:WMR983114 WVM983114:WWN983114 L76:AF76 JH76:KB76 TD76:TX76 ACZ76:ADT76 AMV76:ANP76 AWR76:AXL76 BGN76:BHH76 BQJ76:BRD76 CAF76:CAZ76 CKB76:CKV76 CTX76:CUR76 DDT76:DEN76 DNP76:DOJ76 DXL76:DYF76 EHH76:EIB76 ERD76:ERX76 FAZ76:FBT76 FKV76:FLP76 FUR76:FVL76 GEN76:GFH76 GOJ76:GPD76 GYF76:GYZ76 HIB76:HIV76 HRX76:HSR76 IBT76:ICN76 ILP76:IMJ76 IVL76:IWF76 JFH76:JGB76 JPD76:JPX76 JYZ76:JZT76 KIV76:KJP76 KSR76:KTL76 LCN76:LDH76 LMJ76:LND76 LWF76:LWZ76 MGB76:MGV76 MPX76:MQR76 MZT76:NAN76 NJP76:NKJ76 NTL76:NUF76 ODH76:OEB76 OND76:ONX76 OWZ76:OXT76 PGV76:PHP76 PQR76:PRL76 QAN76:QBH76 QKJ76:QLD76 QUF76:QUZ76 REB76:REV76 RNX76:ROR76 RXT76:RYN76 SHP76:SIJ76 SRL76:SSF76 TBH76:TCB76 TLD76:TLX76 TUZ76:TVT76 UEV76:UFP76 UOR76:UPL76 UYN76:UZH76 VIJ76:VJD76 VSF76:VSZ76 WCB76:WCV76 WLX76:WMR76 WVT76:WWN76 L65612:AF65612 JH65612:KB65612 TD65612:TX65612 ACZ65612:ADT65612 AMV65612:ANP65612 AWR65612:AXL65612 BGN65612:BHH65612 BQJ65612:BRD65612 CAF65612:CAZ65612 CKB65612:CKV65612 CTX65612:CUR65612 DDT65612:DEN65612 DNP65612:DOJ65612 DXL65612:DYF65612 EHH65612:EIB65612 ERD65612:ERX65612 FAZ65612:FBT65612 FKV65612:FLP65612 FUR65612:FVL65612 GEN65612:GFH65612 GOJ65612:GPD65612 GYF65612:GYZ65612 HIB65612:HIV65612 HRX65612:HSR65612 IBT65612:ICN65612 ILP65612:IMJ65612 IVL65612:IWF65612 JFH65612:JGB65612 JPD65612:JPX65612 JYZ65612:JZT65612 KIV65612:KJP65612 KSR65612:KTL65612 LCN65612:LDH65612 LMJ65612:LND65612 LWF65612:LWZ65612 MGB65612:MGV65612 MPX65612:MQR65612 MZT65612:NAN65612 NJP65612:NKJ65612 NTL65612:NUF65612 ODH65612:OEB65612 OND65612:ONX65612 OWZ65612:OXT65612 PGV65612:PHP65612 PQR65612:PRL65612 QAN65612:QBH65612 QKJ65612:QLD65612 QUF65612:QUZ65612 REB65612:REV65612 RNX65612:ROR65612 RXT65612:RYN65612 SHP65612:SIJ65612 SRL65612:SSF65612 TBH65612:TCB65612 TLD65612:TLX65612 TUZ65612:TVT65612 UEV65612:UFP65612 UOR65612:UPL65612 UYN65612:UZH65612 VIJ65612:VJD65612 VSF65612:VSZ65612 WCB65612:WCV65612 WLX65612:WMR65612 WVT65612:WWN65612 L131148:AF131148 JH131148:KB131148 TD131148:TX131148 ACZ131148:ADT131148 AMV131148:ANP131148 AWR131148:AXL131148 BGN131148:BHH131148 BQJ131148:BRD131148 CAF131148:CAZ131148 CKB131148:CKV131148 CTX131148:CUR131148 DDT131148:DEN131148 DNP131148:DOJ131148 DXL131148:DYF131148 EHH131148:EIB131148 ERD131148:ERX131148 FAZ131148:FBT131148 FKV131148:FLP131148 FUR131148:FVL131148 GEN131148:GFH131148 GOJ131148:GPD131148 GYF131148:GYZ131148 HIB131148:HIV131148 HRX131148:HSR131148 IBT131148:ICN131148 ILP131148:IMJ131148 IVL131148:IWF131148 JFH131148:JGB131148 JPD131148:JPX131148 JYZ131148:JZT131148 KIV131148:KJP131148 KSR131148:KTL131148 LCN131148:LDH131148 LMJ131148:LND131148 LWF131148:LWZ131148 MGB131148:MGV131148 MPX131148:MQR131148 MZT131148:NAN131148 NJP131148:NKJ131148 NTL131148:NUF131148 ODH131148:OEB131148 OND131148:ONX131148 OWZ131148:OXT131148 PGV131148:PHP131148 PQR131148:PRL131148 QAN131148:QBH131148 QKJ131148:QLD131148 QUF131148:QUZ131148 REB131148:REV131148 RNX131148:ROR131148 RXT131148:RYN131148 SHP131148:SIJ131148 SRL131148:SSF131148 TBH131148:TCB131148 TLD131148:TLX131148 TUZ131148:TVT131148 UEV131148:UFP131148 UOR131148:UPL131148 UYN131148:UZH131148 VIJ131148:VJD131148 VSF131148:VSZ131148 WCB131148:WCV131148 WLX131148:WMR131148 WVT131148:WWN131148 L196684:AF196684 JH196684:KB196684 TD196684:TX196684 ACZ196684:ADT196684 AMV196684:ANP196684 AWR196684:AXL196684 BGN196684:BHH196684 BQJ196684:BRD196684 CAF196684:CAZ196684 CKB196684:CKV196684 CTX196684:CUR196684 DDT196684:DEN196684 DNP196684:DOJ196684 DXL196684:DYF196684 EHH196684:EIB196684 ERD196684:ERX196684 FAZ196684:FBT196684 FKV196684:FLP196684 FUR196684:FVL196684 GEN196684:GFH196684 GOJ196684:GPD196684 GYF196684:GYZ196684 HIB196684:HIV196684 HRX196684:HSR196684 IBT196684:ICN196684 ILP196684:IMJ196684 IVL196684:IWF196684 JFH196684:JGB196684 JPD196684:JPX196684 JYZ196684:JZT196684 KIV196684:KJP196684 KSR196684:KTL196684 LCN196684:LDH196684 LMJ196684:LND196684 LWF196684:LWZ196684 MGB196684:MGV196684 MPX196684:MQR196684 MZT196684:NAN196684 NJP196684:NKJ196684 NTL196684:NUF196684 ODH196684:OEB196684 OND196684:ONX196684 OWZ196684:OXT196684 PGV196684:PHP196684 PQR196684:PRL196684 QAN196684:QBH196684 QKJ196684:QLD196684 QUF196684:QUZ196684 REB196684:REV196684 RNX196684:ROR196684 RXT196684:RYN196684 SHP196684:SIJ196684 SRL196684:SSF196684 TBH196684:TCB196684 TLD196684:TLX196684 TUZ196684:TVT196684 UEV196684:UFP196684 UOR196684:UPL196684 UYN196684:UZH196684 VIJ196684:VJD196684 VSF196684:VSZ196684 WCB196684:WCV196684 WLX196684:WMR196684 WVT196684:WWN196684 L262220:AF262220 JH262220:KB262220 TD262220:TX262220 ACZ262220:ADT262220 AMV262220:ANP262220 AWR262220:AXL262220 BGN262220:BHH262220 BQJ262220:BRD262220 CAF262220:CAZ262220 CKB262220:CKV262220 CTX262220:CUR262220 DDT262220:DEN262220 DNP262220:DOJ262220 DXL262220:DYF262220 EHH262220:EIB262220 ERD262220:ERX262220 FAZ262220:FBT262220 FKV262220:FLP262220 FUR262220:FVL262220 GEN262220:GFH262220 GOJ262220:GPD262220 GYF262220:GYZ262220 HIB262220:HIV262220 HRX262220:HSR262220 IBT262220:ICN262220 ILP262220:IMJ262220 IVL262220:IWF262220 JFH262220:JGB262220 JPD262220:JPX262220 JYZ262220:JZT262220 KIV262220:KJP262220 KSR262220:KTL262220 LCN262220:LDH262220 LMJ262220:LND262220 LWF262220:LWZ262220 MGB262220:MGV262220 MPX262220:MQR262220 MZT262220:NAN262220 NJP262220:NKJ262220 NTL262220:NUF262220 ODH262220:OEB262220 OND262220:ONX262220 OWZ262220:OXT262220 PGV262220:PHP262220 PQR262220:PRL262220 QAN262220:QBH262220 QKJ262220:QLD262220 QUF262220:QUZ262220 REB262220:REV262220 RNX262220:ROR262220 RXT262220:RYN262220 SHP262220:SIJ262220 SRL262220:SSF262220 TBH262220:TCB262220 TLD262220:TLX262220 TUZ262220:TVT262220 UEV262220:UFP262220 UOR262220:UPL262220 UYN262220:UZH262220 VIJ262220:VJD262220 VSF262220:VSZ262220 WCB262220:WCV262220 WLX262220:WMR262220 WVT262220:WWN262220 L327756:AF327756 JH327756:KB327756 TD327756:TX327756 ACZ327756:ADT327756 AMV327756:ANP327756 AWR327756:AXL327756 BGN327756:BHH327756 BQJ327756:BRD327756 CAF327756:CAZ327756 CKB327756:CKV327756 CTX327756:CUR327756 DDT327756:DEN327756 DNP327756:DOJ327756 DXL327756:DYF327756 EHH327756:EIB327756 ERD327756:ERX327756 FAZ327756:FBT327756 FKV327756:FLP327756 FUR327756:FVL327756 GEN327756:GFH327756 GOJ327756:GPD327756 GYF327756:GYZ327756 HIB327756:HIV327756 HRX327756:HSR327756 IBT327756:ICN327756 ILP327756:IMJ327756 IVL327756:IWF327756 JFH327756:JGB327756 JPD327756:JPX327756 JYZ327756:JZT327756 KIV327756:KJP327756 KSR327756:KTL327756 LCN327756:LDH327756 LMJ327756:LND327756 LWF327756:LWZ327756 MGB327756:MGV327756 MPX327756:MQR327756 MZT327756:NAN327756 NJP327756:NKJ327756 NTL327756:NUF327756 ODH327756:OEB327756 OND327756:ONX327756 OWZ327756:OXT327756 PGV327756:PHP327756 PQR327756:PRL327756 QAN327756:QBH327756 QKJ327756:QLD327756 QUF327756:QUZ327756 REB327756:REV327756 RNX327756:ROR327756 RXT327756:RYN327756 SHP327756:SIJ327756 SRL327756:SSF327756 TBH327756:TCB327756 TLD327756:TLX327756 TUZ327756:TVT327756 UEV327756:UFP327756 UOR327756:UPL327756 UYN327756:UZH327756 VIJ327756:VJD327756 VSF327756:VSZ327756 WCB327756:WCV327756 WLX327756:WMR327756 WVT327756:WWN327756 L393292:AF393292 JH393292:KB393292 TD393292:TX393292 ACZ393292:ADT393292 AMV393292:ANP393292 AWR393292:AXL393292 BGN393292:BHH393292 BQJ393292:BRD393292 CAF393292:CAZ393292 CKB393292:CKV393292 CTX393292:CUR393292 DDT393292:DEN393292 DNP393292:DOJ393292 DXL393292:DYF393292 EHH393292:EIB393292 ERD393292:ERX393292 FAZ393292:FBT393292 FKV393292:FLP393292 FUR393292:FVL393292 GEN393292:GFH393292 GOJ393292:GPD393292 GYF393292:GYZ393292 HIB393292:HIV393292 HRX393292:HSR393292 IBT393292:ICN393292 ILP393292:IMJ393292 IVL393292:IWF393292 JFH393292:JGB393292 JPD393292:JPX393292 JYZ393292:JZT393292 KIV393292:KJP393292 KSR393292:KTL393292 LCN393292:LDH393292 LMJ393292:LND393292 LWF393292:LWZ393292 MGB393292:MGV393292 MPX393292:MQR393292 MZT393292:NAN393292 NJP393292:NKJ393292 NTL393292:NUF393292 ODH393292:OEB393292 OND393292:ONX393292 OWZ393292:OXT393292 PGV393292:PHP393292 PQR393292:PRL393292 QAN393292:QBH393292 QKJ393292:QLD393292 QUF393292:QUZ393292 REB393292:REV393292 RNX393292:ROR393292 RXT393292:RYN393292 SHP393292:SIJ393292 SRL393292:SSF393292 TBH393292:TCB393292 TLD393292:TLX393292 TUZ393292:TVT393292 UEV393292:UFP393292 UOR393292:UPL393292 UYN393292:UZH393292 VIJ393292:VJD393292 VSF393292:VSZ393292 WCB393292:WCV393292 WLX393292:WMR393292 WVT393292:WWN393292 L458828:AF458828 JH458828:KB458828 TD458828:TX458828 ACZ458828:ADT458828 AMV458828:ANP458828 AWR458828:AXL458828 BGN458828:BHH458828 BQJ458828:BRD458828 CAF458828:CAZ458828 CKB458828:CKV458828 CTX458828:CUR458828 DDT458828:DEN458828 DNP458828:DOJ458828 DXL458828:DYF458828 EHH458828:EIB458828 ERD458828:ERX458828 FAZ458828:FBT458828 FKV458828:FLP458828 FUR458828:FVL458828 GEN458828:GFH458828 GOJ458828:GPD458828 GYF458828:GYZ458828 HIB458828:HIV458828 HRX458828:HSR458828 IBT458828:ICN458828 ILP458828:IMJ458828 IVL458828:IWF458828 JFH458828:JGB458828 JPD458828:JPX458828 JYZ458828:JZT458828 KIV458828:KJP458828 KSR458828:KTL458828 LCN458828:LDH458828 LMJ458828:LND458828 LWF458828:LWZ458828 MGB458828:MGV458828 MPX458828:MQR458828 MZT458828:NAN458828 NJP458828:NKJ458828 NTL458828:NUF458828 ODH458828:OEB458828 OND458828:ONX458828 OWZ458828:OXT458828 PGV458828:PHP458828 PQR458828:PRL458828 QAN458828:QBH458828 QKJ458828:QLD458828 QUF458828:QUZ458828 REB458828:REV458828 RNX458828:ROR458828 RXT458828:RYN458828 SHP458828:SIJ458828 SRL458828:SSF458828 TBH458828:TCB458828 TLD458828:TLX458828 TUZ458828:TVT458828 UEV458828:UFP458828 UOR458828:UPL458828 UYN458828:UZH458828 VIJ458828:VJD458828 VSF458828:VSZ458828 WCB458828:WCV458828 WLX458828:WMR458828 WVT458828:WWN458828 L524364:AF524364 JH524364:KB524364 TD524364:TX524364 ACZ524364:ADT524364 AMV524364:ANP524364 AWR524364:AXL524364 BGN524364:BHH524364 BQJ524364:BRD524364 CAF524364:CAZ524364 CKB524364:CKV524364 CTX524364:CUR524364 DDT524364:DEN524364 DNP524364:DOJ524364 DXL524364:DYF524364 EHH524364:EIB524364 ERD524364:ERX524364 FAZ524364:FBT524364 FKV524364:FLP524364 FUR524364:FVL524364 GEN524364:GFH524364 GOJ524364:GPD524364 GYF524364:GYZ524364 HIB524364:HIV524364 HRX524364:HSR524364 IBT524364:ICN524364 ILP524364:IMJ524364 IVL524364:IWF524364 JFH524364:JGB524364 JPD524364:JPX524364 JYZ524364:JZT524364 KIV524364:KJP524364 KSR524364:KTL524364 LCN524364:LDH524364 LMJ524364:LND524364 LWF524364:LWZ524364 MGB524364:MGV524364 MPX524364:MQR524364 MZT524364:NAN524364 NJP524364:NKJ524364 NTL524364:NUF524364 ODH524364:OEB524364 OND524364:ONX524364 OWZ524364:OXT524364 PGV524364:PHP524364 PQR524364:PRL524364 QAN524364:QBH524364 QKJ524364:QLD524364 QUF524364:QUZ524364 REB524364:REV524364 RNX524364:ROR524364 RXT524364:RYN524364 SHP524364:SIJ524364 SRL524364:SSF524364 TBH524364:TCB524364 TLD524364:TLX524364 TUZ524364:TVT524364 UEV524364:UFP524364 UOR524364:UPL524364 UYN524364:UZH524364 VIJ524364:VJD524364 VSF524364:VSZ524364 WCB524364:WCV524364 WLX524364:WMR524364 WVT524364:WWN524364 L589900:AF589900 JH589900:KB589900 TD589900:TX589900 ACZ589900:ADT589900 AMV589900:ANP589900 AWR589900:AXL589900 BGN589900:BHH589900 BQJ589900:BRD589900 CAF589900:CAZ589900 CKB589900:CKV589900 CTX589900:CUR589900 DDT589900:DEN589900 DNP589900:DOJ589900 DXL589900:DYF589900 EHH589900:EIB589900 ERD589900:ERX589900 FAZ589900:FBT589900 FKV589900:FLP589900 FUR589900:FVL589900 GEN589900:GFH589900 GOJ589900:GPD589900 GYF589900:GYZ589900 HIB589900:HIV589900 HRX589900:HSR589900 IBT589900:ICN589900 ILP589900:IMJ589900 IVL589900:IWF589900 JFH589900:JGB589900 JPD589900:JPX589900 JYZ589900:JZT589900 KIV589900:KJP589900 KSR589900:KTL589900 LCN589900:LDH589900 LMJ589900:LND589900 LWF589900:LWZ589900 MGB589900:MGV589900 MPX589900:MQR589900 MZT589900:NAN589900 NJP589900:NKJ589900 NTL589900:NUF589900 ODH589900:OEB589900 OND589900:ONX589900 OWZ589900:OXT589900 PGV589900:PHP589900 PQR589900:PRL589900 QAN589900:QBH589900 QKJ589900:QLD589900 QUF589900:QUZ589900 REB589900:REV589900 RNX589900:ROR589900 RXT589900:RYN589900 SHP589900:SIJ589900 SRL589900:SSF589900 TBH589900:TCB589900 TLD589900:TLX589900 TUZ589900:TVT589900 UEV589900:UFP589900 UOR589900:UPL589900 UYN589900:UZH589900 VIJ589900:VJD589900 VSF589900:VSZ589900 WCB589900:WCV589900 WLX589900:WMR589900 WVT589900:WWN589900 L655436:AF655436 JH655436:KB655436 TD655436:TX655436 ACZ655436:ADT655436 AMV655436:ANP655436 AWR655436:AXL655436 BGN655436:BHH655436 BQJ655436:BRD655436 CAF655436:CAZ655436 CKB655436:CKV655436 CTX655436:CUR655436 DDT655436:DEN655436 DNP655436:DOJ655436 DXL655436:DYF655436 EHH655436:EIB655436 ERD655436:ERX655436 FAZ655436:FBT655436 FKV655436:FLP655436 FUR655436:FVL655436 GEN655436:GFH655436 GOJ655436:GPD655436 GYF655436:GYZ655436 HIB655436:HIV655436 HRX655436:HSR655436 IBT655436:ICN655436 ILP655436:IMJ655436 IVL655436:IWF655436 JFH655436:JGB655436 JPD655436:JPX655436 JYZ655436:JZT655436 KIV655436:KJP655436 KSR655436:KTL655436 LCN655436:LDH655436 LMJ655436:LND655436 LWF655436:LWZ655436 MGB655436:MGV655436 MPX655436:MQR655436 MZT655436:NAN655436 NJP655436:NKJ655436 NTL655436:NUF655436 ODH655436:OEB655436 OND655436:ONX655436 OWZ655436:OXT655436 PGV655436:PHP655436 PQR655436:PRL655436 QAN655436:QBH655436 QKJ655436:QLD655436 QUF655436:QUZ655436 REB655436:REV655436 RNX655436:ROR655436 RXT655436:RYN655436 SHP655436:SIJ655436 SRL655436:SSF655436 TBH655436:TCB655436 TLD655436:TLX655436 TUZ655436:TVT655436 UEV655436:UFP655436 UOR655436:UPL655436 UYN655436:UZH655436 VIJ655436:VJD655436 VSF655436:VSZ655436 WCB655436:WCV655436 WLX655436:WMR655436 WVT655436:WWN655436 L720972:AF720972 JH720972:KB720972 TD720972:TX720972 ACZ720972:ADT720972 AMV720972:ANP720972 AWR720972:AXL720972 BGN720972:BHH720972 BQJ720972:BRD720972 CAF720972:CAZ720972 CKB720972:CKV720972 CTX720972:CUR720972 DDT720972:DEN720972 DNP720972:DOJ720972 DXL720972:DYF720972 EHH720972:EIB720972 ERD720972:ERX720972 FAZ720972:FBT720972 FKV720972:FLP720972 FUR720972:FVL720972 GEN720972:GFH720972 GOJ720972:GPD720972 GYF720972:GYZ720972 HIB720972:HIV720972 HRX720972:HSR720972 IBT720972:ICN720972 ILP720972:IMJ720972 IVL720972:IWF720972 JFH720972:JGB720972 JPD720972:JPX720972 JYZ720972:JZT720972 KIV720972:KJP720972 KSR720972:KTL720972 LCN720972:LDH720972 LMJ720972:LND720972 LWF720972:LWZ720972 MGB720972:MGV720972 MPX720972:MQR720972 MZT720972:NAN720972 NJP720972:NKJ720972 NTL720972:NUF720972 ODH720972:OEB720972 OND720972:ONX720972 OWZ720972:OXT720972 PGV720972:PHP720972 PQR720972:PRL720972 QAN720972:QBH720972 QKJ720972:QLD720972 QUF720972:QUZ720972 REB720972:REV720972 RNX720972:ROR720972 RXT720972:RYN720972 SHP720972:SIJ720972 SRL720972:SSF720972 TBH720972:TCB720972 TLD720972:TLX720972 TUZ720972:TVT720972 UEV720972:UFP720972 UOR720972:UPL720972 UYN720972:UZH720972 VIJ720972:VJD720972 VSF720972:VSZ720972 WCB720972:WCV720972 WLX720972:WMR720972 WVT720972:WWN720972 L786508:AF786508 JH786508:KB786508 TD786508:TX786508 ACZ786508:ADT786508 AMV786508:ANP786508 AWR786508:AXL786508 BGN786508:BHH786508 BQJ786508:BRD786508 CAF786508:CAZ786508 CKB786508:CKV786508 CTX786508:CUR786508 DDT786508:DEN786508 DNP786508:DOJ786508 DXL786508:DYF786508 EHH786508:EIB786508 ERD786508:ERX786508 FAZ786508:FBT786508 FKV786508:FLP786508 FUR786508:FVL786508 GEN786508:GFH786508 GOJ786508:GPD786508 GYF786508:GYZ786508 HIB786508:HIV786508 HRX786508:HSR786508 IBT786508:ICN786508 ILP786508:IMJ786508 IVL786508:IWF786508 JFH786508:JGB786508 JPD786508:JPX786508 JYZ786508:JZT786508 KIV786508:KJP786508 KSR786508:KTL786508 LCN786508:LDH786508 LMJ786508:LND786508 LWF786508:LWZ786508 MGB786508:MGV786508 MPX786508:MQR786508 MZT786508:NAN786508 NJP786508:NKJ786508 NTL786508:NUF786508 ODH786508:OEB786508 OND786508:ONX786508 OWZ786508:OXT786508 PGV786508:PHP786508 PQR786508:PRL786508 QAN786508:QBH786508 QKJ786508:QLD786508 QUF786508:QUZ786508 REB786508:REV786508 RNX786508:ROR786508 RXT786508:RYN786508 SHP786508:SIJ786508 SRL786508:SSF786508 TBH786508:TCB786508 TLD786508:TLX786508 TUZ786508:TVT786508 UEV786508:UFP786508 UOR786508:UPL786508 UYN786508:UZH786508 VIJ786508:VJD786508 VSF786508:VSZ786508 WCB786508:WCV786508 WLX786508:WMR786508 WVT786508:WWN786508 L852044:AF852044 JH852044:KB852044 TD852044:TX852044 ACZ852044:ADT852044 AMV852044:ANP852044 AWR852044:AXL852044 BGN852044:BHH852044 BQJ852044:BRD852044 CAF852044:CAZ852044 CKB852044:CKV852044 CTX852044:CUR852044 DDT852044:DEN852044 DNP852044:DOJ852044 DXL852044:DYF852044 EHH852044:EIB852044 ERD852044:ERX852044 FAZ852044:FBT852044 FKV852044:FLP852044 FUR852044:FVL852044 GEN852044:GFH852044 GOJ852044:GPD852044 GYF852044:GYZ852044 HIB852044:HIV852044 HRX852044:HSR852044 IBT852044:ICN852044 ILP852044:IMJ852044 IVL852044:IWF852044 JFH852044:JGB852044 JPD852044:JPX852044 JYZ852044:JZT852044 KIV852044:KJP852044 KSR852044:KTL852044 LCN852044:LDH852044 LMJ852044:LND852044 LWF852044:LWZ852044 MGB852044:MGV852044 MPX852044:MQR852044 MZT852044:NAN852044 NJP852044:NKJ852044 NTL852044:NUF852044 ODH852044:OEB852044 OND852044:ONX852044 OWZ852044:OXT852044 PGV852044:PHP852044 PQR852044:PRL852044 QAN852044:QBH852044 QKJ852044:QLD852044 QUF852044:QUZ852044 REB852044:REV852044 RNX852044:ROR852044 RXT852044:RYN852044 SHP852044:SIJ852044 SRL852044:SSF852044 TBH852044:TCB852044 TLD852044:TLX852044 TUZ852044:TVT852044 UEV852044:UFP852044 UOR852044:UPL852044 UYN852044:UZH852044 VIJ852044:VJD852044 VSF852044:VSZ852044 WCB852044:WCV852044 WLX852044:WMR852044 WVT852044:WWN852044 L917580:AF917580 JH917580:KB917580 TD917580:TX917580 ACZ917580:ADT917580 AMV917580:ANP917580 AWR917580:AXL917580 BGN917580:BHH917580 BQJ917580:BRD917580 CAF917580:CAZ917580 CKB917580:CKV917580 CTX917580:CUR917580 DDT917580:DEN917580 DNP917580:DOJ917580 DXL917580:DYF917580 EHH917580:EIB917580 ERD917580:ERX917580 FAZ917580:FBT917580 FKV917580:FLP917580 FUR917580:FVL917580 GEN917580:GFH917580 GOJ917580:GPD917580 GYF917580:GYZ917580 HIB917580:HIV917580 HRX917580:HSR917580 IBT917580:ICN917580 ILP917580:IMJ917580 IVL917580:IWF917580 JFH917580:JGB917580 JPD917580:JPX917580 JYZ917580:JZT917580 KIV917580:KJP917580 KSR917580:KTL917580 LCN917580:LDH917580 LMJ917580:LND917580 LWF917580:LWZ917580 MGB917580:MGV917580 MPX917580:MQR917580 MZT917580:NAN917580 NJP917580:NKJ917580 NTL917580:NUF917580 ODH917580:OEB917580 OND917580:ONX917580 OWZ917580:OXT917580 PGV917580:PHP917580 PQR917580:PRL917580 QAN917580:QBH917580 QKJ917580:QLD917580 QUF917580:QUZ917580 REB917580:REV917580 RNX917580:ROR917580 RXT917580:RYN917580 SHP917580:SIJ917580 SRL917580:SSF917580 TBH917580:TCB917580 TLD917580:TLX917580 TUZ917580:TVT917580 UEV917580:UFP917580 UOR917580:UPL917580 UYN917580:UZH917580 VIJ917580:VJD917580 VSF917580:VSZ917580 WCB917580:WCV917580 WLX917580:WMR917580 WVT917580:WWN917580 L983116:AF983116 JH983116:KB983116 TD983116:TX983116 ACZ983116:ADT983116 AMV983116:ANP983116 AWR983116:AXL983116 BGN983116:BHH983116 BQJ983116:BRD983116 CAF983116:CAZ983116 CKB983116:CKV983116 CTX983116:CUR983116 DDT983116:DEN983116 DNP983116:DOJ983116 DXL983116:DYF983116 EHH983116:EIB983116 ERD983116:ERX983116 FAZ983116:FBT983116 FKV983116:FLP983116 FUR983116:FVL983116 GEN983116:GFH983116 GOJ983116:GPD983116 GYF983116:GYZ983116 HIB983116:HIV983116 HRX983116:HSR983116 IBT983116:ICN983116 ILP983116:IMJ983116 IVL983116:IWF983116 JFH983116:JGB983116 JPD983116:JPX983116 JYZ983116:JZT983116 KIV983116:KJP983116 KSR983116:KTL983116 LCN983116:LDH983116 LMJ983116:LND983116 LWF983116:LWZ983116 MGB983116:MGV983116 MPX983116:MQR983116 MZT983116:NAN983116 NJP983116:NKJ983116 NTL983116:NUF983116 ODH983116:OEB983116 OND983116:ONX983116 OWZ983116:OXT983116 PGV983116:PHP983116 PQR983116:PRL983116 QAN983116:QBH983116 QKJ983116:QLD983116 QUF983116:QUZ983116 REB983116:REV983116 RNX983116:ROR983116 RXT983116:RYN983116 SHP983116:SIJ983116 SRL983116:SSF983116 TBH983116:TCB983116 TLD983116:TLX983116 TUZ983116:TVT983116 UEV983116:UFP983116 UOR983116:UPL983116 UYN983116:UZH983116 VIJ983116:VJD983116 VSF983116:VSZ983116 WCB983116:WCV983116 WLX983116:WMR983116 WVT983116:WWN983116 WWO983119:WYR983119 KC79:MF79 TY79:WB79 ADU79:AFX79 ANQ79:APT79 AXM79:AZP79 BHI79:BJL79 BRE79:BTH79 CBA79:CDD79 CKW79:CMZ79 CUS79:CWV79 DEO79:DGR79 DOK79:DQN79 DYG79:EAJ79 EIC79:EKF79 ERY79:EUB79 FBU79:FDX79 FLQ79:FNT79 FVM79:FXP79 GFI79:GHL79 GPE79:GRH79 GZA79:HBD79 HIW79:HKZ79 HSS79:HUV79 ICO79:IER79 IMK79:ION79 IWG79:IYJ79 JGC79:JIF79 JPY79:JSB79 JZU79:KBX79 KJQ79:KLT79 KTM79:KVP79 LDI79:LFL79 LNE79:LPH79 LXA79:LZD79 MGW79:MIZ79 MQS79:MSV79 NAO79:NCR79 NKK79:NMN79 NUG79:NWJ79 OEC79:OGF79 ONY79:OQB79 OXU79:OZX79 PHQ79:PJT79 PRM79:PTP79 QBI79:QDL79 QLE79:QNH79 QVA79:QXD79 REW79:RGZ79 ROS79:RQV79 RYO79:SAR79 SIK79:SKN79 SSG79:SUJ79 TCC79:TEF79 TLY79:TOB79 TVU79:TXX79 UFQ79:UHT79 UPM79:URP79 UZI79:VBL79 VJE79:VLH79 VTA79:VVD79 WCW79:WEZ79 WMS79:WOV79 WWO79:WYR79 AG65615:CJ65615 KC65615:MF65615 TY65615:WB65615 ADU65615:AFX65615 ANQ65615:APT65615 AXM65615:AZP65615 BHI65615:BJL65615 BRE65615:BTH65615 CBA65615:CDD65615 CKW65615:CMZ65615 CUS65615:CWV65615 DEO65615:DGR65615 DOK65615:DQN65615 DYG65615:EAJ65615 EIC65615:EKF65615 ERY65615:EUB65615 FBU65615:FDX65615 FLQ65615:FNT65615 FVM65615:FXP65615 GFI65615:GHL65615 GPE65615:GRH65615 GZA65615:HBD65615 HIW65615:HKZ65615 HSS65615:HUV65615 ICO65615:IER65615 IMK65615:ION65615 IWG65615:IYJ65615 JGC65615:JIF65615 JPY65615:JSB65615 JZU65615:KBX65615 KJQ65615:KLT65615 KTM65615:KVP65615 LDI65615:LFL65615 LNE65615:LPH65615 LXA65615:LZD65615 MGW65615:MIZ65615 MQS65615:MSV65615 NAO65615:NCR65615 NKK65615:NMN65615 NUG65615:NWJ65615 OEC65615:OGF65615 ONY65615:OQB65615 OXU65615:OZX65615 PHQ65615:PJT65615 PRM65615:PTP65615 QBI65615:QDL65615 QLE65615:QNH65615 QVA65615:QXD65615 REW65615:RGZ65615 ROS65615:RQV65615 RYO65615:SAR65615 SIK65615:SKN65615 SSG65615:SUJ65615 TCC65615:TEF65615 TLY65615:TOB65615 TVU65615:TXX65615 UFQ65615:UHT65615 UPM65615:URP65615 UZI65615:VBL65615 VJE65615:VLH65615 VTA65615:VVD65615 WCW65615:WEZ65615 WMS65615:WOV65615 WWO65615:WYR65615 AG131151:CJ131151 KC131151:MF131151 TY131151:WB131151 ADU131151:AFX131151 ANQ131151:APT131151 AXM131151:AZP131151 BHI131151:BJL131151 BRE131151:BTH131151 CBA131151:CDD131151 CKW131151:CMZ131151 CUS131151:CWV131151 DEO131151:DGR131151 DOK131151:DQN131151 DYG131151:EAJ131151 EIC131151:EKF131151 ERY131151:EUB131151 FBU131151:FDX131151 FLQ131151:FNT131151 FVM131151:FXP131151 GFI131151:GHL131151 GPE131151:GRH131151 GZA131151:HBD131151 HIW131151:HKZ131151 HSS131151:HUV131151 ICO131151:IER131151 IMK131151:ION131151 IWG131151:IYJ131151 JGC131151:JIF131151 JPY131151:JSB131151 JZU131151:KBX131151 KJQ131151:KLT131151 KTM131151:KVP131151 LDI131151:LFL131151 LNE131151:LPH131151 LXA131151:LZD131151 MGW131151:MIZ131151 MQS131151:MSV131151 NAO131151:NCR131151 NKK131151:NMN131151 NUG131151:NWJ131151 OEC131151:OGF131151 ONY131151:OQB131151 OXU131151:OZX131151 PHQ131151:PJT131151 PRM131151:PTP131151 QBI131151:QDL131151 QLE131151:QNH131151 QVA131151:QXD131151 REW131151:RGZ131151 ROS131151:RQV131151 RYO131151:SAR131151 SIK131151:SKN131151 SSG131151:SUJ131151 TCC131151:TEF131151 TLY131151:TOB131151 TVU131151:TXX131151 UFQ131151:UHT131151 UPM131151:URP131151 UZI131151:VBL131151 VJE131151:VLH131151 VTA131151:VVD131151 WCW131151:WEZ131151 WMS131151:WOV131151 WWO131151:WYR131151 AG196687:CJ196687 KC196687:MF196687 TY196687:WB196687 ADU196687:AFX196687 ANQ196687:APT196687 AXM196687:AZP196687 BHI196687:BJL196687 BRE196687:BTH196687 CBA196687:CDD196687 CKW196687:CMZ196687 CUS196687:CWV196687 DEO196687:DGR196687 DOK196687:DQN196687 DYG196687:EAJ196687 EIC196687:EKF196687 ERY196687:EUB196687 FBU196687:FDX196687 FLQ196687:FNT196687 FVM196687:FXP196687 GFI196687:GHL196687 GPE196687:GRH196687 GZA196687:HBD196687 HIW196687:HKZ196687 HSS196687:HUV196687 ICO196687:IER196687 IMK196687:ION196687 IWG196687:IYJ196687 JGC196687:JIF196687 JPY196687:JSB196687 JZU196687:KBX196687 KJQ196687:KLT196687 KTM196687:KVP196687 LDI196687:LFL196687 LNE196687:LPH196687 LXA196687:LZD196687 MGW196687:MIZ196687 MQS196687:MSV196687 NAO196687:NCR196687 NKK196687:NMN196687 NUG196687:NWJ196687 OEC196687:OGF196687 ONY196687:OQB196687 OXU196687:OZX196687 PHQ196687:PJT196687 PRM196687:PTP196687 QBI196687:QDL196687 QLE196687:QNH196687 QVA196687:QXD196687 REW196687:RGZ196687 ROS196687:RQV196687 RYO196687:SAR196687 SIK196687:SKN196687 SSG196687:SUJ196687 TCC196687:TEF196687 TLY196687:TOB196687 TVU196687:TXX196687 UFQ196687:UHT196687 UPM196687:URP196687 UZI196687:VBL196687 VJE196687:VLH196687 VTA196687:VVD196687 WCW196687:WEZ196687 WMS196687:WOV196687 WWO196687:WYR196687 AG262223:CJ262223 KC262223:MF262223 TY262223:WB262223 ADU262223:AFX262223 ANQ262223:APT262223 AXM262223:AZP262223 BHI262223:BJL262223 BRE262223:BTH262223 CBA262223:CDD262223 CKW262223:CMZ262223 CUS262223:CWV262223 DEO262223:DGR262223 DOK262223:DQN262223 DYG262223:EAJ262223 EIC262223:EKF262223 ERY262223:EUB262223 FBU262223:FDX262223 FLQ262223:FNT262223 FVM262223:FXP262223 GFI262223:GHL262223 GPE262223:GRH262223 GZA262223:HBD262223 HIW262223:HKZ262223 HSS262223:HUV262223 ICO262223:IER262223 IMK262223:ION262223 IWG262223:IYJ262223 JGC262223:JIF262223 JPY262223:JSB262223 JZU262223:KBX262223 KJQ262223:KLT262223 KTM262223:KVP262223 LDI262223:LFL262223 LNE262223:LPH262223 LXA262223:LZD262223 MGW262223:MIZ262223 MQS262223:MSV262223 NAO262223:NCR262223 NKK262223:NMN262223 NUG262223:NWJ262223 OEC262223:OGF262223 ONY262223:OQB262223 OXU262223:OZX262223 PHQ262223:PJT262223 PRM262223:PTP262223 QBI262223:QDL262223 QLE262223:QNH262223 QVA262223:QXD262223 REW262223:RGZ262223 ROS262223:RQV262223 RYO262223:SAR262223 SIK262223:SKN262223 SSG262223:SUJ262223 TCC262223:TEF262223 TLY262223:TOB262223 TVU262223:TXX262223 UFQ262223:UHT262223 UPM262223:URP262223 UZI262223:VBL262223 VJE262223:VLH262223 VTA262223:VVD262223 WCW262223:WEZ262223 WMS262223:WOV262223 WWO262223:WYR262223 AG327759:CJ327759 KC327759:MF327759 TY327759:WB327759 ADU327759:AFX327759 ANQ327759:APT327759 AXM327759:AZP327759 BHI327759:BJL327759 BRE327759:BTH327759 CBA327759:CDD327759 CKW327759:CMZ327759 CUS327759:CWV327759 DEO327759:DGR327759 DOK327759:DQN327759 DYG327759:EAJ327759 EIC327759:EKF327759 ERY327759:EUB327759 FBU327759:FDX327759 FLQ327759:FNT327759 FVM327759:FXP327759 GFI327759:GHL327759 GPE327759:GRH327759 GZA327759:HBD327759 HIW327759:HKZ327759 HSS327759:HUV327759 ICO327759:IER327759 IMK327759:ION327759 IWG327759:IYJ327759 JGC327759:JIF327759 JPY327759:JSB327759 JZU327759:KBX327759 KJQ327759:KLT327759 KTM327759:KVP327759 LDI327759:LFL327759 LNE327759:LPH327759 LXA327759:LZD327759 MGW327759:MIZ327759 MQS327759:MSV327759 NAO327759:NCR327759 NKK327759:NMN327759 NUG327759:NWJ327759 OEC327759:OGF327759 ONY327759:OQB327759 OXU327759:OZX327759 PHQ327759:PJT327759 PRM327759:PTP327759 QBI327759:QDL327759 QLE327759:QNH327759 QVA327759:QXD327759 REW327759:RGZ327759 ROS327759:RQV327759 RYO327759:SAR327759 SIK327759:SKN327759 SSG327759:SUJ327759 TCC327759:TEF327759 TLY327759:TOB327759 TVU327759:TXX327759 UFQ327759:UHT327759 UPM327759:URP327759 UZI327759:VBL327759 VJE327759:VLH327759 VTA327759:VVD327759 WCW327759:WEZ327759 WMS327759:WOV327759 WWO327759:WYR327759 AG393295:CJ393295 KC393295:MF393295 TY393295:WB393295 ADU393295:AFX393295 ANQ393295:APT393295 AXM393295:AZP393295 BHI393295:BJL393295 BRE393295:BTH393295 CBA393295:CDD393295 CKW393295:CMZ393295 CUS393295:CWV393295 DEO393295:DGR393295 DOK393295:DQN393295 DYG393295:EAJ393295 EIC393295:EKF393295 ERY393295:EUB393295 FBU393295:FDX393295 FLQ393295:FNT393295 FVM393295:FXP393295 GFI393295:GHL393295 GPE393295:GRH393295 GZA393295:HBD393295 HIW393295:HKZ393295 HSS393295:HUV393295 ICO393295:IER393295 IMK393295:ION393295 IWG393295:IYJ393295 JGC393295:JIF393295 JPY393295:JSB393295 JZU393295:KBX393295 KJQ393295:KLT393295 KTM393295:KVP393295 LDI393295:LFL393295 LNE393295:LPH393295 LXA393295:LZD393295 MGW393295:MIZ393295 MQS393295:MSV393295 NAO393295:NCR393295 NKK393295:NMN393295 NUG393295:NWJ393295 OEC393295:OGF393295 ONY393295:OQB393295 OXU393295:OZX393295 PHQ393295:PJT393295 PRM393295:PTP393295 QBI393295:QDL393295 QLE393295:QNH393295 QVA393295:QXD393295 REW393295:RGZ393295 ROS393295:RQV393295 RYO393295:SAR393295 SIK393295:SKN393295 SSG393295:SUJ393295 TCC393295:TEF393295 TLY393295:TOB393295 TVU393295:TXX393295 UFQ393295:UHT393295 UPM393295:URP393295 UZI393295:VBL393295 VJE393295:VLH393295 VTA393295:VVD393295 WCW393295:WEZ393295 WMS393295:WOV393295 WWO393295:WYR393295 AG458831:CJ458831 KC458831:MF458831 TY458831:WB458831 ADU458831:AFX458831 ANQ458831:APT458831 AXM458831:AZP458831 BHI458831:BJL458831 BRE458831:BTH458831 CBA458831:CDD458831 CKW458831:CMZ458831 CUS458831:CWV458831 DEO458831:DGR458831 DOK458831:DQN458831 DYG458831:EAJ458831 EIC458831:EKF458831 ERY458831:EUB458831 FBU458831:FDX458831 FLQ458831:FNT458831 FVM458831:FXP458831 GFI458831:GHL458831 GPE458831:GRH458831 GZA458831:HBD458831 HIW458831:HKZ458831 HSS458831:HUV458831 ICO458831:IER458831 IMK458831:ION458831 IWG458831:IYJ458831 JGC458831:JIF458831 JPY458831:JSB458831 JZU458831:KBX458831 KJQ458831:KLT458831 KTM458831:KVP458831 LDI458831:LFL458831 LNE458831:LPH458831 LXA458831:LZD458831 MGW458831:MIZ458831 MQS458831:MSV458831 NAO458831:NCR458831 NKK458831:NMN458831 NUG458831:NWJ458831 OEC458831:OGF458831 ONY458831:OQB458831 OXU458831:OZX458831 PHQ458831:PJT458831 PRM458831:PTP458831 QBI458831:QDL458831 QLE458831:QNH458831 QVA458831:QXD458831 REW458831:RGZ458831 ROS458831:RQV458831 RYO458831:SAR458831 SIK458831:SKN458831 SSG458831:SUJ458831 TCC458831:TEF458831 TLY458831:TOB458831 TVU458831:TXX458831 UFQ458831:UHT458831 UPM458831:URP458831 UZI458831:VBL458831 VJE458831:VLH458831 VTA458831:VVD458831 WCW458831:WEZ458831 WMS458831:WOV458831 WWO458831:WYR458831 AG524367:CJ524367 KC524367:MF524367 TY524367:WB524367 ADU524367:AFX524367 ANQ524367:APT524367 AXM524367:AZP524367 BHI524367:BJL524367 BRE524367:BTH524367 CBA524367:CDD524367 CKW524367:CMZ524367 CUS524367:CWV524367 DEO524367:DGR524367 DOK524367:DQN524367 DYG524367:EAJ524367 EIC524367:EKF524367 ERY524367:EUB524367 FBU524367:FDX524367 FLQ524367:FNT524367 FVM524367:FXP524367 GFI524367:GHL524367 GPE524367:GRH524367 GZA524367:HBD524367 HIW524367:HKZ524367 HSS524367:HUV524367 ICO524367:IER524367 IMK524367:ION524367 IWG524367:IYJ524367 JGC524367:JIF524367 JPY524367:JSB524367 JZU524367:KBX524367 KJQ524367:KLT524367 KTM524367:KVP524367 LDI524367:LFL524367 LNE524367:LPH524367 LXA524367:LZD524367 MGW524367:MIZ524367 MQS524367:MSV524367 NAO524367:NCR524367 NKK524367:NMN524367 NUG524367:NWJ524367 OEC524367:OGF524367 ONY524367:OQB524367 OXU524367:OZX524367 PHQ524367:PJT524367 PRM524367:PTP524367 QBI524367:QDL524367 QLE524367:QNH524367 QVA524367:QXD524367 REW524367:RGZ524367 ROS524367:RQV524367 RYO524367:SAR524367 SIK524367:SKN524367 SSG524367:SUJ524367 TCC524367:TEF524367 TLY524367:TOB524367 TVU524367:TXX524367 UFQ524367:UHT524367 UPM524367:URP524367 UZI524367:VBL524367 VJE524367:VLH524367 VTA524367:VVD524367 WCW524367:WEZ524367 WMS524367:WOV524367 WWO524367:WYR524367 AG589903:CJ589903 KC589903:MF589903 TY589903:WB589903 ADU589903:AFX589903 ANQ589903:APT589903 AXM589903:AZP589903 BHI589903:BJL589903 BRE589903:BTH589903 CBA589903:CDD589903 CKW589903:CMZ589903 CUS589903:CWV589903 DEO589903:DGR589903 DOK589903:DQN589903 DYG589903:EAJ589903 EIC589903:EKF589903 ERY589903:EUB589903 FBU589903:FDX589903 FLQ589903:FNT589903 FVM589903:FXP589903 GFI589903:GHL589903 GPE589903:GRH589903 GZA589903:HBD589903 HIW589903:HKZ589903 HSS589903:HUV589903 ICO589903:IER589903 IMK589903:ION589903 IWG589903:IYJ589903 JGC589903:JIF589903 JPY589903:JSB589903 JZU589903:KBX589903 KJQ589903:KLT589903 KTM589903:KVP589903 LDI589903:LFL589903 LNE589903:LPH589903 LXA589903:LZD589903 MGW589903:MIZ589903 MQS589903:MSV589903 NAO589903:NCR589903 NKK589903:NMN589903 NUG589903:NWJ589903 OEC589903:OGF589903 ONY589903:OQB589903 OXU589903:OZX589903 PHQ589903:PJT589903 PRM589903:PTP589903 QBI589903:QDL589903 QLE589903:QNH589903 QVA589903:QXD589903 REW589903:RGZ589903 ROS589903:RQV589903 RYO589903:SAR589903 SIK589903:SKN589903 SSG589903:SUJ589903 TCC589903:TEF589903 TLY589903:TOB589903 TVU589903:TXX589903 UFQ589903:UHT589903 UPM589903:URP589903 UZI589903:VBL589903 VJE589903:VLH589903 VTA589903:VVD589903 WCW589903:WEZ589903 WMS589903:WOV589903 WWO589903:WYR589903 AG655439:CJ655439 KC655439:MF655439 TY655439:WB655439 ADU655439:AFX655439 ANQ655439:APT655439 AXM655439:AZP655439 BHI655439:BJL655439 BRE655439:BTH655439 CBA655439:CDD655439 CKW655439:CMZ655439 CUS655439:CWV655439 DEO655439:DGR655439 DOK655439:DQN655439 DYG655439:EAJ655439 EIC655439:EKF655439 ERY655439:EUB655439 FBU655439:FDX655439 FLQ655439:FNT655439 FVM655439:FXP655439 GFI655439:GHL655439 GPE655439:GRH655439 GZA655439:HBD655439 HIW655439:HKZ655439 HSS655439:HUV655439 ICO655439:IER655439 IMK655439:ION655439 IWG655439:IYJ655439 JGC655439:JIF655439 JPY655439:JSB655439 JZU655439:KBX655439 KJQ655439:KLT655439 KTM655439:KVP655439 LDI655439:LFL655439 LNE655439:LPH655439 LXA655439:LZD655439 MGW655439:MIZ655439 MQS655439:MSV655439 NAO655439:NCR655439 NKK655439:NMN655439 NUG655439:NWJ655439 OEC655439:OGF655439 ONY655439:OQB655439 OXU655439:OZX655439 PHQ655439:PJT655439 PRM655439:PTP655439 QBI655439:QDL655439 QLE655439:QNH655439 QVA655439:QXD655439 REW655439:RGZ655439 ROS655439:RQV655439 RYO655439:SAR655439 SIK655439:SKN655439 SSG655439:SUJ655439 TCC655439:TEF655439 TLY655439:TOB655439 TVU655439:TXX655439 UFQ655439:UHT655439 UPM655439:URP655439 UZI655439:VBL655439 VJE655439:VLH655439 VTA655439:VVD655439 WCW655439:WEZ655439 WMS655439:WOV655439 WWO655439:WYR655439 AG720975:CJ720975 KC720975:MF720975 TY720975:WB720975 ADU720975:AFX720975 ANQ720975:APT720975 AXM720975:AZP720975 BHI720975:BJL720975 BRE720975:BTH720975 CBA720975:CDD720975 CKW720975:CMZ720975 CUS720975:CWV720975 DEO720975:DGR720975 DOK720975:DQN720975 DYG720975:EAJ720975 EIC720975:EKF720975 ERY720975:EUB720975 FBU720975:FDX720975 FLQ720975:FNT720975 FVM720975:FXP720975 GFI720975:GHL720975 GPE720975:GRH720975 GZA720975:HBD720975 HIW720975:HKZ720975 HSS720975:HUV720975 ICO720975:IER720975 IMK720975:ION720975 IWG720975:IYJ720975 JGC720975:JIF720975 JPY720975:JSB720975 JZU720975:KBX720975 KJQ720975:KLT720975 KTM720975:KVP720975 LDI720975:LFL720975 LNE720975:LPH720975 LXA720975:LZD720975 MGW720975:MIZ720975 MQS720975:MSV720975 NAO720975:NCR720975 NKK720975:NMN720975 NUG720975:NWJ720975 OEC720975:OGF720975 ONY720975:OQB720975 OXU720975:OZX720975 PHQ720975:PJT720975 PRM720975:PTP720975 QBI720975:QDL720975 QLE720975:QNH720975 QVA720975:QXD720975 REW720975:RGZ720975 ROS720975:RQV720975 RYO720975:SAR720975 SIK720975:SKN720975 SSG720975:SUJ720975 TCC720975:TEF720975 TLY720975:TOB720975 TVU720975:TXX720975 UFQ720975:UHT720975 UPM720975:URP720975 UZI720975:VBL720975 VJE720975:VLH720975 VTA720975:VVD720975 WCW720975:WEZ720975 WMS720975:WOV720975 WWO720975:WYR720975 AG786511:CJ786511 KC786511:MF786511 TY786511:WB786511 ADU786511:AFX786511 ANQ786511:APT786511 AXM786511:AZP786511 BHI786511:BJL786511 BRE786511:BTH786511 CBA786511:CDD786511 CKW786511:CMZ786511 CUS786511:CWV786511 DEO786511:DGR786511 DOK786511:DQN786511 DYG786511:EAJ786511 EIC786511:EKF786511 ERY786511:EUB786511 FBU786511:FDX786511 FLQ786511:FNT786511 FVM786511:FXP786511 GFI786511:GHL786511 GPE786511:GRH786511 GZA786511:HBD786511 HIW786511:HKZ786511 HSS786511:HUV786511 ICO786511:IER786511 IMK786511:ION786511 IWG786511:IYJ786511 JGC786511:JIF786511 JPY786511:JSB786511 JZU786511:KBX786511 KJQ786511:KLT786511 KTM786511:KVP786511 LDI786511:LFL786511 LNE786511:LPH786511 LXA786511:LZD786511 MGW786511:MIZ786511 MQS786511:MSV786511 NAO786511:NCR786511 NKK786511:NMN786511 NUG786511:NWJ786511 OEC786511:OGF786511 ONY786511:OQB786511 OXU786511:OZX786511 PHQ786511:PJT786511 PRM786511:PTP786511 QBI786511:QDL786511 QLE786511:QNH786511 QVA786511:QXD786511 REW786511:RGZ786511 ROS786511:RQV786511 RYO786511:SAR786511 SIK786511:SKN786511 SSG786511:SUJ786511 TCC786511:TEF786511 TLY786511:TOB786511 TVU786511:TXX786511 UFQ786511:UHT786511 UPM786511:URP786511 UZI786511:VBL786511 VJE786511:VLH786511 VTA786511:VVD786511 WCW786511:WEZ786511 WMS786511:WOV786511 WWO786511:WYR786511 AG852047:CJ852047 KC852047:MF852047 TY852047:WB852047 ADU852047:AFX852047 ANQ852047:APT852047 AXM852047:AZP852047 BHI852047:BJL852047 BRE852047:BTH852047 CBA852047:CDD852047 CKW852047:CMZ852047 CUS852047:CWV852047 DEO852047:DGR852047 DOK852047:DQN852047 DYG852047:EAJ852047 EIC852047:EKF852047 ERY852047:EUB852047 FBU852047:FDX852047 FLQ852047:FNT852047 FVM852047:FXP852047 GFI852047:GHL852047 GPE852047:GRH852047 GZA852047:HBD852047 HIW852047:HKZ852047 HSS852047:HUV852047 ICO852047:IER852047 IMK852047:ION852047 IWG852047:IYJ852047 JGC852047:JIF852047 JPY852047:JSB852047 JZU852047:KBX852047 KJQ852047:KLT852047 KTM852047:KVP852047 LDI852047:LFL852047 LNE852047:LPH852047 LXA852047:LZD852047 MGW852047:MIZ852047 MQS852047:MSV852047 NAO852047:NCR852047 NKK852047:NMN852047 NUG852047:NWJ852047 OEC852047:OGF852047 ONY852047:OQB852047 OXU852047:OZX852047 PHQ852047:PJT852047 PRM852047:PTP852047 QBI852047:QDL852047 QLE852047:QNH852047 QVA852047:QXD852047 REW852047:RGZ852047 ROS852047:RQV852047 RYO852047:SAR852047 SIK852047:SKN852047 SSG852047:SUJ852047 TCC852047:TEF852047 TLY852047:TOB852047 TVU852047:TXX852047 UFQ852047:UHT852047 UPM852047:URP852047 UZI852047:VBL852047 VJE852047:VLH852047 VTA852047:VVD852047 WCW852047:WEZ852047 WMS852047:WOV852047 WWO852047:WYR852047 AG917583:CJ917583 KC917583:MF917583 TY917583:WB917583 ADU917583:AFX917583 ANQ917583:APT917583 AXM917583:AZP917583 BHI917583:BJL917583 BRE917583:BTH917583 CBA917583:CDD917583 CKW917583:CMZ917583 CUS917583:CWV917583 DEO917583:DGR917583 DOK917583:DQN917583 DYG917583:EAJ917583 EIC917583:EKF917583 ERY917583:EUB917583 FBU917583:FDX917583 FLQ917583:FNT917583 FVM917583:FXP917583 GFI917583:GHL917583 GPE917583:GRH917583 GZA917583:HBD917583 HIW917583:HKZ917583 HSS917583:HUV917583 ICO917583:IER917583 IMK917583:ION917583 IWG917583:IYJ917583 JGC917583:JIF917583 JPY917583:JSB917583 JZU917583:KBX917583 KJQ917583:KLT917583 KTM917583:KVP917583 LDI917583:LFL917583 LNE917583:LPH917583 LXA917583:LZD917583 MGW917583:MIZ917583 MQS917583:MSV917583 NAO917583:NCR917583 NKK917583:NMN917583 NUG917583:NWJ917583 OEC917583:OGF917583 ONY917583:OQB917583 OXU917583:OZX917583 PHQ917583:PJT917583 PRM917583:PTP917583 QBI917583:QDL917583 QLE917583:QNH917583 QVA917583:QXD917583 REW917583:RGZ917583 ROS917583:RQV917583 RYO917583:SAR917583 SIK917583:SKN917583 SSG917583:SUJ917583 TCC917583:TEF917583 TLY917583:TOB917583 TVU917583:TXX917583 UFQ917583:UHT917583 UPM917583:URP917583 UZI917583:VBL917583 VJE917583:VLH917583 VTA917583:VVD917583 WCW917583:WEZ917583 WMS917583:WOV917583 WWO917583:WYR917583 AG983119:CJ983119 KC983119:MF983119 TY983119:WB983119 ADU983119:AFX983119 ANQ983119:APT983119 AXM983119:AZP983119 BHI983119:BJL983119 BRE983119:BTH983119 CBA983119:CDD983119 CKW983119:CMZ983119 CUS983119:CWV983119 DEO983119:DGR983119 DOK983119:DQN983119 DYG983119:EAJ983119 EIC983119:EKF983119 ERY983119:EUB983119 FBU983119:FDX983119 FLQ983119:FNT983119 FVM983119:FXP983119 GFI983119:GHL983119 GPE983119:GRH983119 GZA983119:HBD983119 HIW983119:HKZ983119 HSS983119:HUV983119 ICO983119:IER983119 IMK983119:ION983119 IWG983119:IYJ983119 JGC983119:JIF983119 JPY983119:JSB983119 JZU983119:KBX983119 KJQ983119:KLT983119 KTM983119:KVP983119 LDI983119:LFL983119 LNE983119:LPH983119 LXA983119:LZD983119 MGW983119:MIZ983119 MQS983119:MSV983119 NAO983119:NCR983119 NKK983119:NMN983119 NUG983119:NWJ983119 OEC983119:OGF983119 ONY983119:OQB983119 OXU983119:OZX983119 PHQ983119:PJT983119 PRM983119:PTP983119 QBI983119:QDL983119 QLE983119:QNH983119 QVA983119:QXD983119 REW983119:RGZ983119 ROS983119:RQV983119 RYO983119:SAR983119 SIK983119:SKN983119 SSG983119:SUJ983119 TCC983119:TEF983119 TLY983119:TOB983119 TVU983119:TXX983119 UFQ983119:UHT983119 UPM983119:URP983119 UZI983119:VBL983119 VJE983119:VLH983119 VTA983119:VVD983119 WCW983119:WEZ983119 WMS983119:WOV983119 AO79:CJ79" xr:uid="{00000000-0002-0000-0800-000000000000}">
      <formula1>1</formula1>
    </dataValidation>
    <dataValidation type="list" imeMode="disabled" allowBlank="1" showInputMessage="1" showErrorMessage="1" sqref="E78:G78 JA78:JC78 SW78:SY78 ACS78:ACU78 AMO78:AMQ78 AWK78:AWM78 BGG78:BGI78 BQC78:BQE78 BZY78:CAA78 CJU78:CJW78 CTQ78:CTS78 DDM78:DDO78 DNI78:DNK78 DXE78:DXG78 EHA78:EHC78 EQW78:EQY78 FAS78:FAU78 FKO78:FKQ78 FUK78:FUM78 GEG78:GEI78 GOC78:GOE78 GXY78:GYA78 HHU78:HHW78 HRQ78:HRS78 IBM78:IBO78 ILI78:ILK78 IVE78:IVG78 JFA78:JFC78 JOW78:JOY78 JYS78:JYU78 KIO78:KIQ78 KSK78:KSM78 LCG78:LCI78 LMC78:LME78 LVY78:LWA78 MFU78:MFW78 MPQ78:MPS78 MZM78:MZO78 NJI78:NJK78 NTE78:NTG78 ODA78:ODC78 OMW78:OMY78 OWS78:OWU78 PGO78:PGQ78 PQK78:PQM78 QAG78:QAI78 QKC78:QKE78 QTY78:QUA78 RDU78:RDW78 RNQ78:RNS78 RXM78:RXO78 SHI78:SHK78 SRE78:SRG78 TBA78:TBC78 TKW78:TKY78 TUS78:TUU78 UEO78:UEQ78 UOK78:UOM78 UYG78:UYI78 VIC78:VIE78 VRY78:VSA78 WBU78:WBW78 WLQ78:WLS78 WVM78:WVO78 E65614:G65614 JA65614:JC65614 SW65614:SY65614 ACS65614:ACU65614 AMO65614:AMQ65614 AWK65614:AWM65614 BGG65614:BGI65614 BQC65614:BQE65614 BZY65614:CAA65614 CJU65614:CJW65614 CTQ65614:CTS65614 DDM65614:DDO65614 DNI65614:DNK65614 DXE65614:DXG65614 EHA65614:EHC65614 EQW65614:EQY65614 FAS65614:FAU65614 FKO65614:FKQ65614 FUK65614:FUM65614 GEG65614:GEI65614 GOC65614:GOE65614 GXY65614:GYA65614 HHU65614:HHW65614 HRQ65614:HRS65614 IBM65614:IBO65614 ILI65614:ILK65614 IVE65614:IVG65614 JFA65614:JFC65614 JOW65614:JOY65614 JYS65614:JYU65614 KIO65614:KIQ65614 KSK65614:KSM65614 LCG65614:LCI65614 LMC65614:LME65614 LVY65614:LWA65614 MFU65614:MFW65614 MPQ65614:MPS65614 MZM65614:MZO65614 NJI65614:NJK65614 NTE65614:NTG65614 ODA65614:ODC65614 OMW65614:OMY65614 OWS65614:OWU65614 PGO65614:PGQ65614 PQK65614:PQM65614 QAG65614:QAI65614 QKC65614:QKE65614 QTY65614:QUA65614 RDU65614:RDW65614 RNQ65614:RNS65614 RXM65614:RXO65614 SHI65614:SHK65614 SRE65614:SRG65614 TBA65614:TBC65614 TKW65614:TKY65614 TUS65614:TUU65614 UEO65614:UEQ65614 UOK65614:UOM65614 UYG65614:UYI65614 VIC65614:VIE65614 VRY65614:VSA65614 WBU65614:WBW65614 WLQ65614:WLS65614 WVM65614:WVO65614 E131150:G131150 JA131150:JC131150 SW131150:SY131150 ACS131150:ACU131150 AMO131150:AMQ131150 AWK131150:AWM131150 BGG131150:BGI131150 BQC131150:BQE131150 BZY131150:CAA131150 CJU131150:CJW131150 CTQ131150:CTS131150 DDM131150:DDO131150 DNI131150:DNK131150 DXE131150:DXG131150 EHA131150:EHC131150 EQW131150:EQY131150 FAS131150:FAU131150 FKO131150:FKQ131150 FUK131150:FUM131150 GEG131150:GEI131150 GOC131150:GOE131150 GXY131150:GYA131150 HHU131150:HHW131150 HRQ131150:HRS131150 IBM131150:IBO131150 ILI131150:ILK131150 IVE131150:IVG131150 JFA131150:JFC131150 JOW131150:JOY131150 JYS131150:JYU131150 KIO131150:KIQ131150 KSK131150:KSM131150 LCG131150:LCI131150 LMC131150:LME131150 LVY131150:LWA131150 MFU131150:MFW131150 MPQ131150:MPS131150 MZM131150:MZO131150 NJI131150:NJK131150 NTE131150:NTG131150 ODA131150:ODC131150 OMW131150:OMY131150 OWS131150:OWU131150 PGO131150:PGQ131150 PQK131150:PQM131150 QAG131150:QAI131150 QKC131150:QKE131150 QTY131150:QUA131150 RDU131150:RDW131150 RNQ131150:RNS131150 RXM131150:RXO131150 SHI131150:SHK131150 SRE131150:SRG131150 TBA131150:TBC131150 TKW131150:TKY131150 TUS131150:TUU131150 UEO131150:UEQ131150 UOK131150:UOM131150 UYG131150:UYI131150 VIC131150:VIE131150 VRY131150:VSA131150 WBU131150:WBW131150 WLQ131150:WLS131150 WVM131150:WVO131150 E196686:G196686 JA196686:JC196686 SW196686:SY196686 ACS196686:ACU196686 AMO196686:AMQ196686 AWK196686:AWM196686 BGG196686:BGI196686 BQC196686:BQE196686 BZY196686:CAA196686 CJU196686:CJW196686 CTQ196686:CTS196686 DDM196686:DDO196686 DNI196686:DNK196686 DXE196686:DXG196686 EHA196686:EHC196686 EQW196686:EQY196686 FAS196686:FAU196686 FKO196686:FKQ196686 FUK196686:FUM196686 GEG196686:GEI196686 GOC196686:GOE196686 GXY196686:GYA196686 HHU196686:HHW196686 HRQ196686:HRS196686 IBM196686:IBO196686 ILI196686:ILK196686 IVE196686:IVG196686 JFA196686:JFC196686 JOW196686:JOY196686 JYS196686:JYU196686 KIO196686:KIQ196686 KSK196686:KSM196686 LCG196686:LCI196686 LMC196686:LME196686 LVY196686:LWA196686 MFU196686:MFW196686 MPQ196686:MPS196686 MZM196686:MZO196686 NJI196686:NJK196686 NTE196686:NTG196686 ODA196686:ODC196686 OMW196686:OMY196686 OWS196686:OWU196686 PGO196686:PGQ196686 PQK196686:PQM196686 QAG196686:QAI196686 QKC196686:QKE196686 QTY196686:QUA196686 RDU196686:RDW196686 RNQ196686:RNS196686 RXM196686:RXO196686 SHI196686:SHK196686 SRE196686:SRG196686 TBA196686:TBC196686 TKW196686:TKY196686 TUS196686:TUU196686 UEO196686:UEQ196686 UOK196686:UOM196686 UYG196686:UYI196686 VIC196686:VIE196686 VRY196686:VSA196686 WBU196686:WBW196686 WLQ196686:WLS196686 WVM196686:WVO196686 E262222:G262222 JA262222:JC262222 SW262222:SY262222 ACS262222:ACU262222 AMO262222:AMQ262222 AWK262222:AWM262222 BGG262222:BGI262222 BQC262222:BQE262222 BZY262222:CAA262222 CJU262222:CJW262222 CTQ262222:CTS262222 DDM262222:DDO262222 DNI262222:DNK262222 DXE262222:DXG262222 EHA262222:EHC262222 EQW262222:EQY262222 FAS262222:FAU262222 FKO262222:FKQ262222 FUK262222:FUM262222 GEG262222:GEI262222 GOC262222:GOE262222 GXY262222:GYA262222 HHU262222:HHW262222 HRQ262222:HRS262222 IBM262222:IBO262222 ILI262222:ILK262222 IVE262222:IVG262222 JFA262222:JFC262222 JOW262222:JOY262222 JYS262222:JYU262222 KIO262222:KIQ262222 KSK262222:KSM262222 LCG262222:LCI262222 LMC262222:LME262222 LVY262222:LWA262222 MFU262222:MFW262222 MPQ262222:MPS262222 MZM262222:MZO262222 NJI262222:NJK262222 NTE262222:NTG262222 ODA262222:ODC262222 OMW262222:OMY262222 OWS262222:OWU262222 PGO262222:PGQ262222 PQK262222:PQM262222 QAG262222:QAI262222 QKC262222:QKE262222 QTY262222:QUA262222 RDU262222:RDW262222 RNQ262222:RNS262222 RXM262222:RXO262222 SHI262222:SHK262222 SRE262222:SRG262222 TBA262222:TBC262222 TKW262222:TKY262222 TUS262222:TUU262222 UEO262222:UEQ262222 UOK262222:UOM262222 UYG262222:UYI262222 VIC262222:VIE262222 VRY262222:VSA262222 WBU262222:WBW262222 WLQ262222:WLS262222 WVM262222:WVO262222 E327758:G327758 JA327758:JC327758 SW327758:SY327758 ACS327758:ACU327758 AMO327758:AMQ327758 AWK327758:AWM327758 BGG327758:BGI327758 BQC327758:BQE327758 BZY327758:CAA327758 CJU327758:CJW327758 CTQ327758:CTS327758 DDM327758:DDO327758 DNI327758:DNK327758 DXE327758:DXG327758 EHA327758:EHC327758 EQW327758:EQY327758 FAS327758:FAU327758 FKO327758:FKQ327758 FUK327758:FUM327758 GEG327758:GEI327758 GOC327758:GOE327758 GXY327758:GYA327758 HHU327758:HHW327758 HRQ327758:HRS327758 IBM327758:IBO327758 ILI327758:ILK327758 IVE327758:IVG327758 JFA327758:JFC327758 JOW327758:JOY327758 JYS327758:JYU327758 KIO327758:KIQ327758 KSK327758:KSM327758 LCG327758:LCI327758 LMC327758:LME327758 LVY327758:LWA327758 MFU327758:MFW327758 MPQ327758:MPS327758 MZM327758:MZO327758 NJI327758:NJK327758 NTE327758:NTG327758 ODA327758:ODC327758 OMW327758:OMY327758 OWS327758:OWU327758 PGO327758:PGQ327758 PQK327758:PQM327758 QAG327758:QAI327758 QKC327758:QKE327758 QTY327758:QUA327758 RDU327758:RDW327758 RNQ327758:RNS327758 RXM327758:RXO327758 SHI327758:SHK327758 SRE327758:SRG327758 TBA327758:TBC327758 TKW327758:TKY327758 TUS327758:TUU327758 UEO327758:UEQ327758 UOK327758:UOM327758 UYG327758:UYI327758 VIC327758:VIE327758 VRY327758:VSA327758 WBU327758:WBW327758 WLQ327758:WLS327758 WVM327758:WVO327758 E393294:G393294 JA393294:JC393294 SW393294:SY393294 ACS393294:ACU393294 AMO393294:AMQ393294 AWK393294:AWM393294 BGG393294:BGI393294 BQC393294:BQE393294 BZY393294:CAA393294 CJU393294:CJW393294 CTQ393294:CTS393294 DDM393294:DDO393294 DNI393294:DNK393294 DXE393294:DXG393294 EHA393294:EHC393294 EQW393294:EQY393294 FAS393294:FAU393294 FKO393294:FKQ393294 FUK393294:FUM393294 GEG393294:GEI393294 GOC393294:GOE393294 GXY393294:GYA393294 HHU393294:HHW393294 HRQ393294:HRS393294 IBM393294:IBO393294 ILI393294:ILK393294 IVE393294:IVG393294 JFA393294:JFC393294 JOW393294:JOY393294 JYS393294:JYU393294 KIO393294:KIQ393294 KSK393294:KSM393294 LCG393294:LCI393294 LMC393294:LME393294 LVY393294:LWA393294 MFU393294:MFW393294 MPQ393294:MPS393294 MZM393294:MZO393294 NJI393294:NJK393294 NTE393294:NTG393294 ODA393294:ODC393294 OMW393294:OMY393294 OWS393294:OWU393294 PGO393294:PGQ393294 PQK393294:PQM393294 QAG393294:QAI393294 QKC393294:QKE393294 QTY393294:QUA393294 RDU393294:RDW393294 RNQ393294:RNS393294 RXM393294:RXO393294 SHI393294:SHK393294 SRE393294:SRG393294 TBA393294:TBC393294 TKW393294:TKY393294 TUS393294:TUU393294 UEO393294:UEQ393294 UOK393294:UOM393294 UYG393294:UYI393294 VIC393294:VIE393294 VRY393294:VSA393294 WBU393294:WBW393294 WLQ393294:WLS393294 WVM393294:WVO393294 E458830:G458830 JA458830:JC458830 SW458830:SY458830 ACS458830:ACU458830 AMO458830:AMQ458830 AWK458830:AWM458830 BGG458830:BGI458830 BQC458830:BQE458830 BZY458830:CAA458830 CJU458830:CJW458830 CTQ458830:CTS458830 DDM458830:DDO458830 DNI458830:DNK458830 DXE458830:DXG458830 EHA458830:EHC458830 EQW458830:EQY458830 FAS458830:FAU458830 FKO458830:FKQ458830 FUK458830:FUM458830 GEG458830:GEI458830 GOC458830:GOE458830 GXY458830:GYA458830 HHU458830:HHW458830 HRQ458830:HRS458830 IBM458830:IBO458830 ILI458830:ILK458830 IVE458830:IVG458830 JFA458830:JFC458830 JOW458830:JOY458830 JYS458830:JYU458830 KIO458830:KIQ458830 KSK458830:KSM458830 LCG458830:LCI458830 LMC458830:LME458830 LVY458830:LWA458830 MFU458830:MFW458830 MPQ458830:MPS458830 MZM458830:MZO458830 NJI458830:NJK458830 NTE458830:NTG458830 ODA458830:ODC458830 OMW458830:OMY458830 OWS458830:OWU458830 PGO458830:PGQ458830 PQK458830:PQM458830 QAG458830:QAI458830 QKC458830:QKE458830 QTY458830:QUA458830 RDU458830:RDW458830 RNQ458830:RNS458830 RXM458830:RXO458830 SHI458830:SHK458830 SRE458830:SRG458830 TBA458830:TBC458830 TKW458830:TKY458830 TUS458830:TUU458830 UEO458830:UEQ458830 UOK458830:UOM458830 UYG458830:UYI458830 VIC458830:VIE458830 VRY458830:VSA458830 WBU458830:WBW458830 WLQ458830:WLS458830 WVM458830:WVO458830 E524366:G524366 JA524366:JC524366 SW524366:SY524366 ACS524366:ACU524366 AMO524366:AMQ524366 AWK524366:AWM524366 BGG524366:BGI524366 BQC524366:BQE524366 BZY524366:CAA524366 CJU524366:CJW524366 CTQ524366:CTS524366 DDM524366:DDO524366 DNI524366:DNK524366 DXE524366:DXG524366 EHA524366:EHC524366 EQW524366:EQY524366 FAS524366:FAU524366 FKO524366:FKQ524366 FUK524366:FUM524366 GEG524366:GEI524366 GOC524366:GOE524366 GXY524366:GYA524366 HHU524366:HHW524366 HRQ524366:HRS524366 IBM524366:IBO524366 ILI524366:ILK524366 IVE524366:IVG524366 JFA524366:JFC524366 JOW524366:JOY524366 JYS524366:JYU524366 KIO524366:KIQ524366 KSK524366:KSM524366 LCG524366:LCI524366 LMC524366:LME524366 LVY524366:LWA524366 MFU524366:MFW524366 MPQ524366:MPS524366 MZM524366:MZO524366 NJI524366:NJK524366 NTE524366:NTG524366 ODA524366:ODC524366 OMW524366:OMY524366 OWS524366:OWU524366 PGO524366:PGQ524366 PQK524366:PQM524366 QAG524366:QAI524366 QKC524366:QKE524366 QTY524366:QUA524366 RDU524366:RDW524366 RNQ524366:RNS524366 RXM524366:RXO524366 SHI524366:SHK524366 SRE524366:SRG524366 TBA524366:TBC524366 TKW524366:TKY524366 TUS524366:TUU524366 UEO524366:UEQ524366 UOK524366:UOM524366 UYG524366:UYI524366 VIC524366:VIE524366 VRY524366:VSA524366 WBU524366:WBW524366 WLQ524366:WLS524366 WVM524366:WVO524366 E589902:G589902 JA589902:JC589902 SW589902:SY589902 ACS589902:ACU589902 AMO589902:AMQ589902 AWK589902:AWM589902 BGG589902:BGI589902 BQC589902:BQE589902 BZY589902:CAA589902 CJU589902:CJW589902 CTQ589902:CTS589902 DDM589902:DDO589902 DNI589902:DNK589902 DXE589902:DXG589902 EHA589902:EHC589902 EQW589902:EQY589902 FAS589902:FAU589902 FKO589902:FKQ589902 FUK589902:FUM589902 GEG589902:GEI589902 GOC589902:GOE589902 GXY589902:GYA589902 HHU589902:HHW589902 HRQ589902:HRS589902 IBM589902:IBO589902 ILI589902:ILK589902 IVE589902:IVG589902 JFA589902:JFC589902 JOW589902:JOY589902 JYS589902:JYU589902 KIO589902:KIQ589902 KSK589902:KSM589902 LCG589902:LCI589902 LMC589902:LME589902 LVY589902:LWA589902 MFU589902:MFW589902 MPQ589902:MPS589902 MZM589902:MZO589902 NJI589902:NJK589902 NTE589902:NTG589902 ODA589902:ODC589902 OMW589902:OMY589902 OWS589902:OWU589902 PGO589902:PGQ589902 PQK589902:PQM589902 QAG589902:QAI589902 QKC589902:QKE589902 QTY589902:QUA589902 RDU589902:RDW589902 RNQ589902:RNS589902 RXM589902:RXO589902 SHI589902:SHK589902 SRE589902:SRG589902 TBA589902:TBC589902 TKW589902:TKY589902 TUS589902:TUU589902 UEO589902:UEQ589902 UOK589902:UOM589902 UYG589902:UYI589902 VIC589902:VIE589902 VRY589902:VSA589902 WBU589902:WBW589902 WLQ589902:WLS589902 WVM589902:WVO589902 E655438:G655438 JA655438:JC655438 SW655438:SY655438 ACS655438:ACU655438 AMO655438:AMQ655438 AWK655438:AWM655438 BGG655438:BGI655438 BQC655438:BQE655438 BZY655438:CAA655438 CJU655438:CJW655438 CTQ655438:CTS655438 DDM655438:DDO655438 DNI655438:DNK655438 DXE655438:DXG655438 EHA655438:EHC655438 EQW655438:EQY655438 FAS655438:FAU655438 FKO655438:FKQ655438 FUK655438:FUM655438 GEG655438:GEI655438 GOC655438:GOE655438 GXY655438:GYA655438 HHU655438:HHW655438 HRQ655438:HRS655438 IBM655438:IBO655438 ILI655438:ILK655438 IVE655438:IVG655438 JFA655438:JFC655438 JOW655438:JOY655438 JYS655438:JYU655438 KIO655438:KIQ655438 KSK655438:KSM655438 LCG655438:LCI655438 LMC655438:LME655438 LVY655438:LWA655438 MFU655438:MFW655438 MPQ655438:MPS655438 MZM655438:MZO655438 NJI655438:NJK655438 NTE655438:NTG655438 ODA655438:ODC655438 OMW655438:OMY655438 OWS655438:OWU655438 PGO655438:PGQ655438 PQK655438:PQM655438 QAG655438:QAI655438 QKC655438:QKE655438 QTY655438:QUA655438 RDU655438:RDW655438 RNQ655438:RNS655438 RXM655438:RXO655438 SHI655438:SHK655438 SRE655438:SRG655438 TBA655438:TBC655438 TKW655438:TKY655438 TUS655438:TUU655438 UEO655438:UEQ655438 UOK655438:UOM655438 UYG655438:UYI655438 VIC655438:VIE655438 VRY655438:VSA655438 WBU655438:WBW655438 WLQ655438:WLS655438 WVM655438:WVO655438 E720974:G720974 JA720974:JC720974 SW720974:SY720974 ACS720974:ACU720974 AMO720974:AMQ720974 AWK720974:AWM720974 BGG720974:BGI720974 BQC720974:BQE720974 BZY720974:CAA720974 CJU720974:CJW720974 CTQ720974:CTS720974 DDM720974:DDO720974 DNI720974:DNK720974 DXE720974:DXG720974 EHA720974:EHC720974 EQW720974:EQY720974 FAS720974:FAU720974 FKO720974:FKQ720974 FUK720974:FUM720974 GEG720974:GEI720974 GOC720974:GOE720974 GXY720974:GYA720974 HHU720974:HHW720974 HRQ720974:HRS720974 IBM720974:IBO720974 ILI720974:ILK720974 IVE720974:IVG720974 JFA720974:JFC720974 JOW720974:JOY720974 JYS720974:JYU720974 KIO720974:KIQ720974 KSK720974:KSM720974 LCG720974:LCI720974 LMC720974:LME720974 LVY720974:LWA720974 MFU720974:MFW720974 MPQ720974:MPS720974 MZM720974:MZO720974 NJI720974:NJK720974 NTE720974:NTG720974 ODA720974:ODC720974 OMW720974:OMY720974 OWS720974:OWU720974 PGO720974:PGQ720974 PQK720974:PQM720974 QAG720974:QAI720974 QKC720974:QKE720974 QTY720974:QUA720974 RDU720974:RDW720974 RNQ720974:RNS720974 RXM720974:RXO720974 SHI720974:SHK720974 SRE720974:SRG720974 TBA720974:TBC720974 TKW720974:TKY720974 TUS720974:TUU720974 UEO720974:UEQ720974 UOK720974:UOM720974 UYG720974:UYI720974 VIC720974:VIE720974 VRY720974:VSA720974 WBU720974:WBW720974 WLQ720974:WLS720974 WVM720974:WVO720974 E786510:G786510 JA786510:JC786510 SW786510:SY786510 ACS786510:ACU786510 AMO786510:AMQ786510 AWK786510:AWM786510 BGG786510:BGI786510 BQC786510:BQE786510 BZY786510:CAA786510 CJU786510:CJW786510 CTQ786510:CTS786510 DDM786510:DDO786510 DNI786510:DNK786510 DXE786510:DXG786510 EHA786510:EHC786510 EQW786510:EQY786510 FAS786510:FAU786510 FKO786510:FKQ786510 FUK786510:FUM786510 GEG786510:GEI786510 GOC786510:GOE786510 GXY786510:GYA786510 HHU786510:HHW786510 HRQ786510:HRS786510 IBM786510:IBO786510 ILI786510:ILK786510 IVE786510:IVG786510 JFA786510:JFC786510 JOW786510:JOY786510 JYS786510:JYU786510 KIO786510:KIQ786510 KSK786510:KSM786510 LCG786510:LCI786510 LMC786510:LME786510 LVY786510:LWA786510 MFU786510:MFW786510 MPQ786510:MPS786510 MZM786510:MZO786510 NJI786510:NJK786510 NTE786510:NTG786510 ODA786510:ODC786510 OMW786510:OMY786510 OWS786510:OWU786510 PGO786510:PGQ786510 PQK786510:PQM786510 QAG786510:QAI786510 QKC786510:QKE786510 QTY786510:QUA786510 RDU786510:RDW786510 RNQ786510:RNS786510 RXM786510:RXO786510 SHI786510:SHK786510 SRE786510:SRG786510 TBA786510:TBC786510 TKW786510:TKY786510 TUS786510:TUU786510 UEO786510:UEQ786510 UOK786510:UOM786510 UYG786510:UYI786510 VIC786510:VIE786510 VRY786510:VSA786510 WBU786510:WBW786510 WLQ786510:WLS786510 WVM786510:WVO786510 E852046:G852046 JA852046:JC852046 SW852046:SY852046 ACS852046:ACU852046 AMO852046:AMQ852046 AWK852046:AWM852046 BGG852046:BGI852046 BQC852046:BQE852046 BZY852046:CAA852046 CJU852046:CJW852046 CTQ852046:CTS852046 DDM852046:DDO852046 DNI852046:DNK852046 DXE852046:DXG852046 EHA852046:EHC852046 EQW852046:EQY852046 FAS852046:FAU852046 FKO852046:FKQ852046 FUK852046:FUM852046 GEG852046:GEI852046 GOC852046:GOE852046 GXY852046:GYA852046 HHU852046:HHW852046 HRQ852046:HRS852046 IBM852046:IBO852046 ILI852046:ILK852046 IVE852046:IVG852046 JFA852046:JFC852046 JOW852046:JOY852046 JYS852046:JYU852046 KIO852046:KIQ852046 KSK852046:KSM852046 LCG852046:LCI852046 LMC852046:LME852046 LVY852046:LWA852046 MFU852046:MFW852046 MPQ852046:MPS852046 MZM852046:MZO852046 NJI852046:NJK852046 NTE852046:NTG852046 ODA852046:ODC852046 OMW852046:OMY852046 OWS852046:OWU852046 PGO852046:PGQ852046 PQK852046:PQM852046 QAG852046:QAI852046 QKC852046:QKE852046 QTY852046:QUA852046 RDU852046:RDW852046 RNQ852046:RNS852046 RXM852046:RXO852046 SHI852046:SHK852046 SRE852046:SRG852046 TBA852046:TBC852046 TKW852046:TKY852046 TUS852046:TUU852046 UEO852046:UEQ852046 UOK852046:UOM852046 UYG852046:UYI852046 VIC852046:VIE852046 VRY852046:VSA852046 WBU852046:WBW852046 WLQ852046:WLS852046 WVM852046:WVO852046 E917582:G917582 JA917582:JC917582 SW917582:SY917582 ACS917582:ACU917582 AMO917582:AMQ917582 AWK917582:AWM917582 BGG917582:BGI917582 BQC917582:BQE917582 BZY917582:CAA917582 CJU917582:CJW917582 CTQ917582:CTS917582 DDM917582:DDO917582 DNI917582:DNK917582 DXE917582:DXG917582 EHA917582:EHC917582 EQW917582:EQY917582 FAS917582:FAU917582 FKO917582:FKQ917582 FUK917582:FUM917582 GEG917582:GEI917582 GOC917582:GOE917582 GXY917582:GYA917582 HHU917582:HHW917582 HRQ917582:HRS917582 IBM917582:IBO917582 ILI917582:ILK917582 IVE917582:IVG917582 JFA917582:JFC917582 JOW917582:JOY917582 JYS917582:JYU917582 KIO917582:KIQ917582 KSK917582:KSM917582 LCG917582:LCI917582 LMC917582:LME917582 LVY917582:LWA917582 MFU917582:MFW917582 MPQ917582:MPS917582 MZM917582:MZO917582 NJI917582:NJK917582 NTE917582:NTG917582 ODA917582:ODC917582 OMW917582:OMY917582 OWS917582:OWU917582 PGO917582:PGQ917582 PQK917582:PQM917582 QAG917582:QAI917582 QKC917582:QKE917582 QTY917582:QUA917582 RDU917582:RDW917582 RNQ917582:RNS917582 RXM917582:RXO917582 SHI917582:SHK917582 SRE917582:SRG917582 TBA917582:TBC917582 TKW917582:TKY917582 TUS917582:TUU917582 UEO917582:UEQ917582 UOK917582:UOM917582 UYG917582:UYI917582 VIC917582:VIE917582 VRY917582:VSA917582 WBU917582:WBW917582 WLQ917582:WLS917582 WVM917582:WVO917582 E983118:G983118 JA983118:JC983118 SW983118:SY983118 ACS983118:ACU983118 AMO983118:AMQ983118 AWK983118:AWM983118 BGG983118:BGI983118 BQC983118:BQE983118 BZY983118:CAA983118 CJU983118:CJW983118 CTQ983118:CTS983118 DDM983118:DDO983118 DNI983118:DNK983118 DXE983118:DXG983118 EHA983118:EHC983118 EQW983118:EQY983118 FAS983118:FAU983118 FKO983118:FKQ983118 FUK983118:FUM983118 GEG983118:GEI983118 GOC983118:GOE983118 GXY983118:GYA983118 HHU983118:HHW983118 HRQ983118:HRS983118 IBM983118:IBO983118 ILI983118:ILK983118 IVE983118:IVG983118 JFA983118:JFC983118 JOW983118:JOY983118 JYS983118:JYU983118 KIO983118:KIQ983118 KSK983118:KSM983118 LCG983118:LCI983118 LMC983118:LME983118 LVY983118:LWA983118 MFU983118:MFW983118 MPQ983118:MPS983118 MZM983118:MZO983118 NJI983118:NJK983118 NTE983118:NTG983118 ODA983118:ODC983118 OMW983118:OMY983118 OWS983118:OWU983118 PGO983118:PGQ983118 PQK983118:PQM983118 QAG983118:QAI983118 QKC983118:QKE983118 QTY983118:QUA983118 RDU983118:RDW983118 RNQ983118:RNS983118 RXM983118:RXO983118 SHI983118:SHK983118 SRE983118:SRG983118 TBA983118:TBC983118 TKW983118:TKY983118 TUS983118:TUU983118 UEO983118:UEQ983118 UOK983118:UOM983118 UYG983118:UYI983118 VIC983118:VIE983118 VRY983118:VSA983118 WBU983118:WBW983118 WLQ983118:WLS983118 WVM983118:WVO983118 AG78:AI78 KC78:KE78 TY78:UA78 ADU78:ADW78 ANQ78:ANS78 AXM78:AXO78 BHI78:BHK78 BRE78:BRG78 CBA78:CBC78 CKW78:CKY78 CUS78:CUU78 DEO78:DEQ78 DOK78:DOM78 DYG78:DYI78 EIC78:EIE78 ERY78:ESA78 FBU78:FBW78 FLQ78:FLS78 FVM78:FVO78 GFI78:GFK78 GPE78:GPG78 GZA78:GZC78 HIW78:HIY78 HSS78:HSU78 ICO78:ICQ78 IMK78:IMM78 IWG78:IWI78 JGC78:JGE78 JPY78:JQA78 JZU78:JZW78 KJQ78:KJS78 KTM78:KTO78 LDI78:LDK78 LNE78:LNG78 LXA78:LXC78 MGW78:MGY78 MQS78:MQU78 NAO78:NAQ78 NKK78:NKM78 NUG78:NUI78 OEC78:OEE78 ONY78:OOA78 OXU78:OXW78 PHQ78:PHS78 PRM78:PRO78 QBI78:QBK78 QLE78:QLG78 QVA78:QVC78 REW78:REY78 ROS78:ROU78 RYO78:RYQ78 SIK78:SIM78 SSG78:SSI78 TCC78:TCE78 TLY78:TMA78 TVU78:TVW78 UFQ78:UFS78 UPM78:UPO78 UZI78:UZK78 VJE78:VJG78 VTA78:VTC78 WCW78:WCY78 WMS78:WMU78 WWO78:WWQ78 AG65614:AI65614 KC65614:KE65614 TY65614:UA65614 ADU65614:ADW65614 ANQ65614:ANS65614 AXM65614:AXO65614 BHI65614:BHK65614 BRE65614:BRG65614 CBA65614:CBC65614 CKW65614:CKY65614 CUS65614:CUU65614 DEO65614:DEQ65614 DOK65614:DOM65614 DYG65614:DYI65614 EIC65614:EIE65614 ERY65614:ESA65614 FBU65614:FBW65614 FLQ65614:FLS65614 FVM65614:FVO65614 GFI65614:GFK65614 GPE65614:GPG65614 GZA65614:GZC65614 HIW65614:HIY65614 HSS65614:HSU65614 ICO65614:ICQ65614 IMK65614:IMM65614 IWG65614:IWI65614 JGC65614:JGE65614 JPY65614:JQA65614 JZU65614:JZW65614 KJQ65614:KJS65614 KTM65614:KTO65614 LDI65614:LDK65614 LNE65614:LNG65614 LXA65614:LXC65614 MGW65614:MGY65614 MQS65614:MQU65614 NAO65614:NAQ65614 NKK65614:NKM65614 NUG65614:NUI65614 OEC65614:OEE65614 ONY65614:OOA65614 OXU65614:OXW65614 PHQ65614:PHS65614 PRM65614:PRO65614 QBI65614:QBK65614 QLE65614:QLG65614 QVA65614:QVC65614 REW65614:REY65614 ROS65614:ROU65614 RYO65614:RYQ65614 SIK65614:SIM65614 SSG65614:SSI65614 TCC65614:TCE65614 TLY65614:TMA65614 TVU65614:TVW65614 UFQ65614:UFS65614 UPM65614:UPO65614 UZI65614:UZK65614 VJE65614:VJG65614 VTA65614:VTC65614 WCW65614:WCY65614 WMS65614:WMU65614 WWO65614:WWQ65614 AG131150:AI131150 KC131150:KE131150 TY131150:UA131150 ADU131150:ADW131150 ANQ131150:ANS131150 AXM131150:AXO131150 BHI131150:BHK131150 BRE131150:BRG131150 CBA131150:CBC131150 CKW131150:CKY131150 CUS131150:CUU131150 DEO131150:DEQ131150 DOK131150:DOM131150 DYG131150:DYI131150 EIC131150:EIE131150 ERY131150:ESA131150 FBU131150:FBW131150 FLQ131150:FLS131150 FVM131150:FVO131150 GFI131150:GFK131150 GPE131150:GPG131150 GZA131150:GZC131150 HIW131150:HIY131150 HSS131150:HSU131150 ICO131150:ICQ131150 IMK131150:IMM131150 IWG131150:IWI131150 JGC131150:JGE131150 JPY131150:JQA131150 JZU131150:JZW131150 KJQ131150:KJS131150 KTM131150:KTO131150 LDI131150:LDK131150 LNE131150:LNG131150 LXA131150:LXC131150 MGW131150:MGY131150 MQS131150:MQU131150 NAO131150:NAQ131150 NKK131150:NKM131150 NUG131150:NUI131150 OEC131150:OEE131150 ONY131150:OOA131150 OXU131150:OXW131150 PHQ131150:PHS131150 PRM131150:PRO131150 QBI131150:QBK131150 QLE131150:QLG131150 QVA131150:QVC131150 REW131150:REY131150 ROS131150:ROU131150 RYO131150:RYQ131150 SIK131150:SIM131150 SSG131150:SSI131150 TCC131150:TCE131150 TLY131150:TMA131150 TVU131150:TVW131150 UFQ131150:UFS131150 UPM131150:UPO131150 UZI131150:UZK131150 VJE131150:VJG131150 VTA131150:VTC131150 WCW131150:WCY131150 WMS131150:WMU131150 WWO131150:WWQ131150 AG196686:AI196686 KC196686:KE196686 TY196686:UA196686 ADU196686:ADW196686 ANQ196686:ANS196686 AXM196686:AXO196686 BHI196686:BHK196686 BRE196686:BRG196686 CBA196686:CBC196686 CKW196686:CKY196686 CUS196686:CUU196686 DEO196686:DEQ196686 DOK196686:DOM196686 DYG196686:DYI196686 EIC196686:EIE196686 ERY196686:ESA196686 FBU196686:FBW196686 FLQ196686:FLS196686 FVM196686:FVO196686 GFI196686:GFK196686 GPE196686:GPG196686 GZA196686:GZC196686 HIW196686:HIY196686 HSS196686:HSU196686 ICO196686:ICQ196686 IMK196686:IMM196686 IWG196686:IWI196686 JGC196686:JGE196686 JPY196686:JQA196686 JZU196686:JZW196686 KJQ196686:KJS196686 KTM196686:KTO196686 LDI196686:LDK196686 LNE196686:LNG196686 LXA196686:LXC196686 MGW196686:MGY196686 MQS196686:MQU196686 NAO196686:NAQ196686 NKK196686:NKM196686 NUG196686:NUI196686 OEC196686:OEE196686 ONY196686:OOA196686 OXU196686:OXW196686 PHQ196686:PHS196686 PRM196686:PRO196686 QBI196686:QBK196686 QLE196686:QLG196686 QVA196686:QVC196686 REW196686:REY196686 ROS196686:ROU196686 RYO196686:RYQ196686 SIK196686:SIM196686 SSG196686:SSI196686 TCC196686:TCE196686 TLY196686:TMA196686 TVU196686:TVW196686 UFQ196686:UFS196686 UPM196686:UPO196686 UZI196686:UZK196686 VJE196686:VJG196686 VTA196686:VTC196686 WCW196686:WCY196686 WMS196686:WMU196686 WWO196686:WWQ196686 AG262222:AI262222 KC262222:KE262222 TY262222:UA262222 ADU262222:ADW262222 ANQ262222:ANS262222 AXM262222:AXO262222 BHI262222:BHK262222 BRE262222:BRG262222 CBA262222:CBC262222 CKW262222:CKY262222 CUS262222:CUU262222 DEO262222:DEQ262222 DOK262222:DOM262222 DYG262222:DYI262222 EIC262222:EIE262222 ERY262222:ESA262222 FBU262222:FBW262222 FLQ262222:FLS262222 FVM262222:FVO262222 GFI262222:GFK262222 GPE262222:GPG262222 GZA262222:GZC262222 HIW262222:HIY262222 HSS262222:HSU262222 ICO262222:ICQ262222 IMK262222:IMM262222 IWG262222:IWI262222 JGC262222:JGE262222 JPY262222:JQA262222 JZU262222:JZW262222 KJQ262222:KJS262222 KTM262222:KTO262222 LDI262222:LDK262222 LNE262222:LNG262222 LXA262222:LXC262222 MGW262222:MGY262222 MQS262222:MQU262222 NAO262222:NAQ262222 NKK262222:NKM262222 NUG262222:NUI262222 OEC262222:OEE262222 ONY262222:OOA262222 OXU262222:OXW262222 PHQ262222:PHS262222 PRM262222:PRO262222 QBI262222:QBK262222 QLE262222:QLG262222 QVA262222:QVC262222 REW262222:REY262222 ROS262222:ROU262222 RYO262222:RYQ262222 SIK262222:SIM262222 SSG262222:SSI262222 TCC262222:TCE262222 TLY262222:TMA262222 TVU262222:TVW262222 UFQ262222:UFS262222 UPM262222:UPO262222 UZI262222:UZK262222 VJE262222:VJG262222 VTA262222:VTC262222 WCW262222:WCY262222 WMS262222:WMU262222 WWO262222:WWQ262222 AG327758:AI327758 KC327758:KE327758 TY327758:UA327758 ADU327758:ADW327758 ANQ327758:ANS327758 AXM327758:AXO327758 BHI327758:BHK327758 BRE327758:BRG327758 CBA327758:CBC327758 CKW327758:CKY327758 CUS327758:CUU327758 DEO327758:DEQ327758 DOK327758:DOM327758 DYG327758:DYI327758 EIC327758:EIE327758 ERY327758:ESA327758 FBU327758:FBW327758 FLQ327758:FLS327758 FVM327758:FVO327758 GFI327758:GFK327758 GPE327758:GPG327758 GZA327758:GZC327758 HIW327758:HIY327758 HSS327758:HSU327758 ICO327758:ICQ327758 IMK327758:IMM327758 IWG327758:IWI327758 JGC327758:JGE327758 JPY327758:JQA327758 JZU327758:JZW327758 KJQ327758:KJS327758 KTM327758:KTO327758 LDI327758:LDK327758 LNE327758:LNG327758 LXA327758:LXC327758 MGW327758:MGY327758 MQS327758:MQU327758 NAO327758:NAQ327758 NKK327758:NKM327758 NUG327758:NUI327758 OEC327758:OEE327758 ONY327758:OOA327758 OXU327758:OXW327758 PHQ327758:PHS327758 PRM327758:PRO327758 QBI327758:QBK327758 QLE327758:QLG327758 QVA327758:QVC327758 REW327758:REY327758 ROS327758:ROU327758 RYO327758:RYQ327758 SIK327758:SIM327758 SSG327758:SSI327758 TCC327758:TCE327758 TLY327758:TMA327758 TVU327758:TVW327758 UFQ327758:UFS327758 UPM327758:UPO327758 UZI327758:UZK327758 VJE327758:VJG327758 VTA327758:VTC327758 WCW327758:WCY327758 WMS327758:WMU327758 WWO327758:WWQ327758 AG393294:AI393294 KC393294:KE393294 TY393294:UA393294 ADU393294:ADW393294 ANQ393294:ANS393294 AXM393294:AXO393294 BHI393294:BHK393294 BRE393294:BRG393294 CBA393294:CBC393294 CKW393294:CKY393294 CUS393294:CUU393294 DEO393294:DEQ393294 DOK393294:DOM393294 DYG393294:DYI393294 EIC393294:EIE393294 ERY393294:ESA393294 FBU393294:FBW393294 FLQ393294:FLS393294 FVM393294:FVO393294 GFI393294:GFK393294 GPE393294:GPG393294 GZA393294:GZC393294 HIW393294:HIY393294 HSS393294:HSU393294 ICO393294:ICQ393294 IMK393294:IMM393294 IWG393294:IWI393294 JGC393294:JGE393294 JPY393294:JQA393294 JZU393294:JZW393294 KJQ393294:KJS393294 KTM393294:KTO393294 LDI393294:LDK393294 LNE393294:LNG393294 LXA393294:LXC393294 MGW393294:MGY393294 MQS393294:MQU393294 NAO393294:NAQ393294 NKK393294:NKM393294 NUG393294:NUI393294 OEC393294:OEE393294 ONY393294:OOA393294 OXU393294:OXW393294 PHQ393294:PHS393294 PRM393294:PRO393294 QBI393294:QBK393294 QLE393294:QLG393294 QVA393294:QVC393294 REW393294:REY393294 ROS393294:ROU393294 RYO393294:RYQ393294 SIK393294:SIM393294 SSG393294:SSI393294 TCC393294:TCE393294 TLY393294:TMA393294 TVU393294:TVW393294 UFQ393294:UFS393294 UPM393294:UPO393294 UZI393294:UZK393294 VJE393294:VJG393294 VTA393294:VTC393294 WCW393294:WCY393294 WMS393294:WMU393294 WWO393294:WWQ393294 AG458830:AI458830 KC458830:KE458830 TY458830:UA458830 ADU458830:ADW458830 ANQ458830:ANS458830 AXM458830:AXO458830 BHI458830:BHK458830 BRE458830:BRG458830 CBA458830:CBC458830 CKW458830:CKY458830 CUS458830:CUU458830 DEO458830:DEQ458830 DOK458830:DOM458830 DYG458830:DYI458830 EIC458830:EIE458830 ERY458830:ESA458830 FBU458830:FBW458830 FLQ458830:FLS458830 FVM458830:FVO458830 GFI458830:GFK458830 GPE458830:GPG458830 GZA458830:GZC458830 HIW458830:HIY458830 HSS458830:HSU458830 ICO458830:ICQ458830 IMK458830:IMM458830 IWG458830:IWI458830 JGC458830:JGE458830 JPY458830:JQA458830 JZU458830:JZW458830 KJQ458830:KJS458830 KTM458830:KTO458830 LDI458830:LDK458830 LNE458830:LNG458830 LXA458830:LXC458830 MGW458830:MGY458830 MQS458830:MQU458830 NAO458830:NAQ458830 NKK458830:NKM458830 NUG458830:NUI458830 OEC458830:OEE458830 ONY458830:OOA458830 OXU458830:OXW458830 PHQ458830:PHS458830 PRM458830:PRO458830 QBI458830:QBK458830 QLE458830:QLG458830 QVA458830:QVC458830 REW458830:REY458830 ROS458830:ROU458830 RYO458830:RYQ458830 SIK458830:SIM458830 SSG458830:SSI458830 TCC458830:TCE458830 TLY458830:TMA458830 TVU458830:TVW458830 UFQ458830:UFS458830 UPM458830:UPO458830 UZI458830:UZK458830 VJE458830:VJG458830 VTA458830:VTC458830 WCW458830:WCY458830 WMS458830:WMU458830 WWO458830:WWQ458830 AG524366:AI524366 KC524366:KE524366 TY524366:UA524366 ADU524366:ADW524366 ANQ524366:ANS524366 AXM524366:AXO524366 BHI524366:BHK524366 BRE524366:BRG524366 CBA524366:CBC524366 CKW524366:CKY524366 CUS524366:CUU524366 DEO524366:DEQ524366 DOK524366:DOM524366 DYG524366:DYI524366 EIC524366:EIE524366 ERY524366:ESA524366 FBU524366:FBW524366 FLQ524366:FLS524366 FVM524366:FVO524366 GFI524366:GFK524366 GPE524366:GPG524366 GZA524366:GZC524366 HIW524366:HIY524366 HSS524366:HSU524366 ICO524366:ICQ524366 IMK524366:IMM524366 IWG524366:IWI524366 JGC524366:JGE524366 JPY524366:JQA524366 JZU524366:JZW524366 KJQ524366:KJS524366 KTM524366:KTO524366 LDI524366:LDK524366 LNE524366:LNG524366 LXA524366:LXC524366 MGW524366:MGY524366 MQS524366:MQU524366 NAO524366:NAQ524366 NKK524366:NKM524366 NUG524366:NUI524366 OEC524366:OEE524366 ONY524366:OOA524366 OXU524366:OXW524366 PHQ524366:PHS524366 PRM524366:PRO524366 QBI524366:QBK524366 QLE524366:QLG524366 QVA524366:QVC524366 REW524366:REY524366 ROS524366:ROU524366 RYO524366:RYQ524366 SIK524366:SIM524366 SSG524366:SSI524366 TCC524366:TCE524366 TLY524366:TMA524366 TVU524366:TVW524366 UFQ524366:UFS524366 UPM524366:UPO524366 UZI524366:UZK524366 VJE524366:VJG524366 VTA524366:VTC524366 WCW524366:WCY524366 WMS524366:WMU524366 WWO524366:WWQ524366 AG589902:AI589902 KC589902:KE589902 TY589902:UA589902 ADU589902:ADW589902 ANQ589902:ANS589902 AXM589902:AXO589902 BHI589902:BHK589902 BRE589902:BRG589902 CBA589902:CBC589902 CKW589902:CKY589902 CUS589902:CUU589902 DEO589902:DEQ589902 DOK589902:DOM589902 DYG589902:DYI589902 EIC589902:EIE589902 ERY589902:ESA589902 FBU589902:FBW589902 FLQ589902:FLS589902 FVM589902:FVO589902 GFI589902:GFK589902 GPE589902:GPG589902 GZA589902:GZC589902 HIW589902:HIY589902 HSS589902:HSU589902 ICO589902:ICQ589902 IMK589902:IMM589902 IWG589902:IWI589902 JGC589902:JGE589902 JPY589902:JQA589902 JZU589902:JZW589902 KJQ589902:KJS589902 KTM589902:KTO589902 LDI589902:LDK589902 LNE589902:LNG589902 LXA589902:LXC589902 MGW589902:MGY589902 MQS589902:MQU589902 NAO589902:NAQ589902 NKK589902:NKM589902 NUG589902:NUI589902 OEC589902:OEE589902 ONY589902:OOA589902 OXU589902:OXW589902 PHQ589902:PHS589902 PRM589902:PRO589902 QBI589902:QBK589902 QLE589902:QLG589902 QVA589902:QVC589902 REW589902:REY589902 ROS589902:ROU589902 RYO589902:RYQ589902 SIK589902:SIM589902 SSG589902:SSI589902 TCC589902:TCE589902 TLY589902:TMA589902 TVU589902:TVW589902 UFQ589902:UFS589902 UPM589902:UPO589902 UZI589902:UZK589902 VJE589902:VJG589902 VTA589902:VTC589902 WCW589902:WCY589902 WMS589902:WMU589902 WWO589902:WWQ589902 AG655438:AI655438 KC655438:KE655438 TY655438:UA655438 ADU655438:ADW655438 ANQ655438:ANS655438 AXM655438:AXO655438 BHI655438:BHK655438 BRE655438:BRG655438 CBA655438:CBC655438 CKW655438:CKY655438 CUS655438:CUU655438 DEO655438:DEQ655438 DOK655438:DOM655438 DYG655438:DYI655438 EIC655438:EIE655438 ERY655438:ESA655438 FBU655438:FBW655438 FLQ655438:FLS655438 FVM655438:FVO655438 GFI655438:GFK655438 GPE655438:GPG655438 GZA655438:GZC655438 HIW655438:HIY655438 HSS655438:HSU655438 ICO655438:ICQ655438 IMK655438:IMM655438 IWG655438:IWI655438 JGC655438:JGE655438 JPY655438:JQA655438 JZU655438:JZW655438 KJQ655438:KJS655438 KTM655438:KTO655438 LDI655438:LDK655438 LNE655438:LNG655438 LXA655438:LXC655438 MGW655438:MGY655438 MQS655438:MQU655438 NAO655438:NAQ655438 NKK655438:NKM655438 NUG655438:NUI655438 OEC655438:OEE655438 ONY655438:OOA655438 OXU655438:OXW655438 PHQ655438:PHS655438 PRM655438:PRO655438 QBI655438:QBK655438 QLE655438:QLG655438 QVA655438:QVC655438 REW655438:REY655438 ROS655438:ROU655438 RYO655438:RYQ655438 SIK655438:SIM655438 SSG655438:SSI655438 TCC655438:TCE655438 TLY655438:TMA655438 TVU655438:TVW655438 UFQ655438:UFS655438 UPM655438:UPO655438 UZI655438:UZK655438 VJE655438:VJG655438 VTA655438:VTC655438 WCW655438:WCY655438 WMS655438:WMU655438 WWO655438:WWQ655438 AG720974:AI720974 KC720974:KE720974 TY720974:UA720974 ADU720974:ADW720974 ANQ720974:ANS720974 AXM720974:AXO720974 BHI720974:BHK720974 BRE720974:BRG720974 CBA720974:CBC720974 CKW720974:CKY720974 CUS720974:CUU720974 DEO720974:DEQ720974 DOK720974:DOM720974 DYG720974:DYI720974 EIC720974:EIE720974 ERY720974:ESA720974 FBU720974:FBW720974 FLQ720974:FLS720974 FVM720974:FVO720974 GFI720974:GFK720974 GPE720974:GPG720974 GZA720974:GZC720974 HIW720974:HIY720974 HSS720974:HSU720974 ICO720974:ICQ720974 IMK720974:IMM720974 IWG720974:IWI720974 JGC720974:JGE720974 JPY720974:JQA720974 JZU720974:JZW720974 KJQ720974:KJS720974 KTM720974:KTO720974 LDI720974:LDK720974 LNE720974:LNG720974 LXA720974:LXC720974 MGW720974:MGY720974 MQS720974:MQU720974 NAO720974:NAQ720974 NKK720974:NKM720974 NUG720974:NUI720974 OEC720974:OEE720974 ONY720974:OOA720974 OXU720974:OXW720974 PHQ720974:PHS720974 PRM720974:PRO720974 QBI720974:QBK720974 QLE720974:QLG720974 QVA720974:QVC720974 REW720974:REY720974 ROS720974:ROU720974 RYO720974:RYQ720974 SIK720974:SIM720974 SSG720974:SSI720974 TCC720974:TCE720974 TLY720974:TMA720974 TVU720974:TVW720974 UFQ720974:UFS720974 UPM720974:UPO720974 UZI720974:UZK720974 VJE720974:VJG720974 VTA720974:VTC720974 WCW720974:WCY720974 WMS720974:WMU720974 WWO720974:WWQ720974 AG786510:AI786510 KC786510:KE786510 TY786510:UA786510 ADU786510:ADW786510 ANQ786510:ANS786510 AXM786510:AXO786510 BHI786510:BHK786510 BRE786510:BRG786510 CBA786510:CBC786510 CKW786510:CKY786510 CUS786510:CUU786510 DEO786510:DEQ786510 DOK786510:DOM786510 DYG786510:DYI786510 EIC786510:EIE786510 ERY786510:ESA786510 FBU786510:FBW786510 FLQ786510:FLS786510 FVM786510:FVO786510 GFI786510:GFK786510 GPE786510:GPG786510 GZA786510:GZC786510 HIW786510:HIY786510 HSS786510:HSU786510 ICO786510:ICQ786510 IMK786510:IMM786510 IWG786510:IWI786510 JGC786510:JGE786510 JPY786510:JQA786510 JZU786510:JZW786510 KJQ786510:KJS786510 KTM786510:KTO786510 LDI786510:LDK786510 LNE786510:LNG786510 LXA786510:LXC786510 MGW786510:MGY786510 MQS786510:MQU786510 NAO786510:NAQ786510 NKK786510:NKM786510 NUG786510:NUI786510 OEC786510:OEE786510 ONY786510:OOA786510 OXU786510:OXW786510 PHQ786510:PHS786510 PRM786510:PRO786510 QBI786510:QBK786510 QLE786510:QLG786510 QVA786510:QVC786510 REW786510:REY786510 ROS786510:ROU786510 RYO786510:RYQ786510 SIK786510:SIM786510 SSG786510:SSI786510 TCC786510:TCE786510 TLY786510:TMA786510 TVU786510:TVW786510 UFQ786510:UFS786510 UPM786510:UPO786510 UZI786510:UZK786510 VJE786510:VJG786510 VTA786510:VTC786510 WCW786510:WCY786510 WMS786510:WMU786510 WWO786510:WWQ786510 AG852046:AI852046 KC852046:KE852046 TY852046:UA852046 ADU852046:ADW852046 ANQ852046:ANS852046 AXM852046:AXO852046 BHI852046:BHK852046 BRE852046:BRG852046 CBA852046:CBC852046 CKW852046:CKY852046 CUS852046:CUU852046 DEO852046:DEQ852046 DOK852046:DOM852046 DYG852046:DYI852046 EIC852046:EIE852046 ERY852046:ESA852046 FBU852046:FBW852046 FLQ852046:FLS852046 FVM852046:FVO852046 GFI852046:GFK852046 GPE852046:GPG852046 GZA852046:GZC852046 HIW852046:HIY852046 HSS852046:HSU852046 ICO852046:ICQ852046 IMK852046:IMM852046 IWG852046:IWI852046 JGC852046:JGE852046 JPY852046:JQA852046 JZU852046:JZW852046 KJQ852046:KJS852046 KTM852046:KTO852046 LDI852046:LDK852046 LNE852046:LNG852046 LXA852046:LXC852046 MGW852046:MGY852046 MQS852046:MQU852046 NAO852046:NAQ852046 NKK852046:NKM852046 NUG852046:NUI852046 OEC852046:OEE852046 ONY852046:OOA852046 OXU852046:OXW852046 PHQ852046:PHS852046 PRM852046:PRO852046 QBI852046:QBK852046 QLE852046:QLG852046 QVA852046:QVC852046 REW852046:REY852046 ROS852046:ROU852046 RYO852046:RYQ852046 SIK852046:SIM852046 SSG852046:SSI852046 TCC852046:TCE852046 TLY852046:TMA852046 TVU852046:TVW852046 UFQ852046:UFS852046 UPM852046:UPO852046 UZI852046:UZK852046 VJE852046:VJG852046 VTA852046:VTC852046 WCW852046:WCY852046 WMS852046:WMU852046 WWO852046:WWQ852046 AG917582:AI917582 KC917582:KE917582 TY917582:UA917582 ADU917582:ADW917582 ANQ917582:ANS917582 AXM917582:AXO917582 BHI917582:BHK917582 BRE917582:BRG917582 CBA917582:CBC917582 CKW917582:CKY917582 CUS917582:CUU917582 DEO917582:DEQ917582 DOK917582:DOM917582 DYG917582:DYI917582 EIC917582:EIE917582 ERY917582:ESA917582 FBU917582:FBW917582 FLQ917582:FLS917582 FVM917582:FVO917582 GFI917582:GFK917582 GPE917582:GPG917582 GZA917582:GZC917582 HIW917582:HIY917582 HSS917582:HSU917582 ICO917582:ICQ917582 IMK917582:IMM917582 IWG917582:IWI917582 JGC917582:JGE917582 JPY917582:JQA917582 JZU917582:JZW917582 KJQ917582:KJS917582 KTM917582:KTO917582 LDI917582:LDK917582 LNE917582:LNG917582 LXA917582:LXC917582 MGW917582:MGY917582 MQS917582:MQU917582 NAO917582:NAQ917582 NKK917582:NKM917582 NUG917582:NUI917582 OEC917582:OEE917582 ONY917582:OOA917582 OXU917582:OXW917582 PHQ917582:PHS917582 PRM917582:PRO917582 QBI917582:QBK917582 QLE917582:QLG917582 QVA917582:QVC917582 REW917582:REY917582 ROS917582:ROU917582 RYO917582:RYQ917582 SIK917582:SIM917582 SSG917582:SSI917582 TCC917582:TCE917582 TLY917582:TMA917582 TVU917582:TVW917582 UFQ917582:UFS917582 UPM917582:UPO917582 UZI917582:UZK917582 VJE917582:VJG917582 VTA917582:VTC917582 WCW917582:WCY917582 WMS917582:WMU917582 WWO917582:WWQ917582 AG983118:AI983118 KC983118:KE983118 TY983118:UA983118 ADU983118:ADW983118 ANQ983118:ANS983118 AXM983118:AXO983118 BHI983118:BHK983118 BRE983118:BRG983118 CBA983118:CBC983118 CKW983118:CKY983118 CUS983118:CUU983118 DEO983118:DEQ983118 DOK983118:DOM983118 DYG983118:DYI983118 EIC983118:EIE983118 ERY983118:ESA983118 FBU983118:FBW983118 FLQ983118:FLS983118 FVM983118:FVO983118 GFI983118:GFK983118 GPE983118:GPG983118 GZA983118:GZC983118 HIW983118:HIY983118 HSS983118:HSU983118 ICO983118:ICQ983118 IMK983118:IMM983118 IWG983118:IWI983118 JGC983118:JGE983118 JPY983118:JQA983118 JZU983118:JZW983118 KJQ983118:KJS983118 KTM983118:KTO983118 LDI983118:LDK983118 LNE983118:LNG983118 LXA983118:LXC983118 MGW983118:MGY983118 MQS983118:MQU983118 NAO983118:NAQ983118 NKK983118:NKM983118 NUG983118:NUI983118 OEC983118:OEE983118 ONY983118:OOA983118 OXU983118:OXW983118 PHQ983118:PHS983118 PRM983118:PRO983118 QBI983118:QBK983118 QLE983118:QLG983118 QVA983118:QVC983118 REW983118:REY983118 ROS983118:ROU983118 RYO983118:RYQ983118 SIK983118:SIM983118 SSG983118:SSI983118 TCC983118:TCE983118 TLY983118:TMA983118 TVU983118:TVW983118 UFQ983118:UFS983118 UPM983118:UPO983118 UZI983118:UZK983118 VJE983118:VJG983118 VTA983118:VTC983118 WCW983118:WCY983118 WMS983118:WMU983118 WWO983118:WWQ983118 BE78:BG78 LA78:LC78 UW78:UY78 AES78:AEU78 AOO78:AOQ78 AYK78:AYM78 BIG78:BII78 BSC78:BSE78 CBY78:CCA78 CLU78:CLW78 CVQ78:CVS78 DFM78:DFO78 DPI78:DPK78 DZE78:DZG78 EJA78:EJC78 ESW78:ESY78 FCS78:FCU78 FMO78:FMQ78 FWK78:FWM78 GGG78:GGI78 GQC78:GQE78 GZY78:HAA78 HJU78:HJW78 HTQ78:HTS78 IDM78:IDO78 INI78:INK78 IXE78:IXG78 JHA78:JHC78 JQW78:JQY78 KAS78:KAU78 KKO78:KKQ78 KUK78:KUM78 LEG78:LEI78 LOC78:LOE78 LXY78:LYA78 MHU78:MHW78 MRQ78:MRS78 NBM78:NBO78 NLI78:NLK78 NVE78:NVG78 OFA78:OFC78 OOW78:OOY78 OYS78:OYU78 PIO78:PIQ78 PSK78:PSM78 QCG78:QCI78 QMC78:QME78 QVY78:QWA78 RFU78:RFW78 RPQ78:RPS78 RZM78:RZO78 SJI78:SJK78 STE78:STG78 TDA78:TDC78 TMW78:TMY78 TWS78:TWU78 UGO78:UGQ78 UQK78:UQM78 VAG78:VAI78 VKC78:VKE78 VTY78:VUA78 WDU78:WDW78 WNQ78:WNS78 WXM78:WXO78 BE65614:BG65614 LA65614:LC65614 UW65614:UY65614 AES65614:AEU65614 AOO65614:AOQ65614 AYK65614:AYM65614 BIG65614:BII65614 BSC65614:BSE65614 CBY65614:CCA65614 CLU65614:CLW65614 CVQ65614:CVS65614 DFM65614:DFO65614 DPI65614:DPK65614 DZE65614:DZG65614 EJA65614:EJC65614 ESW65614:ESY65614 FCS65614:FCU65614 FMO65614:FMQ65614 FWK65614:FWM65614 GGG65614:GGI65614 GQC65614:GQE65614 GZY65614:HAA65614 HJU65614:HJW65614 HTQ65614:HTS65614 IDM65614:IDO65614 INI65614:INK65614 IXE65614:IXG65614 JHA65614:JHC65614 JQW65614:JQY65614 KAS65614:KAU65614 KKO65614:KKQ65614 KUK65614:KUM65614 LEG65614:LEI65614 LOC65614:LOE65614 LXY65614:LYA65614 MHU65614:MHW65614 MRQ65614:MRS65614 NBM65614:NBO65614 NLI65614:NLK65614 NVE65614:NVG65614 OFA65614:OFC65614 OOW65614:OOY65614 OYS65614:OYU65614 PIO65614:PIQ65614 PSK65614:PSM65614 QCG65614:QCI65614 QMC65614:QME65614 QVY65614:QWA65614 RFU65614:RFW65614 RPQ65614:RPS65614 RZM65614:RZO65614 SJI65614:SJK65614 STE65614:STG65614 TDA65614:TDC65614 TMW65614:TMY65614 TWS65614:TWU65614 UGO65614:UGQ65614 UQK65614:UQM65614 VAG65614:VAI65614 VKC65614:VKE65614 VTY65614:VUA65614 WDU65614:WDW65614 WNQ65614:WNS65614 WXM65614:WXO65614 BE131150:BG131150 LA131150:LC131150 UW131150:UY131150 AES131150:AEU131150 AOO131150:AOQ131150 AYK131150:AYM131150 BIG131150:BII131150 BSC131150:BSE131150 CBY131150:CCA131150 CLU131150:CLW131150 CVQ131150:CVS131150 DFM131150:DFO131150 DPI131150:DPK131150 DZE131150:DZG131150 EJA131150:EJC131150 ESW131150:ESY131150 FCS131150:FCU131150 FMO131150:FMQ131150 FWK131150:FWM131150 GGG131150:GGI131150 GQC131150:GQE131150 GZY131150:HAA131150 HJU131150:HJW131150 HTQ131150:HTS131150 IDM131150:IDO131150 INI131150:INK131150 IXE131150:IXG131150 JHA131150:JHC131150 JQW131150:JQY131150 KAS131150:KAU131150 KKO131150:KKQ131150 KUK131150:KUM131150 LEG131150:LEI131150 LOC131150:LOE131150 LXY131150:LYA131150 MHU131150:MHW131150 MRQ131150:MRS131150 NBM131150:NBO131150 NLI131150:NLK131150 NVE131150:NVG131150 OFA131150:OFC131150 OOW131150:OOY131150 OYS131150:OYU131150 PIO131150:PIQ131150 PSK131150:PSM131150 QCG131150:QCI131150 QMC131150:QME131150 QVY131150:QWA131150 RFU131150:RFW131150 RPQ131150:RPS131150 RZM131150:RZO131150 SJI131150:SJK131150 STE131150:STG131150 TDA131150:TDC131150 TMW131150:TMY131150 TWS131150:TWU131150 UGO131150:UGQ131150 UQK131150:UQM131150 VAG131150:VAI131150 VKC131150:VKE131150 VTY131150:VUA131150 WDU131150:WDW131150 WNQ131150:WNS131150 WXM131150:WXO131150 BE196686:BG196686 LA196686:LC196686 UW196686:UY196686 AES196686:AEU196686 AOO196686:AOQ196686 AYK196686:AYM196686 BIG196686:BII196686 BSC196686:BSE196686 CBY196686:CCA196686 CLU196686:CLW196686 CVQ196686:CVS196686 DFM196686:DFO196686 DPI196686:DPK196686 DZE196686:DZG196686 EJA196686:EJC196686 ESW196686:ESY196686 FCS196686:FCU196686 FMO196686:FMQ196686 FWK196686:FWM196686 GGG196686:GGI196686 GQC196686:GQE196686 GZY196686:HAA196686 HJU196686:HJW196686 HTQ196686:HTS196686 IDM196686:IDO196686 INI196686:INK196686 IXE196686:IXG196686 JHA196686:JHC196686 JQW196686:JQY196686 KAS196686:KAU196686 KKO196686:KKQ196686 KUK196686:KUM196686 LEG196686:LEI196686 LOC196686:LOE196686 LXY196686:LYA196686 MHU196686:MHW196686 MRQ196686:MRS196686 NBM196686:NBO196686 NLI196686:NLK196686 NVE196686:NVG196686 OFA196686:OFC196686 OOW196686:OOY196686 OYS196686:OYU196686 PIO196686:PIQ196686 PSK196686:PSM196686 QCG196686:QCI196686 QMC196686:QME196686 QVY196686:QWA196686 RFU196686:RFW196686 RPQ196686:RPS196686 RZM196686:RZO196686 SJI196686:SJK196686 STE196686:STG196686 TDA196686:TDC196686 TMW196686:TMY196686 TWS196686:TWU196686 UGO196686:UGQ196686 UQK196686:UQM196686 VAG196686:VAI196686 VKC196686:VKE196686 VTY196686:VUA196686 WDU196686:WDW196686 WNQ196686:WNS196686 WXM196686:WXO196686 BE262222:BG262222 LA262222:LC262222 UW262222:UY262222 AES262222:AEU262222 AOO262222:AOQ262222 AYK262222:AYM262222 BIG262222:BII262222 BSC262222:BSE262222 CBY262222:CCA262222 CLU262222:CLW262222 CVQ262222:CVS262222 DFM262222:DFO262222 DPI262222:DPK262222 DZE262222:DZG262222 EJA262222:EJC262222 ESW262222:ESY262222 FCS262222:FCU262222 FMO262222:FMQ262222 FWK262222:FWM262222 GGG262222:GGI262222 GQC262222:GQE262222 GZY262222:HAA262222 HJU262222:HJW262222 HTQ262222:HTS262222 IDM262222:IDO262222 INI262222:INK262222 IXE262222:IXG262222 JHA262222:JHC262222 JQW262222:JQY262222 KAS262222:KAU262222 KKO262222:KKQ262222 KUK262222:KUM262222 LEG262222:LEI262222 LOC262222:LOE262222 LXY262222:LYA262222 MHU262222:MHW262222 MRQ262222:MRS262222 NBM262222:NBO262222 NLI262222:NLK262222 NVE262222:NVG262222 OFA262222:OFC262222 OOW262222:OOY262222 OYS262222:OYU262222 PIO262222:PIQ262222 PSK262222:PSM262222 QCG262222:QCI262222 QMC262222:QME262222 QVY262222:QWA262222 RFU262222:RFW262222 RPQ262222:RPS262222 RZM262222:RZO262222 SJI262222:SJK262222 STE262222:STG262222 TDA262222:TDC262222 TMW262222:TMY262222 TWS262222:TWU262222 UGO262222:UGQ262222 UQK262222:UQM262222 VAG262222:VAI262222 VKC262222:VKE262222 VTY262222:VUA262222 WDU262222:WDW262222 WNQ262222:WNS262222 WXM262222:WXO262222 BE327758:BG327758 LA327758:LC327758 UW327758:UY327758 AES327758:AEU327758 AOO327758:AOQ327758 AYK327758:AYM327758 BIG327758:BII327758 BSC327758:BSE327758 CBY327758:CCA327758 CLU327758:CLW327758 CVQ327758:CVS327758 DFM327758:DFO327758 DPI327758:DPK327758 DZE327758:DZG327758 EJA327758:EJC327758 ESW327758:ESY327758 FCS327758:FCU327758 FMO327758:FMQ327758 FWK327758:FWM327758 GGG327758:GGI327758 GQC327758:GQE327758 GZY327758:HAA327758 HJU327758:HJW327758 HTQ327758:HTS327758 IDM327758:IDO327758 INI327758:INK327758 IXE327758:IXG327758 JHA327758:JHC327758 JQW327758:JQY327758 KAS327758:KAU327758 KKO327758:KKQ327758 KUK327758:KUM327758 LEG327758:LEI327758 LOC327758:LOE327758 LXY327758:LYA327758 MHU327758:MHW327758 MRQ327758:MRS327758 NBM327758:NBO327758 NLI327758:NLK327758 NVE327758:NVG327758 OFA327758:OFC327758 OOW327758:OOY327758 OYS327758:OYU327758 PIO327758:PIQ327758 PSK327758:PSM327758 QCG327758:QCI327758 QMC327758:QME327758 QVY327758:QWA327758 RFU327758:RFW327758 RPQ327758:RPS327758 RZM327758:RZO327758 SJI327758:SJK327758 STE327758:STG327758 TDA327758:TDC327758 TMW327758:TMY327758 TWS327758:TWU327758 UGO327758:UGQ327758 UQK327758:UQM327758 VAG327758:VAI327758 VKC327758:VKE327758 VTY327758:VUA327758 WDU327758:WDW327758 WNQ327758:WNS327758 WXM327758:WXO327758 BE393294:BG393294 LA393294:LC393294 UW393294:UY393294 AES393294:AEU393294 AOO393294:AOQ393294 AYK393294:AYM393294 BIG393294:BII393294 BSC393294:BSE393294 CBY393294:CCA393294 CLU393294:CLW393294 CVQ393294:CVS393294 DFM393294:DFO393294 DPI393294:DPK393294 DZE393294:DZG393294 EJA393294:EJC393294 ESW393294:ESY393294 FCS393294:FCU393294 FMO393294:FMQ393294 FWK393294:FWM393294 GGG393294:GGI393294 GQC393294:GQE393294 GZY393294:HAA393294 HJU393294:HJW393294 HTQ393294:HTS393294 IDM393294:IDO393294 INI393294:INK393294 IXE393294:IXG393294 JHA393294:JHC393294 JQW393294:JQY393294 KAS393294:KAU393294 KKO393294:KKQ393294 KUK393294:KUM393294 LEG393294:LEI393294 LOC393294:LOE393294 LXY393294:LYA393294 MHU393294:MHW393294 MRQ393294:MRS393294 NBM393294:NBO393294 NLI393294:NLK393294 NVE393294:NVG393294 OFA393294:OFC393294 OOW393294:OOY393294 OYS393294:OYU393294 PIO393294:PIQ393294 PSK393294:PSM393294 QCG393294:QCI393294 QMC393294:QME393294 QVY393294:QWA393294 RFU393294:RFW393294 RPQ393294:RPS393294 RZM393294:RZO393294 SJI393294:SJK393294 STE393294:STG393294 TDA393294:TDC393294 TMW393294:TMY393294 TWS393294:TWU393294 UGO393294:UGQ393294 UQK393294:UQM393294 VAG393294:VAI393294 VKC393294:VKE393294 VTY393294:VUA393294 WDU393294:WDW393294 WNQ393294:WNS393294 WXM393294:WXO393294 BE458830:BG458830 LA458830:LC458830 UW458830:UY458830 AES458830:AEU458830 AOO458830:AOQ458830 AYK458830:AYM458830 BIG458830:BII458830 BSC458830:BSE458830 CBY458830:CCA458830 CLU458830:CLW458830 CVQ458830:CVS458830 DFM458830:DFO458830 DPI458830:DPK458830 DZE458830:DZG458830 EJA458830:EJC458830 ESW458830:ESY458830 FCS458830:FCU458830 FMO458830:FMQ458830 FWK458830:FWM458830 GGG458830:GGI458830 GQC458830:GQE458830 GZY458830:HAA458830 HJU458830:HJW458830 HTQ458830:HTS458830 IDM458830:IDO458830 INI458830:INK458830 IXE458830:IXG458830 JHA458830:JHC458830 JQW458830:JQY458830 KAS458830:KAU458830 KKO458830:KKQ458830 KUK458830:KUM458830 LEG458830:LEI458830 LOC458830:LOE458830 LXY458830:LYA458830 MHU458830:MHW458830 MRQ458830:MRS458830 NBM458830:NBO458830 NLI458830:NLK458830 NVE458830:NVG458830 OFA458830:OFC458830 OOW458830:OOY458830 OYS458830:OYU458830 PIO458830:PIQ458830 PSK458830:PSM458830 QCG458830:QCI458830 QMC458830:QME458830 QVY458830:QWA458830 RFU458830:RFW458830 RPQ458830:RPS458830 RZM458830:RZO458830 SJI458830:SJK458830 STE458830:STG458830 TDA458830:TDC458830 TMW458830:TMY458830 TWS458830:TWU458830 UGO458830:UGQ458830 UQK458830:UQM458830 VAG458830:VAI458830 VKC458830:VKE458830 VTY458830:VUA458830 WDU458830:WDW458830 WNQ458830:WNS458830 WXM458830:WXO458830 BE524366:BG524366 LA524366:LC524366 UW524366:UY524366 AES524366:AEU524366 AOO524366:AOQ524366 AYK524366:AYM524366 BIG524366:BII524366 BSC524366:BSE524366 CBY524366:CCA524366 CLU524366:CLW524366 CVQ524366:CVS524366 DFM524366:DFO524366 DPI524366:DPK524366 DZE524366:DZG524366 EJA524366:EJC524366 ESW524366:ESY524366 FCS524366:FCU524366 FMO524366:FMQ524366 FWK524366:FWM524366 GGG524366:GGI524366 GQC524366:GQE524366 GZY524366:HAA524366 HJU524366:HJW524366 HTQ524366:HTS524366 IDM524366:IDO524366 INI524366:INK524366 IXE524366:IXG524366 JHA524366:JHC524366 JQW524366:JQY524366 KAS524366:KAU524366 KKO524366:KKQ524366 KUK524366:KUM524366 LEG524366:LEI524366 LOC524366:LOE524366 LXY524366:LYA524366 MHU524366:MHW524366 MRQ524366:MRS524366 NBM524366:NBO524366 NLI524366:NLK524366 NVE524366:NVG524366 OFA524366:OFC524366 OOW524366:OOY524366 OYS524366:OYU524366 PIO524366:PIQ524366 PSK524366:PSM524366 QCG524366:QCI524366 QMC524366:QME524366 QVY524366:QWA524366 RFU524366:RFW524366 RPQ524366:RPS524366 RZM524366:RZO524366 SJI524366:SJK524366 STE524366:STG524366 TDA524366:TDC524366 TMW524366:TMY524366 TWS524366:TWU524366 UGO524366:UGQ524366 UQK524366:UQM524366 VAG524366:VAI524366 VKC524366:VKE524366 VTY524366:VUA524366 WDU524366:WDW524366 WNQ524366:WNS524366 WXM524366:WXO524366 BE589902:BG589902 LA589902:LC589902 UW589902:UY589902 AES589902:AEU589902 AOO589902:AOQ589902 AYK589902:AYM589902 BIG589902:BII589902 BSC589902:BSE589902 CBY589902:CCA589902 CLU589902:CLW589902 CVQ589902:CVS589902 DFM589902:DFO589902 DPI589902:DPK589902 DZE589902:DZG589902 EJA589902:EJC589902 ESW589902:ESY589902 FCS589902:FCU589902 FMO589902:FMQ589902 FWK589902:FWM589902 GGG589902:GGI589902 GQC589902:GQE589902 GZY589902:HAA589902 HJU589902:HJW589902 HTQ589902:HTS589902 IDM589902:IDO589902 INI589902:INK589902 IXE589902:IXG589902 JHA589902:JHC589902 JQW589902:JQY589902 KAS589902:KAU589902 KKO589902:KKQ589902 KUK589902:KUM589902 LEG589902:LEI589902 LOC589902:LOE589902 LXY589902:LYA589902 MHU589902:MHW589902 MRQ589902:MRS589902 NBM589902:NBO589902 NLI589902:NLK589902 NVE589902:NVG589902 OFA589902:OFC589902 OOW589902:OOY589902 OYS589902:OYU589902 PIO589902:PIQ589902 PSK589902:PSM589902 QCG589902:QCI589902 QMC589902:QME589902 QVY589902:QWA589902 RFU589902:RFW589902 RPQ589902:RPS589902 RZM589902:RZO589902 SJI589902:SJK589902 STE589902:STG589902 TDA589902:TDC589902 TMW589902:TMY589902 TWS589902:TWU589902 UGO589902:UGQ589902 UQK589902:UQM589902 VAG589902:VAI589902 VKC589902:VKE589902 VTY589902:VUA589902 WDU589902:WDW589902 WNQ589902:WNS589902 WXM589902:WXO589902 BE655438:BG655438 LA655438:LC655438 UW655438:UY655438 AES655438:AEU655438 AOO655438:AOQ655438 AYK655438:AYM655438 BIG655438:BII655438 BSC655438:BSE655438 CBY655438:CCA655438 CLU655438:CLW655438 CVQ655438:CVS655438 DFM655438:DFO655438 DPI655438:DPK655438 DZE655438:DZG655438 EJA655438:EJC655438 ESW655438:ESY655438 FCS655438:FCU655438 FMO655438:FMQ655438 FWK655438:FWM655438 GGG655438:GGI655438 GQC655438:GQE655438 GZY655438:HAA655438 HJU655438:HJW655438 HTQ655438:HTS655438 IDM655438:IDO655438 INI655438:INK655438 IXE655438:IXG655438 JHA655438:JHC655438 JQW655438:JQY655438 KAS655438:KAU655438 KKO655438:KKQ655438 KUK655438:KUM655438 LEG655438:LEI655438 LOC655438:LOE655438 LXY655438:LYA655438 MHU655438:MHW655438 MRQ655438:MRS655438 NBM655438:NBO655438 NLI655438:NLK655438 NVE655438:NVG655438 OFA655438:OFC655438 OOW655438:OOY655438 OYS655438:OYU655438 PIO655438:PIQ655438 PSK655438:PSM655438 QCG655438:QCI655438 QMC655438:QME655438 QVY655438:QWA655438 RFU655438:RFW655438 RPQ655438:RPS655438 RZM655438:RZO655438 SJI655438:SJK655438 STE655438:STG655438 TDA655438:TDC655438 TMW655438:TMY655438 TWS655438:TWU655438 UGO655438:UGQ655438 UQK655438:UQM655438 VAG655438:VAI655438 VKC655438:VKE655438 VTY655438:VUA655438 WDU655438:WDW655438 WNQ655438:WNS655438 WXM655438:WXO655438 BE720974:BG720974 LA720974:LC720974 UW720974:UY720974 AES720974:AEU720974 AOO720974:AOQ720974 AYK720974:AYM720974 BIG720974:BII720974 BSC720974:BSE720974 CBY720974:CCA720974 CLU720974:CLW720974 CVQ720974:CVS720974 DFM720974:DFO720974 DPI720974:DPK720974 DZE720974:DZG720974 EJA720974:EJC720974 ESW720974:ESY720974 FCS720974:FCU720974 FMO720974:FMQ720974 FWK720974:FWM720974 GGG720974:GGI720974 GQC720974:GQE720974 GZY720974:HAA720974 HJU720974:HJW720974 HTQ720974:HTS720974 IDM720974:IDO720974 INI720974:INK720974 IXE720974:IXG720974 JHA720974:JHC720974 JQW720974:JQY720974 KAS720974:KAU720974 KKO720974:KKQ720974 KUK720974:KUM720974 LEG720974:LEI720974 LOC720974:LOE720974 LXY720974:LYA720974 MHU720974:MHW720974 MRQ720974:MRS720974 NBM720974:NBO720974 NLI720974:NLK720974 NVE720974:NVG720974 OFA720974:OFC720974 OOW720974:OOY720974 OYS720974:OYU720974 PIO720974:PIQ720974 PSK720974:PSM720974 QCG720974:QCI720974 QMC720974:QME720974 QVY720974:QWA720974 RFU720974:RFW720974 RPQ720974:RPS720974 RZM720974:RZO720974 SJI720974:SJK720974 STE720974:STG720974 TDA720974:TDC720974 TMW720974:TMY720974 TWS720974:TWU720974 UGO720974:UGQ720974 UQK720974:UQM720974 VAG720974:VAI720974 VKC720974:VKE720974 VTY720974:VUA720974 WDU720974:WDW720974 WNQ720974:WNS720974 WXM720974:WXO720974 BE786510:BG786510 LA786510:LC786510 UW786510:UY786510 AES786510:AEU786510 AOO786510:AOQ786510 AYK786510:AYM786510 BIG786510:BII786510 BSC786510:BSE786510 CBY786510:CCA786510 CLU786510:CLW786510 CVQ786510:CVS786510 DFM786510:DFO786510 DPI786510:DPK786510 DZE786510:DZG786510 EJA786510:EJC786510 ESW786510:ESY786510 FCS786510:FCU786510 FMO786510:FMQ786510 FWK786510:FWM786510 GGG786510:GGI786510 GQC786510:GQE786510 GZY786510:HAA786510 HJU786510:HJW786510 HTQ786510:HTS786510 IDM786510:IDO786510 INI786510:INK786510 IXE786510:IXG786510 JHA786510:JHC786510 JQW786510:JQY786510 KAS786510:KAU786510 KKO786510:KKQ786510 KUK786510:KUM786510 LEG786510:LEI786510 LOC786510:LOE786510 LXY786510:LYA786510 MHU786510:MHW786510 MRQ786510:MRS786510 NBM786510:NBO786510 NLI786510:NLK786510 NVE786510:NVG786510 OFA786510:OFC786510 OOW786510:OOY786510 OYS786510:OYU786510 PIO786510:PIQ786510 PSK786510:PSM786510 QCG786510:QCI786510 QMC786510:QME786510 QVY786510:QWA786510 RFU786510:RFW786510 RPQ786510:RPS786510 RZM786510:RZO786510 SJI786510:SJK786510 STE786510:STG786510 TDA786510:TDC786510 TMW786510:TMY786510 TWS786510:TWU786510 UGO786510:UGQ786510 UQK786510:UQM786510 VAG786510:VAI786510 VKC786510:VKE786510 VTY786510:VUA786510 WDU786510:WDW786510 WNQ786510:WNS786510 WXM786510:WXO786510 BE852046:BG852046 LA852046:LC852046 UW852046:UY852046 AES852046:AEU852046 AOO852046:AOQ852046 AYK852046:AYM852046 BIG852046:BII852046 BSC852046:BSE852046 CBY852046:CCA852046 CLU852046:CLW852046 CVQ852046:CVS852046 DFM852046:DFO852046 DPI852046:DPK852046 DZE852046:DZG852046 EJA852046:EJC852046 ESW852046:ESY852046 FCS852046:FCU852046 FMO852046:FMQ852046 FWK852046:FWM852046 GGG852046:GGI852046 GQC852046:GQE852046 GZY852046:HAA852046 HJU852046:HJW852046 HTQ852046:HTS852046 IDM852046:IDO852046 INI852046:INK852046 IXE852046:IXG852046 JHA852046:JHC852046 JQW852046:JQY852046 KAS852046:KAU852046 KKO852046:KKQ852046 KUK852046:KUM852046 LEG852046:LEI852046 LOC852046:LOE852046 LXY852046:LYA852046 MHU852046:MHW852046 MRQ852046:MRS852046 NBM852046:NBO852046 NLI852046:NLK852046 NVE852046:NVG852046 OFA852046:OFC852046 OOW852046:OOY852046 OYS852046:OYU852046 PIO852046:PIQ852046 PSK852046:PSM852046 QCG852046:QCI852046 QMC852046:QME852046 QVY852046:QWA852046 RFU852046:RFW852046 RPQ852046:RPS852046 RZM852046:RZO852046 SJI852046:SJK852046 STE852046:STG852046 TDA852046:TDC852046 TMW852046:TMY852046 TWS852046:TWU852046 UGO852046:UGQ852046 UQK852046:UQM852046 VAG852046:VAI852046 VKC852046:VKE852046 VTY852046:VUA852046 WDU852046:WDW852046 WNQ852046:WNS852046 WXM852046:WXO852046 BE917582:BG917582 LA917582:LC917582 UW917582:UY917582 AES917582:AEU917582 AOO917582:AOQ917582 AYK917582:AYM917582 BIG917582:BII917582 BSC917582:BSE917582 CBY917582:CCA917582 CLU917582:CLW917582 CVQ917582:CVS917582 DFM917582:DFO917582 DPI917582:DPK917582 DZE917582:DZG917582 EJA917582:EJC917582 ESW917582:ESY917582 FCS917582:FCU917582 FMO917582:FMQ917582 FWK917582:FWM917582 GGG917582:GGI917582 GQC917582:GQE917582 GZY917582:HAA917582 HJU917582:HJW917582 HTQ917582:HTS917582 IDM917582:IDO917582 INI917582:INK917582 IXE917582:IXG917582 JHA917582:JHC917582 JQW917582:JQY917582 KAS917582:KAU917582 KKO917582:KKQ917582 KUK917582:KUM917582 LEG917582:LEI917582 LOC917582:LOE917582 LXY917582:LYA917582 MHU917582:MHW917582 MRQ917582:MRS917582 NBM917582:NBO917582 NLI917582:NLK917582 NVE917582:NVG917582 OFA917582:OFC917582 OOW917582:OOY917582 OYS917582:OYU917582 PIO917582:PIQ917582 PSK917582:PSM917582 QCG917582:QCI917582 QMC917582:QME917582 QVY917582:QWA917582 RFU917582:RFW917582 RPQ917582:RPS917582 RZM917582:RZO917582 SJI917582:SJK917582 STE917582:STG917582 TDA917582:TDC917582 TMW917582:TMY917582 TWS917582:TWU917582 UGO917582:UGQ917582 UQK917582:UQM917582 VAG917582:VAI917582 VKC917582:VKE917582 VTY917582:VUA917582 WDU917582:WDW917582 WNQ917582:WNS917582 WXM917582:WXO917582 BE983118:BG983118 LA983118:LC983118 UW983118:UY983118 AES983118:AEU983118 AOO983118:AOQ983118 AYK983118:AYM983118 BIG983118:BII983118 BSC983118:BSE983118 CBY983118:CCA983118 CLU983118:CLW983118 CVQ983118:CVS983118 DFM983118:DFO983118 DPI983118:DPK983118 DZE983118:DZG983118 EJA983118:EJC983118 ESW983118:ESY983118 FCS983118:FCU983118 FMO983118:FMQ983118 FWK983118:FWM983118 GGG983118:GGI983118 GQC983118:GQE983118 GZY983118:HAA983118 HJU983118:HJW983118 HTQ983118:HTS983118 IDM983118:IDO983118 INI983118:INK983118 IXE983118:IXG983118 JHA983118:JHC983118 JQW983118:JQY983118 KAS983118:KAU983118 KKO983118:KKQ983118 KUK983118:KUM983118 LEG983118:LEI983118 LOC983118:LOE983118 LXY983118:LYA983118 MHU983118:MHW983118 MRQ983118:MRS983118 NBM983118:NBO983118 NLI983118:NLK983118 NVE983118:NVG983118 OFA983118:OFC983118 OOW983118:OOY983118 OYS983118:OYU983118 PIO983118:PIQ983118 PSK983118:PSM983118 QCG983118:QCI983118 QMC983118:QME983118 QVY983118:QWA983118 RFU983118:RFW983118 RPQ983118:RPS983118 RZM983118:RZO983118 SJI983118:SJK983118 STE983118:STG983118 TDA983118:TDC983118 TMW983118:TMY983118 TWS983118:TWU983118 UGO983118:UGQ983118 UQK983118:UQM983118 VAG983118:VAI983118 VKC983118:VKE983118 VTY983118:VUA983118 WDU983118:WDW983118 WNQ983118:WNS983118 WXM983118:WXO983118" xr:uid="{00000000-0002-0000-0800-000001000000}">
      <formula1>"□,■"</formula1>
    </dataValidation>
    <dataValidation imeMode="disabled" allowBlank="1" showInputMessage="1" showErrorMessage="1" sqref="Y67:BN68 JU67:LJ68 TQ67:VF68 ADM67:AFB68 ANI67:AOX68 AXE67:AYT68 BHA67:BIP68 BQW67:BSL68 CAS67:CCH68 CKO67:CMD68 CUK67:CVZ68 DEG67:DFV68 DOC67:DPR68 DXY67:DZN68 EHU67:EJJ68 ERQ67:ETF68 FBM67:FDB68 FLI67:FMX68 FVE67:FWT68 GFA67:GGP68 GOW67:GQL68 GYS67:HAH68 HIO67:HKD68 HSK67:HTZ68 ICG67:IDV68 IMC67:INR68 IVY67:IXN68 JFU67:JHJ68 JPQ67:JRF68 JZM67:KBB68 KJI67:KKX68 KTE67:KUT68 LDA67:LEP68 LMW67:LOL68 LWS67:LYH68 MGO67:MID68 MQK67:MRZ68 NAG67:NBV68 NKC67:NLR68 NTY67:NVN68 ODU67:OFJ68 ONQ67:OPF68 OXM67:OZB68 PHI67:PIX68 PRE67:PST68 QBA67:QCP68 QKW67:QML68 QUS67:QWH68 REO67:RGD68 ROK67:RPZ68 RYG67:RZV68 SIC67:SJR68 SRY67:STN68 TBU67:TDJ68 TLQ67:TNF68 TVM67:TXB68 UFI67:UGX68 UPE67:UQT68 UZA67:VAP68 VIW67:VKL68 VSS67:VUH68 WCO67:WED68 WMK67:WNZ68 WWG67:WXV68 Y65600:BN65601 JU65600:LJ65601 TQ65600:VF65601 ADM65600:AFB65601 ANI65600:AOX65601 AXE65600:AYT65601 BHA65600:BIP65601 BQW65600:BSL65601 CAS65600:CCH65601 CKO65600:CMD65601 CUK65600:CVZ65601 DEG65600:DFV65601 DOC65600:DPR65601 DXY65600:DZN65601 EHU65600:EJJ65601 ERQ65600:ETF65601 FBM65600:FDB65601 FLI65600:FMX65601 FVE65600:FWT65601 GFA65600:GGP65601 GOW65600:GQL65601 GYS65600:HAH65601 HIO65600:HKD65601 HSK65600:HTZ65601 ICG65600:IDV65601 IMC65600:INR65601 IVY65600:IXN65601 JFU65600:JHJ65601 JPQ65600:JRF65601 JZM65600:KBB65601 KJI65600:KKX65601 KTE65600:KUT65601 LDA65600:LEP65601 LMW65600:LOL65601 LWS65600:LYH65601 MGO65600:MID65601 MQK65600:MRZ65601 NAG65600:NBV65601 NKC65600:NLR65601 NTY65600:NVN65601 ODU65600:OFJ65601 ONQ65600:OPF65601 OXM65600:OZB65601 PHI65600:PIX65601 PRE65600:PST65601 QBA65600:QCP65601 QKW65600:QML65601 QUS65600:QWH65601 REO65600:RGD65601 ROK65600:RPZ65601 RYG65600:RZV65601 SIC65600:SJR65601 SRY65600:STN65601 TBU65600:TDJ65601 TLQ65600:TNF65601 TVM65600:TXB65601 UFI65600:UGX65601 UPE65600:UQT65601 UZA65600:VAP65601 VIW65600:VKL65601 VSS65600:VUH65601 WCO65600:WED65601 WMK65600:WNZ65601 WWG65600:WXV65601 Y131136:BN131137 JU131136:LJ131137 TQ131136:VF131137 ADM131136:AFB131137 ANI131136:AOX131137 AXE131136:AYT131137 BHA131136:BIP131137 BQW131136:BSL131137 CAS131136:CCH131137 CKO131136:CMD131137 CUK131136:CVZ131137 DEG131136:DFV131137 DOC131136:DPR131137 DXY131136:DZN131137 EHU131136:EJJ131137 ERQ131136:ETF131137 FBM131136:FDB131137 FLI131136:FMX131137 FVE131136:FWT131137 GFA131136:GGP131137 GOW131136:GQL131137 GYS131136:HAH131137 HIO131136:HKD131137 HSK131136:HTZ131137 ICG131136:IDV131137 IMC131136:INR131137 IVY131136:IXN131137 JFU131136:JHJ131137 JPQ131136:JRF131137 JZM131136:KBB131137 KJI131136:KKX131137 KTE131136:KUT131137 LDA131136:LEP131137 LMW131136:LOL131137 LWS131136:LYH131137 MGO131136:MID131137 MQK131136:MRZ131137 NAG131136:NBV131137 NKC131136:NLR131137 NTY131136:NVN131137 ODU131136:OFJ131137 ONQ131136:OPF131137 OXM131136:OZB131137 PHI131136:PIX131137 PRE131136:PST131137 QBA131136:QCP131137 QKW131136:QML131137 QUS131136:QWH131137 REO131136:RGD131137 ROK131136:RPZ131137 RYG131136:RZV131137 SIC131136:SJR131137 SRY131136:STN131137 TBU131136:TDJ131137 TLQ131136:TNF131137 TVM131136:TXB131137 UFI131136:UGX131137 UPE131136:UQT131137 UZA131136:VAP131137 VIW131136:VKL131137 VSS131136:VUH131137 WCO131136:WED131137 WMK131136:WNZ131137 WWG131136:WXV131137 Y196672:BN196673 JU196672:LJ196673 TQ196672:VF196673 ADM196672:AFB196673 ANI196672:AOX196673 AXE196672:AYT196673 BHA196672:BIP196673 BQW196672:BSL196673 CAS196672:CCH196673 CKO196672:CMD196673 CUK196672:CVZ196673 DEG196672:DFV196673 DOC196672:DPR196673 DXY196672:DZN196673 EHU196672:EJJ196673 ERQ196672:ETF196673 FBM196672:FDB196673 FLI196672:FMX196673 FVE196672:FWT196673 GFA196672:GGP196673 GOW196672:GQL196673 GYS196672:HAH196673 HIO196672:HKD196673 HSK196672:HTZ196673 ICG196672:IDV196673 IMC196672:INR196673 IVY196672:IXN196673 JFU196672:JHJ196673 JPQ196672:JRF196673 JZM196672:KBB196673 KJI196672:KKX196673 KTE196672:KUT196673 LDA196672:LEP196673 LMW196672:LOL196673 LWS196672:LYH196673 MGO196672:MID196673 MQK196672:MRZ196673 NAG196672:NBV196673 NKC196672:NLR196673 NTY196672:NVN196673 ODU196672:OFJ196673 ONQ196672:OPF196673 OXM196672:OZB196673 PHI196672:PIX196673 PRE196672:PST196673 QBA196672:QCP196673 QKW196672:QML196673 QUS196672:QWH196673 REO196672:RGD196673 ROK196672:RPZ196673 RYG196672:RZV196673 SIC196672:SJR196673 SRY196672:STN196673 TBU196672:TDJ196673 TLQ196672:TNF196673 TVM196672:TXB196673 UFI196672:UGX196673 UPE196672:UQT196673 UZA196672:VAP196673 VIW196672:VKL196673 VSS196672:VUH196673 WCO196672:WED196673 WMK196672:WNZ196673 WWG196672:WXV196673 Y262208:BN262209 JU262208:LJ262209 TQ262208:VF262209 ADM262208:AFB262209 ANI262208:AOX262209 AXE262208:AYT262209 BHA262208:BIP262209 BQW262208:BSL262209 CAS262208:CCH262209 CKO262208:CMD262209 CUK262208:CVZ262209 DEG262208:DFV262209 DOC262208:DPR262209 DXY262208:DZN262209 EHU262208:EJJ262209 ERQ262208:ETF262209 FBM262208:FDB262209 FLI262208:FMX262209 FVE262208:FWT262209 GFA262208:GGP262209 GOW262208:GQL262209 GYS262208:HAH262209 HIO262208:HKD262209 HSK262208:HTZ262209 ICG262208:IDV262209 IMC262208:INR262209 IVY262208:IXN262209 JFU262208:JHJ262209 JPQ262208:JRF262209 JZM262208:KBB262209 KJI262208:KKX262209 KTE262208:KUT262209 LDA262208:LEP262209 LMW262208:LOL262209 LWS262208:LYH262209 MGO262208:MID262209 MQK262208:MRZ262209 NAG262208:NBV262209 NKC262208:NLR262209 NTY262208:NVN262209 ODU262208:OFJ262209 ONQ262208:OPF262209 OXM262208:OZB262209 PHI262208:PIX262209 PRE262208:PST262209 QBA262208:QCP262209 QKW262208:QML262209 QUS262208:QWH262209 REO262208:RGD262209 ROK262208:RPZ262209 RYG262208:RZV262209 SIC262208:SJR262209 SRY262208:STN262209 TBU262208:TDJ262209 TLQ262208:TNF262209 TVM262208:TXB262209 UFI262208:UGX262209 UPE262208:UQT262209 UZA262208:VAP262209 VIW262208:VKL262209 VSS262208:VUH262209 WCO262208:WED262209 WMK262208:WNZ262209 WWG262208:WXV262209 Y327744:BN327745 JU327744:LJ327745 TQ327744:VF327745 ADM327744:AFB327745 ANI327744:AOX327745 AXE327744:AYT327745 BHA327744:BIP327745 BQW327744:BSL327745 CAS327744:CCH327745 CKO327744:CMD327745 CUK327744:CVZ327745 DEG327744:DFV327745 DOC327744:DPR327745 DXY327744:DZN327745 EHU327744:EJJ327745 ERQ327744:ETF327745 FBM327744:FDB327745 FLI327744:FMX327745 FVE327744:FWT327745 GFA327744:GGP327745 GOW327744:GQL327745 GYS327744:HAH327745 HIO327744:HKD327745 HSK327744:HTZ327745 ICG327744:IDV327745 IMC327744:INR327745 IVY327744:IXN327745 JFU327744:JHJ327745 JPQ327744:JRF327745 JZM327744:KBB327745 KJI327744:KKX327745 KTE327744:KUT327745 LDA327744:LEP327745 LMW327744:LOL327745 LWS327744:LYH327745 MGO327744:MID327745 MQK327744:MRZ327745 NAG327744:NBV327745 NKC327744:NLR327745 NTY327744:NVN327745 ODU327744:OFJ327745 ONQ327744:OPF327745 OXM327744:OZB327745 PHI327744:PIX327745 PRE327744:PST327745 QBA327744:QCP327745 QKW327744:QML327745 QUS327744:QWH327745 REO327744:RGD327745 ROK327744:RPZ327745 RYG327744:RZV327745 SIC327744:SJR327745 SRY327744:STN327745 TBU327744:TDJ327745 TLQ327744:TNF327745 TVM327744:TXB327745 UFI327744:UGX327745 UPE327744:UQT327745 UZA327744:VAP327745 VIW327744:VKL327745 VSS327744:VUH327745 WCO327744:WED327745 WMK327744:WNZ327745 WWG327744:WXV327745 Y393280:BN393281 JU393280:LJ393281 TQ393280:VF393281 ADM393280:AFB393281 ANI393280:AOX393281 AXE393280:AYT393281 BHA393280:BIP393281 BQW393280:BSL393281 CAS393280:CCH393281 CKO393280:CMD393281 CUK393280:CVZ393281 DEG393280:DFV393281 DOC393280:DPR393281 DXY393280:DZN393281 EHU393280:EJJ393281 ERQ393280:ETF393281 FBM393280:FDB393281 FLI393280:FMX393281 FVE393280:FWT393281 GFA393280:GGP393281 GOW393280:GQL393281 GYS393280:HAH393281 HIO393280:HKD393281 HSK393280:HTZ393281 ICG393280:IDV393281 IMC393280:INR393281 IVY393280:IXN393281 JFU393280:JHJ393281 JPQ393280:JRF393281 JZM393280:KBB393281 KJI393280:KKX393281 KTE393280:KUT393281 LDA393280:LEP393281 LMW393280:LOL393281 LWS393280:LYH393281 MGO393280:MID393281 MQK393280:MRZ393281 NAG393280:NBV393281 NKC393280:NLR393281 NTY393280:NVN393281 ODU393280:OFJ393281 ONQ393280:OPF393281 OXM393280:OZB393281 PHI393280:PIX393281 PRE393280:PST393281 QBA393280:QCP393281 QKW393280:QML393281 QUS393280:QWH393281 REO393280:RGD393281 ROK393280:RPZ393281 RYG393280:RZV393281 SIC393280:SJR393281 SRY393280:STN393281 TBU393280:TDJ393281 TLQ393280:TNF393281 TVM393280:TXB393281 UFI393280:UGX393281 UPE393280:UQT393281 UZA393280:VAP393281 VIW393280:VKL393281 VSS393280:VUH393281 WCO393280:WED393281 WMK393280:WNZ393281 WWG393280:WXV393281 Y458816:BN458817 JU458816:LJ458817 TQ458816:VF458817 ADM458816:AFB458817 ANI458816:AOX458817 AXE458816:AYT458817 BHA458816:BIP458817 BQW458816:BSL458817 CAS458816:CCH458817 CKO458816:CMD458817 CUK458816:CVZ458817 DEG458816:DFV458817 DOC458816:DPR458817 DXY458816:DZN458817 EHU458816:EJJ458817 ERQ458816:ETF458817 FBM458816:FDB458817 FLI458816:FMX458817 FVE458816:FWT458817 GFA458816:GGP458817 GOW458816:GQL458817 GYS458816:HAH458817 HIO458816:HKD458817 HSK458816:HTZ458817 ICG458816:IDV458817 IMC458816:INR458817 IVY458816:IXN458817 JFU458816:JHJ458817 JPQ458816:JRF458817 JZM458816:KBB458817 KJI458816:KKX458817 KTE458816:KUT458817 LDA458816:LEP458817 LMW458816:LOL458817 LWS458816:LYH458817 MGO458816:MID458817 MQK458816:MRZ458817 NAG458816:NBV458817 NKC458816:NLR458817 NTY458816:NVN458817 ODU458816:OFJ458817 ONQ458816:OPF458817 OXM458816:OZB458817 PHI458816:PIX458817 PRE458816:PST458817 QBA458816:QCP458817 QKW458816:QML458817 QUS458816:QWH458817 REO458816:RGD458817 ROK458816:RPZ458817 RYG458816:RZV458817 SIC458816:SJR458817 SRY458816:STN458817 TBU458816:TDJ458817 TLQ458816:TNF458817 TVM458816:TXB458817 UFI458816:UGX458817 UPE458816:UQT458817 UZA458816:VAP458817 VIW458816:VKL458817 VSS458816:VUH458817 WCO458816:WED458817 WMK458816:WNZ458817 WWG458816:WXV458817 Y524352:BN524353 JU524352:LJ524353 TQ524352:VF524353 ADM524352:AFB524353 ANI524352:AOX524353 AXE524352:AYT524353 BHA524352:BIP524353 BQW524352:BSL524353 CAS524352:CCH524353 CKO524352:CMD524353 CUK524352:CVZ524353 DEG524352:DFV524353 DOC524352:DPR524353 DXY524352:DZN524353 EHU524352:EJJ524353 ERQ524352:ETF524353 FBM524352:FDB524353 FLI524352:FMX524353 FVE524352:FWT524353 GFA524352:GGP524353 GOW524352:GQL524353 GYS524352:HAH524353 HIO524352:HKD524353 HSK524352:HTZ524353 ICG524352:IDV524353 IMC524352:INR524353 IVY524352:IXN524353 JFU524352:JHJ524353 JPQ524352:JRF524353 JZM524352:KBB524353 KJI524352:KKX524353 KTE524352:KUT524353 LDA524352:LEP524353 LMW524352:LOL524353 LWS524352:LYH524353 MGO524352:MID524353 MQK524352:MRZ524353 NAG524352:NBV524353 NKC524352:NLR524353 NTY524352:NVN524353 ODU524352:OFJ524353 ONQ524352:OPF524353 OXM524352:OZB524353 PHI524352:PIX524353 PRE524352:PST524353 QBA524352:QCP524353 QKW524352:QML524353 QUS524352:QWH524353 REO524352:RGD524353 ROK524352:RPZ524353 RYG524352:RZV524353 SIC524352:SJR524353 SRY524352:STN524353 TBU524352:TDJ524353 TLQ524352:TNF524353 TVM524352:TXB524353 UFI524352:UGX524353 UPE524352:UQT524353 UZA524352:VAP524353 VIW524352:VKL524353 VSS524352:VUH524353 WCO524352:WED524353 WMK524352:WNZ524353 WWG524352:WXV524353 Y589888:BN589889 JU589888:LJ589889 TQ589888:VF589889 ADM589888:AFB589889 ANI589888:AOX589889 AXE589888:AYT589889 BHA589888:BIP589889 BQW589888:BSL589889 CAS589888:CCH589889 CKO589888:CMD589889 CUK589888:CVZ589889 DEG589888:DFV589889 DOC589888:DPR589889 DXY589888:DZN589889 EHU589888:EJJ589889 ERQ589888:ETF589889 FBM589888:FDB589889 FLI589888:FMX589889 FVE589888:FWT589889 GFA589888:GGP589889 GOW589888:GQL589889 GYS589888:HAH589889 HIO589888:HKD589889 HSK589888:HTZ589889 ICG589888:IDV589889 IMC589888:INR589889 IVY589888:IXN589889 JFU589888:JHJ589889 JPQ589888:JRF589889 JZM589888:KBB589889 KJI589888:KKX589889 KTE589888:KUT589889 LDA589888:LEP589889 LMW589888:LOL589889 LWS589888:LYH589889 MGO589888:MID589889 MQK589888:MRZ589889 NAG589888:NBV589889 NKC589888:NLR589889 NTY589888:NVN589889 ODU589888:OFJ589889 ONQ589888:OPF589889 OXM589888:OZB589889 PHI589888:PIX589889 PRE589888:PST589889 QBA589888:QCP589889 QKW589888:QML589889 QUS589888:QWH589889 REO589888:RGD589889 ROK589888:RPZ589889 RYG589888:RZV589889 SIC589888:SJR589889 SRY589888:STN589889 TBU589888:TDJ589889 TLQ589888:TNF589889 TVM589888:TXB589889 UFI589888:UGX589889 UPE589888:UQT589889 UZA589888:VAP589889 VIW589888:VKL589889 VSS589888:VUH589889 WCO589888:WED589889 WMK589888:WNZ589889 WWG589888:WXV589889 Y655424:BN655425 JU655424:LJ655425 TQ655424:VF655425 ADM655424:AFB655425 ANI655424:AOX655425 AXE655424:AYT655425 BHA655424:BIP655425 BQW655424:BSL655425 CAS655424:CCH655425 CKO655424:CMD655425 CUK655424:CVZ655425 DEG655424:DFV655425 DOC655424:DPR655425 DXY655424:DZN655425 EHU655424:EJJ655425 ERQ655424:ETF655425 FBM655424:FDB655425 FLI655424:FMX655425 FVE655424:FWT655425 GFA655424:GGP655425 GOW655424:GQL655425 GYS655424:HAH655425 HIO655424:HKD655425 HSK655424:HTZ655425 ICG655424:IDV655425 IMC655424:INR655425 IVY655424:IXN655425 JFU655424:JHJ655425 JPQ655424:JRF655425 JZM655424:KBB655425 KJI655424:KKX655425 KTE655424:KUT655425 LDA655424:LEP655425 LMW655424:LOL655425 LWS655424:LYH655425 MGO655424:MID655425 MQK655424:MRZ655425 NAG655424:NBV655425 NKC655424:NLR655425 NTY655424:NVN655425 ODU655424:OFJ655425 ONQ655424:OPF655425 OXM655424:OZB655425 PHI655424:PIX655425 PRE655424:PST655425 QBA655424:QCP655425 QKW655424:QML655425 QUS655424:QWH655425 REO655424:RGD655425 ROK655424:RPZ655425 RYG655424:RZV655425 SIC655424:SJR655425 SRY655424:STN655425 TBU655424:TDJ655425 TLQ655424:TNF655425 TVM655424:TXB655425 UFI655424:UGX655425 UPE655424:UQT655425 UZA655424:VAP655425 VIW655424:VKL655425 VSS655424:VUH655425 WCO655424:WED655425 WMK655424:WNZ655425 WWG655424:WXV655425 Y720960:BN720961 JU720960:LJ720961 TQ720960:VF720961 ADM720960:AFB720961 ANI720960:AOX720961 AXE720960:AYT720961 BHA720960:BIP720961 BQW720960:BSL720961 CAS720960:CCH720961 CKO720960:CMD720961 CUK720960:CVZ720961 DEG720960:DFV720961 DOC720960:DPR720961 DXY720960:DZN720961 EHU720960:EJJ720961 ERQ720960:ETF720961 FBM720960:FDB720961 FLI720960:FMX720961 FVE720960:FWT720961 GFA720960:GGP720961 GOW720960:GQL720961 GYS720960:HAH720961 HIO720960:HKD720961 HSK720960:HTZ720961 ICG720960:IDV720961 IMC720960:INR720961 IVY720960:IXN720961 JFU720960:JHJ720961 JPQ720960:JRF720961 JZM720960:KBB720961 KJI720960:KKX720961 KTE720960:KUT720961 LDA720960:LEP720961 LMW720960:LOL720961 LWS720960:LYH720961 MGO720960:MID720961 MQK720960:MRZ720961 NAG720960:NBV720961 NKC720960:NLR720961 NTY720960:NVN720961 ODU720960:OFJ720961 ONQ720960:OPF720961 OXM720960:OZB720961 PHI720960:PIX720961 PRE720960:PST720961 QBA720960:QCP720961 QKW720960:QML720961 QUS720960:QWH720961 REO720960:RGD720961 ROK720960:RPZ720961 RYG720960:RZV720961 SIC720960:SJR720961 SRY720960:STN720961 TBU720960:TDJ720961 TLQ720960:TNF720961 TVM720960:TXB720961 UFI720960:UGX720961 UPE720960:UQT720961 UZA720960:VAP720961 VIW720960:VKL720961 VSS720960:VUH720961 WCO720960:WED720961 WMK720960:WNZ720961 WWG720960:WXV720961 Y786496:BN786497 JU786496:LJ786497 TQ786496:VF786497 ADM786496:AFB786497 ANI786496:AOX786497 AXE786496:AYT786497 BHA786496:BIP786497 BQW786496:BSL786497 CAS786496:CCH786497 CKO786496:CMD786497 CUK786496:CVZ786497 DEG786496:DFV786497 DOC786496:DPR786497 DXY786496:DZN786497 EHU786496:EJJ786497 ERQ786496:ETF786497 FBM786496:FDB786497 FLI786496:FMX786497 FVE786496:FWT786497 GFA786496:GGP786497 GOW786496:GQL786497 GYS786496:HAH786497 HIO786496:HKD786497 HSK786496:HTZ786497 ICG786496:IDV786497 IMC786496:INR786497 IVY786496:IXN786497 JFU786496:JHJ786497 JPQ786496:JRF786497 JZM786496:KBB786497 KJI786496:KKX786497 KTE786496:KUT786497 LDA786496:LEP786497 LMW786496:LOL786497 LWS786496:LYH786497 MGO786496:MID786497 MQK786496:MRZ786497 NAG786496:NBV786497 NKC786496:NLR786497 NTY786496:NVN786497 ODU786496:OFJ786497 ONQ786496:OPF786497 OXM786496:OZB786497 PHI786496:PIX786497 PRE786496:PST786497 QBA786496:QCP786497 QKW786496:QML786497 QUS786496:QWH786497 REO786496:RGD786497 ROK786496:RPZ786497 RYG786496:RZV786497 SIC786496:SJR786497 SRY786496:STN786497 TBU786496:TDJ786497 TLQ786496:TNF786497 TVM786496:TXB786497 UFI786496:UGX786497 UPE786496:UQT786497 UZA786496:VAP786497 VIW786496:VKL786497 VSS786496:VUH786497 WCO786496:WED786497 WMK786496:WNZ786497 WWG786496:WXV786497 Y852032:BN852033 JU852032:LJ852033 TQ852032:VF852033 ADM852032:AFB852033 ANI852032:AOX852033 AXE852032:AYT852033 BHA852032:BIP852033 BQW852032:BSL852033 CAS852032:CCH852033 CKO852032:CMD852033 CUK852032:CVZ852033 DEG852032:DFV852033 DOC852032:DPR852033 DXY852032:DZN852033 EHU852032:EJJ852033 ERQ852032:ETF852033 FBM852032:FDB852033 FLI852032:FMX852033 FVE852032:FWT852033 GFA852032:GGP852033 GOW852032:GQL852033 GYS852032:HAH852033 HIO852032:HKD852033 HSK852032:HTZ852033 ICG852032:IDV852033 IMC852032:INR852033 IVY852032:IXN852033 JFU852032:JHJ852033 JPQ852032:JRF852033 JZM852032:KBB852033 KJI852032:KKX852033 KTE852032:KUT852033 LDA852032:LEP852033 LMW852032:LOL852033 LWS852032:LYH852033 MGO852032:MID852033 MQK852032:MRZ852033 NAG852032:NBV852033 NKC852032:NLR852033 NTY852032:NVN852033 ODU852032:OFJ852033 ONQ852032:OPF852033 OXM852032:OZB852033 PHI852032:PIX852033 PRE852032:PST852033 QBA852032:QCP852033 QKW852032:QML852033 QUS852032:QWH852033 REO852032:RGD852033 ROK852032:RPZ852033 RYG852032:RZV852033 SIC852032:SJR852033 SRY852032:STN852033 TBU852032:TDJ852033 TLQ852032:TNF852033 TVM852032:TXB852033 UFI852032:UGX852033 UPE852032:UQT852033 UZA852032:VAP852033 VIW852032:VKL852033 VSS852032:VUH852033 WCO852032:WED852033 WMK852032:WNZ852033 WWG852032:WXV852033 Y917568:BN917569 JU917568:LJ917569 TQ917568:VF917569 ADM917568:AFB917569 ANI917568:AOX917569 AXE917568:AYT917569 BHA917568:BIP917569 BQW917568:BSL917569 CAS917568:CCH917569 CKO917568:CMD917569 CUK917568:CVZ917569 DEG917568:DFV917569 DOC917568:DPR917569 DXY917568:DZN917569 EHU917568:EJJ917569 ERQ917568:ETF917569 FBM917568:FDB917569 FLI917568:FMX917569 FVE917568:FWT917569 GFA917568:GGP917569 GOW917568:GQL917569 GYS917568:HAH917569 HIO917568:HKD917569 HSK917568:HTZ917569 ICG917568:IDV917569 IMC917568:INR917569 IVY917568:IXN917569 JFU917568:JHJ917569 JPQ917568:JRF917569 JZM917568:KBB917569 KJI917568:KKX917569 KTE917568:KUT917569 LDA917568:LEP917569 LMW917568:LOL917569 LWS917568:LYH917569 MGO917568:MID917569 MQK917568:MRZ917569 NAG917568:NBV917569 NKC917568:NLR917569 NTY917568:NVN917569 ODU917568:OFJ917569 ONQ917568:OPF917569 OXM917568:OZB917569 PHI917568:PIX917569 PRE917568:PST917569 QBA917568:QCP917569 QKW917568:QML917569 QUS917568:QWH917569 REO917568:RGD917569 ROK917568:RPZ917569 RYG917568:RZV917569 SIC917568:SJR917569 SRY917568:STN917569 TBU917568:TDJ917569 TLQ917568:TNF917569 TVM917568:TXB917569 UFI917568:UGX917569 UPE917568:UQT917569 UZA917568:VAP917569 VIW917568:VKL917569 VSS917568:VUH917569 WCO917568:WED917569 WMK917568:WNZ917569 WWG917568:WXV917569 Y983104:BN983105 JU983104:LJ983105 TQ983104:VF983105 ADM983104:AFB983105 ANI983104:AOX983105 AXE983104:AYT983105 BHA983104:BIP983105 BQW983104:BSL983105 CAS983104:CCH983105 CKO983104:CMD983105 CUK983104:CVZ983105 DEG983104:DFV983105 DOC983104:DPR983105 DXY983104:DZN983105 EHU983104:EJJ983105 ERQ983104:ETF983105 FBM983104:FDB983105 FLI983104:FMX983105 FVE983104:FWT983105 GFA983104:GGP983105 GOW983104:GQL983105 GYS983104:HAH983105 HIO983104:HKD983105 HSK983104:HTZ983105 ICG983104:IDV983105 IMC983104:INR983105 IVY983104:IXN983105 JFU983104:JHJ983105 JPQ983104:JRF983105 JZM983104:KBB983105 KJI983104:KKX983105 KTE983104:KUT983105 LDA983104:LEP983105 LMW983104:LOL983105 LWS983104:LYH983105 MGO983104:MID983105 MQK983104:MRZ983105 NAG983104:NBV983105 NKC983104:NLR983105 NTY983104:NVN983105 ODU983104:OFJ983105 ONQ983104:OPF983105 OXM983104:OZB983105 PHI983104:PIX983105 PRE983104:PST983105 QBA983104:QCP983105 QKW983104:QML983105 QUS983104:QWH983105 REO983104:RGD983105 ROK983104:RPZ983105 RYG983104:RZV983105 SIC983104:SJR983105 SRY983104:STN983105 TBU983104:TDJ983105 TLQ983104:TNF983105 TVM983104:TXB983105 UFI983104:UGX983105 UPE983104:UQT983105 UZA983104:VAP983105 VIW983104:VKL983105 VSS983104:VUH983105 WCO983104:WED983105 WMK983104:WNZ983105 WWG983104:WXV983105 BZ4:CD4 CG4:CK4" xr:uid="{00000000-0002-0000-0800-000002000000}"/>
    <dataValidation imeMode="fullKatakana" allowBlank="1" showInputMessage="1" showErrorMessage="1" sqref="AG80:CJ8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WWO80:WYR8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WWO983120:WYR983120" xr:uid="{00000000-0002-0000-0800-000003000000}"/>
    <dataValidation type="list" allowBlank="1" showInputMessage="1" showErrorMessage="1" sqref="WVT983074:WVX983074 JH37:JL37 TD37:TH37 ACZ37:ADD37 AMV37:AMZ37 AWR37:AWV37 BGN37:BGR37 BQJ37:BQN37 CAF37:CAJ37 CKB37:CKF37 CTX37:CUB37 DDT37:DDX37 DNP37:DNT37 DXL37:DXP37 EHH37:EHL37 ERD37:ERH37 FAZ37:FBD37 FKV37:FKZ37 FUR37:FUV37 GEN37:GER37 GOJ37:GON37 GYF37:GYJ37 HIB37:HIF37 HRX37:HSB37 IBT37:IBX37 ILP37:ILT37 IVL37:IVP37 JFH37:JFL37 JPD37:JPH37 JYZ37:JZD37 KIV37:KIZ37 KSR37:KSV37 LCN37:LCR37 LMJ37:LMN37 LWF37:LWJ37 MGB37:MGF37 MPX37:MQB37 MZT37:MZX37 NJP37:NJT37 NTL37:NTP37 ODH37:ODL37 OND37:ONH37 OWZ37:OXD37 PGV37:PGZ37 PQR37:PQV37 QAN37:QAR37 QKJ37:QKN37 QUF37:QUJ37 REB37:REF37 RNX37:ROB37 RXT37:RXX37 SHP37:SHT37 SRL37:SRP37 TBH37:TBL37 TLD37:TLH37 TUZ37:TVD37 UEV37:UEZ37 UOR37:UOV37 UYN37:UYR37 VIJ37:VIN37 VSF37:VSJ37 WCB37:WCF37 WLX37:WMB37 WVT37:WVX37 L65570:P65570 JH65570:JL65570 TD65570:TH65570 ACZ65570:ADD65570 AMV65570:AMZ65570 AWR65570:AWV65570 BGN65570:BGR65570 BQJ65570:BQN65570 CAF65570:CAJ65570 CKB65570:CKF65570 CTX65570:CUB65570 DDT65570:DDX65570 DNP65570:DNT65570 DXL65570:DXP65570 EHH65570:EHL65570 ERD65570:ERH65570 FAZ65570:FBD65570 FKV65570:FKZ65570 FUR65570:FUV65570 GEN65570:GER65570 GOJ65570:GON65570 GYF65570:GYJ65570 HIB65570:HIF65570 HRX65570:HSB65570 IBT65570:IBX65570 ILP65570:ILT65570 IVL65570:IVP65570 JFH65570:JFL65570 JPD65570:JPH65570 JYZ65570:JZD65570 KIV65570:KIZ65570 KSR65570:KSV65570 LCN65570:LCR65570 LMJ65570:LMN65570 LWF65570:LWJ65570 MGB65570:MGF65570 MPX65570:MQB65570 MZT65570:MZX65570 NJP65570:NJT65570 NTL65570:NTP65570 ODH65570:ODL65570 OND65570:ONH65570 OWZ65570:OXD65570 PGV65570:PGZ65570 PQR65570:PQV65570 QAN65570:QAR65570 QKJ65570:QKN65570 QUF65570:QUJ65570 REB65570:REF65570 RNX65570:ROB65570 RXT65570:RXX65570 SHP65570:SHT65570 SRL65570:SRP65570 TBH65570:TBL65570 TLD65570:TLH65570 TUZ65570:TVD65570 UEV65570:UEZ65570 UOR65570:UOV65570 UYN65570:UYR65570 VIJ65570:VIN65570 VSF65570:VSJ65570 WCB65570:WCF65570 WLX65570:WMB65570 WVT65570:WVX65570 L131106:P131106 JH131106:JL131106 TD131106:TH131106 ACZ131106:ADD131106 AMV131106:AMZ131106 AWR131106:AWV131106 BGN131106:BGR131106 BQJ131106:BQN131106 CAF131106:CAJ131106 CKB131106:CKF131106 CTX131106:CUB131106 DDT131106:DDX131106 DNP131106:DNT131106 DXL131106:DXP131106 EHH131106:EHL131106 ERD131106:ERH131106 FAZ131106:FBD131106 FKV131106:FKZ131106 FUR131106:FUV131106 GEN131106:GER131106 GOJ131106:GON131106 GYF131106:GYJ131106 HIB131106:HIF131106 HRX131106:HSB131106 IBT131106:IBX131106 ILP131106:ILT131106 IVL131106:IVP131106 JFH131106:JFL131106 JPD131106:JPH131106 JYZ131106:JZD131106 KIV131106:KIZ131106 KSR131106:KSV131106 LCN131106:LCR131106 LMJ131106:LMN131106 LWF131106:LWJ131106 MGB131106:MGF131106 MPX131106:MQB131106 MZT131106:MZX131106 NJP131106:NJT131106 NTL131106:NTP131106 ODH131106:ODL131106 OND131106:ONH131106 OWZ131106:OXD131106 PGV131106:PGZ131106 PQR131106:PQV131106 QAN131106:QAR131106 QKJ131106:QKN131106 QUF131106:QUJ131106 REB131106:REF131106 RNX131106:ROB131106 RXT131106:RXX131106 SHP131106:SHT131106 SRL131106:SRP131106 TBH131106:TBL131106 TLD131106:TLH131106 TUZ131106:TVD131106 UEV131106:UEZ131106 UOR131106:UOV131106 UYN131106:UYR131106 VIJ131106:VIN131106 VSF131106:VSJ131106 WCB131106:WCF131106 WLX131106:WMB131106 WVT131106:WVX131106 L196642:P196642 JH196642:JL196642 TD196642:TH196642 ACZ196642:ADD196642 AMV196642:AMZ196642 AWR196642:AWV196642 BGN196642:BGR196642 BQJ196642:BQN196642 CAF196642:CAJ196642 CKB196642:CKF196642 CTX196642:CUB196642 DDT196642:DDX196642 DNP196642:DNT196642 DXL196642:DXP196642 EHH196642:EHL196642 ERD196642:ERH196642 FAZ196642:FBD196642 FKV196642:FKZ196642 FUR196642:FUV196642 GEN196642:GER196642 GOJ196642:GON196642 GYF196642:GYJ196642 HIB196642:HIF196642 HRX196642:HSB196642 IBT196642:IBX196642 ILP196642:ILT196642 IVL196642:IVP196642 JFH196642:JFL196642 JPD196642:JPH196642 JYZ196642:JZD196642 KIV196642:KIZ196642 KSR196642:KSV196642 LCN196642:LCR196642 LMJ196642:LMN196642 LWF196642:LWJ196642 MGB196642:MGF196642 MPX196642:MQB196642 MZT196642:MZX196642 NJP196642:NJT196642 NTL196642:NTP196642 ODH196642:ODL196642 OND196642:ONH196642 OWZ196642:OXD196642 PGV196642:PGZ196642 PQR196642:PQV196642 QAN196642:QAR196642 QKJ196642:QKN196642 QUF196642:QUJ196642 REB196642:REF196642 RNX196642:ROB196642 RXT196642:RXX196642 SHP196642:SHT196642 SRL196642:SRP196642 TBH196642:TBL196642 TLD196642:TLH196642 TUZ196642:TVD196642 UEV196642:UEZ196642 UOR196642:UOV196642 UYN196642:UYR196642 VIJ196642:VIN196642 VSF196642:VSJ196642 WCB196642:WCF196642 WLX196642:WMB196642 WVT196642:WVX196642 L262178:P262178 JH262178:JL262178 TD262178:TH262178 ACZ262178:ADD262178 AMV262178:AMZ262178 AWR262178:AWV262178 BGN262178:BGR262178 BQJ262178:BQN262178 CAF262178:CAJ262178 CKB262178:CKF262178 CTX262178:CUB262178 DDT262178:DDX262178 DNP262178:DNT262178 DXL262178:DXP262178 EHH262178:EHL262178 ERD262178:ERH262178 FAZ262178:FBD262178 FKV262178:FKZ262178 FUR262178:FUV262178 GEN262178:GER262178 GOJ262178:GON262178 GYF262178:GYJ262178 HIB262178:HIF262178 HRX262178:HSB262178 IBT262178:IBX262178 ILP262178:ILT262178 IVL262178:IVP262178 JFH262178:JFL262178 JPD262178:JPH262178 JYZ262178:JZD262178 KIV262178:KIZ262178 KSR262178:KSV262178 LCN262178:LCR262178 LMJ262178:LMN262178 LWF262178:LWJ262178 MGB262178:MGF262178 MPX262178:MQB262178 MZT262178:MZX262178 NJP262178:NJT262178 NTL262178:NTP262178 ODH262178:ODL262178 OND262178:ONH262178 OWZ262178:OXD262178 PGV262178:PGZ262178 PQR262178:PQV262178 QAN262178:QAR262178 QKJ262178:QKN262178 QUF262178:QUJ262178 REB262178:REF262178 RNX262178:ROB262178 RXT262178:RXX262178 SHP262178:SHT262178 SRL262178:SRP262178 TBH262178:TBL262178 TLD262178:TLH262178 TUZ262178:TVD262178 UEV262178:UEZ262178 UOR262178:UOV262178 UYN262178:UYR262178 VIJ262178:VIN262178 VSF262178:VSJ262178 WCB262178:WCF262178 WLX262178:WMB262178 WVT262178:WVX262178 L327714:P327714 JH327714:JL327714 TD327714:TH327714 ACZ327714:ADD327714 AMV327714:AMZ327714 AWR327714:AWV327714 BGN327714:BGR327714 BQJ327714:BQN327714 CAF327714:CAJ327714 CKB327714:CKF327714 CTX327714:CUB327714 DDT327714:DDX327714 DNP327714:DNT327714 DXL327714:DXP327714 EHH327714:EHL327714 ERD327714:ERH327714 FAZ327714:FBD327714 FKV327714:FKZ327714 FUR327714:FUV327714 GEN327714:GER327714 GOJ327714:GON327714 GYF327714:GYJ327714 HIB327714:HIF327714 HRX327714:HSB327714 IBT327714:IBX327714 ILP327714:ILT327714 IVL327714:IVP327714 JFH327714:JFL327714 JPD327714:JPH327714 JYZ327714:JZD327714 KIV327714:KIZ327714 KSR327714:KSV327714 LCN327714:LCR327714 LMJ327714:LMN327714 LWF327714:LWJ327714 MGB327714:MGF327714 MPX327714:MQB327714 MZT327714:MZX327714 NJP327714:NJT327714 NTL327714:NTP327714 ODH327714:ODL327714 OND327714:ONH327714 OWZ327714:OXD327714 PGV327714:PGZ327714 PQR327714:PQV327714 QAN327714:QAR327714 QKJ327714:QKN327714 QUF327714:QUJ327714 REB327714:REF327714 RNX327714:ROB327714 RXT327714:RXX327714 SHP327714:SHT327714 SRL327714:SRP327714 TBH327714:TBL327714 TLD327714:TLH327714 TUZ327714:TVD327714 UEV327714:UEZ327714 UOR327714:UOV327714 UYN327714:UYR327714 VIJ327714:VIN327714 VSF327714:VSJ327714 WCB327714:WCF327714 WLX327714:WMB327714 WVT327714:WVX327714 L393250:P393250 JH393250:JL393250 TD393250:TH393250 ACZ393250:ADD393250 AMV393250:AMZ393250 AWR393250:AWV393250 BGN393250:BGR393250 BQJ393250:BQN393250 CAF393250:CAJ393250 CKB393250:CKF393250 CTX393250:CUB393250 DDT393250:DDX393250 DNP393250:DNT393250 DXL393250:DXP393250 EHH393250:EHL393250 ERD393250:ERH393250 FAZ393250:FBD393250 FKV393250:FKZ393250 FUR393250:FUV393250 GEN393250:GER393250 GOJ393250:GON393250 GYF393250:GYJ393250 HIB393250:HIF393250 HRX393250:HSB393250 IBT393250:IBX393250 ILP393250:ILT393250 IVL393250:IVP393250 JFH393250:JFL393250 JPD393250:JPH393250 JYZ393250:JZD393250 KIV393250:KIZ393250 KSR393250:KSV393250 LCN393250:LCR393250 LMJ393250:LMN393250 LWF393250:LWJ393250 MGB393250:MGF393250 MPX393250:MQB393250 MZT393250:MZX393250 NJP393250:NJT393250 NTL393250:NTP393250 ODH393250:ODL393250 OND393250:ONH393250 OWZ393250:OXD393250 PGV393250:PGZ393250 PQR393250:PQV393250 QAN393250:QAR393250 QKJ393250:QKN393250 QUF393250:QUJ393250 REB393250:REF393250 RNX393250:ROB393250 RXT393250:RXX393250 SHP393250:SHT393250 SRL393250:SRP393250 TBH393250:TBL393250 TLD393250:TLH393250 TUZ393250:TVD393250 UEV393250:UEZ393250 UOR393250:UOV393250 UYN393250:UYR393250 VIJ393250:VIN393250 VSF393250:VSJ393250 WCB393250:WCF393250 WLX393250:WMB393250 WVT393250:WVX393250 L458786:P458786 JH458786:JL458786 TD458786:TH458786 ACZ458786:ADD458786 AMV458786:AMZ458786 AWR458786:AWV458786 BGN458786:BGR458786 BQJ458786:BQN458786 CAF458786:CAJ458786 CKB458786:CKF458786 CTX458786:CUB458786 DDT458786:DDX458786 DNP458786:DNT458786 DXL458786:DXP458786 EHH458786:EHL458786 ERD458786:ERH458786 FAZ458786:FBD458786 FKV458786:FKZ458786 FUR458786:FUV458786 GEN458786:GER458786 GOJ458786:GON458786 GYF458786:GYJ458786 HIB458786:HIF458786 HRX458786:HSB458786 IBT458786:IBX458786 ILP458786:ILT458786 IVL458786:IVP458786 JFH458786:JFL458786 JPD458786:JPH458786 JYZ458786:JZD458786 KIV458786:KIZ458786 KSR458786:KSV458786 LCN458786:LCR458786 LMJ458786:LMN458786 LWF458786:LWJ458786 MGB458786:MGF458786 MPX458786:MQB458786 MZT458786:MZX458786 NJP458786:NJT458786 NTL458786:NTP458786 ODH458786:ODL458786 OND458786:ONH458786 OWZ458786:OXD458786 PGV458786:PGZ458786 PQR458786:PQV458786 QAN458786:QAR458786 QKJ458786:QKN458786 QUF458786:QUJ458786 REB458786:REF458786 RNX458786:ROB458786 RXT458786:RXX458786 SHP458786:SHT458786 SRL458786:SRP458786 TBH458786:TBL458786 TLD458786:TLH458786 TUZ458786:TVD458786 UEV458786:UEZ458786 UOR458786:UOV458786 UYN458786:UYR458786 VIJ458786:VIN458786 VSF458786:VSJ458786 WCB458786:WCF458786 WLX458786:WMB458786 WVT458786:WVX458786 L524322:P524322 JH524322:JL524322 TD524322:TH524322 ACZ524322:ADD524322 AMV524322:AMZ524322 AWR524322:AWV524322 BGN524322:BGR524322 BQJ524322:BQN524322 CAF524322:CAJ524322 CKB524322:CKF524322 CTX524322:CUB524322 DDT524322:DDX524322 DNP524322:DNT524322 DXL524322:DXP524322 EHH524322:EHL524322 ERD524322:ERH524322 FAZ524322:FBD524322 FKV524322:FKZ524322 FUR524322:FUV524322 GEN524322:GER524322 GOJ524322:GON524322 GYF524322:GYJ524322 HIB524322:HIF524322 HRX524322:HSB524322 IBT524322:IBX524322 ILP524322:ILT524322 IVL524322:IVP524322 JFH524322:JFL524322 JPD524322:JPH524322 JYZ524322:JZD524322 KIV524322:KIZ524322 KSR524322:KSV524322 LCN524322:LCR524322 LMJ524322:LMN524322 LWF524322:LWJ524322 MGB524322:MGF524322 MPX524322:MQB524322 MZT524322:MZX524322 NJP524322:NJT524322 NTL524322:NTP524322 ODH524322:ODL524322 OND524322:ONH524322 OWZ524322:OXD524322 PGV524322:PGZ524322 PQR524322:PQV524322 QAN524322:QAR524322 QKJ524322:QKN524322 QUF524322:QUJ524322 REB524322:REF524322 RNX524322:ROB524322 RXT524322:RXX524322 SHP524322:SHT524322 SRL524322:SRP524322 TBH524322:TBL524322 TLD524322:TLH524322 TUZ524322:TVD524322 UEV524322:UEZ524322 UOR524322:UOV524322 UYN524322:UYR524322 VIJ524322:VIN524322 VSF524322:VSJ524322 WCB524322:WCF524322 WLX524322:WMB524322 WVT524322:WVX524322 L589858:P589858 JH589858:JL589858 TD589858:TH589858 ACZ589858:ADD589858 AMV589858:AMZ589858 AWR589858:AWV589858 BGN589858:BGR589858 BQJ589858:BQN589858 CAF589858:CAJ589858 CKB589858:CKF589858 CTX589858:CUB589858 DDT589858:DDX589858 DNP589858:DNT589858 DXL589858:DXP589858 EHH589858:EHL589858 ERD589858:ERH589858 FAZ589858:FBD589858 FKV589858:FKZ589858 FUR589858:FUV589858 GEN589858:GER589858 GOJ589858:GON589858 GYF589858:GYJ589858 HIB589858:HIF589858 HRX589858:HSB589858 IBT589858:IBX589858 ILP589858:ILT589858 IVL589858:IVP589858 JFH589858:JFL589858 JPD589858:JPH589858 JYZ589858:JZD589858 KIV589858:KIZ589858 KSR589858:KSV589858 LCN589858:LCR589858 LMJ589858:LMN589858 LWF589858:LWJ589858 MGB589858:MGF589858 MPX589858:MQB589858 MZT589858:MZX589858 NJP589858:NJT589858 NTL589858:NTP589858 ODH589858:ODL589858 OND589858:ONH589858 OWZ589858:OXD589858 PGV589858:PGZ589858 PQR589858:PQV589858 QAN589858:QAR589858 QKJ589858:QKN589858 QUF589858:QUJ589858 REB589858:REF589858 RNX589858:ROB589858 RXT589858:RXX589858 SHP589858:SHT589858 SRL589858:SRP589858 TBH589858:TBL589858 TLD589858:TLH589858 TUZ589858:TVD589858 UEV589858:UEZ589858 UOR589858:UOV589858 UYN589858:UYR589858 VIJ589858:VIN589858 VSF589858:VSJ589858 WCB589858:WCF589858 WLX589858:WMB589858 WVT589858:WVX589858 L655394:P655394 JH655394:JL655394 TD655394:TH655394 ACZ655394:ADD655394 AMV655394:AMZ655394 AWR655394:AWV655394 BGN655394:BGR655394 BQJ655394:BQN655394 CAF655394:CAJ655394 CKB655394:CKF655394 CTX655394:CUB655394 DDT655394:DDX655394 DNP655394:DNT655394 DXL655394:DXP655394 EHH655394:EHL655394 ERD655394:ERH655394 FAZ655394:FBD655394 FKV655394:FKZ655394 FUR655394:FUV655394 GEN655394:GER655394 GOJ655394:GON655394 GYF655394:GYJ655394 HIB655394:HIF655394 HRX655394:HSB655394 IBT655394:IBX655394 ILP655394:ILT655394 IVL655394:IVP655394 JFH655394:JFL655394 JPD655394:JPH655394 JYZ655394:JZD655394 KIV655394:KIZ655394 KSR655394:KSV655394 LCN655394:LCR655394 LMJ655394:LMN655394 LWF655394:LWJ655394 MGB655394:MGF655394 MPX655394:MQB655394 MZT655394:MZX655394 NJP655394:NJT655394 NTL655394:NTP655394 ODH655394:ODL655394 OND655394:ONH655394 OWZ655394:OXD655394 PGV655394:PGZ655394 PQR655394:PQV655394 QAN655394:QAR655394 QKJ655394:QKN655394 QUF655394:QUJ655394 REB655394:REF655394 RNX655394:ROB655394 RXT655394:RXX655394 SHP655394:SHT655394 SRL655394:SRP655394 TBH655394:TBL655394 TLD655394:TLH655394 TUZ655394:TVD655394 UEV655394:UEZ655394 UOR655394:UOV655394 UYN655394:UYR655394 VIJ655394:VIN655394 VSF655394:VSJ655394 WCB655394:WCF655394 WLX655394:WMB655394 WVT655394:WVX655394 L720930:P720930 JH720930:JL720930 TD720930:TH720930 ACZ720930:ADD720930 AMV720930:AMZ720930 AWR720930:AWV720930 BGN720930:BGR720930 BQJ720930:BQN720930 CAF720930:CAJ720930 CKB720930:CKF720930 CTX720930:CUB720930 DDT720930:DDX720930 DNP720930:DNT720930 DXL720930:DXP720930 EHH720930:EHL720930 ERD720930:ERH720930 FAZ720930:FBD720930 FKV720930:FKZ720930 FUR720930:FUV720930 GEN720930:GER720930 GOJ720930:GON720930 GYF720930:GYJ720930 HIB720930:HIF720930 HRX720930:HSB720930 IBT720930:IBX720930 ILP720930:ILT720930 IVL720930:IVP720930 JFH720930:JFL720930 JPD720930:JPH720930 JYZ720930:JZD720930 KIV720930:KIZ720930 KSR720930:KSV720930 LCN720930:LCR720930 LMJ720930:LMN720930 LWF720930:LWJ720930 MGB720930:MGF720930 MPX720930:MQB720930 MZT720930:MZX720930 NJP720930:NJT720930 NTL720930:NTP720930 ODH720930:ODL720930 OND720930:ONH720930 OWZ720930:OXD720930 PGV720930:PGZ720930 PQR720930:PQV720930 QAN720930:QAR720930 QKJ720930:QKN720930 QUF720930:QUJ720930 REB720930:REF720930 RNX720930:ROB720930 RXT720930:RXX720930 SHP720930:SHT720930 SRL720930:SRP720930 TBH720930:TBL720930 TLD720930:TLH720930 TUZ720930:TVD720930 UEV720930:UEZ720930 UOR720930:UOV720930 UYN720930:UYR720930 VIJ720930:VIN720930 VSF720930:VSJ720930 WCB720930:WCF720930 WLX720930:WMB720930 WVT720930:WVX720930 L786466:P786466 JH786466:JL786466 TD786466:TH786466 ACZ786466:ADD786466 AMV786466:AMZ786466 AWR786466:AWV786466 BGN786466:BGR786466 BQJ786466:BQN786466 CAF786466:CAJ786466 CKB786466:CKF786466 CTX786466:CUB786466 DDT786466:DDX786466 DNP786466:DNT786466 DXL786466:DXP786466 EHH786466:EHL786466 ERD786466:ERH786466 FAZ786466:FBD786466 FKV786466:FKZ786466 FUR786466:FUV786466 GEN786466:GER786466 GOJ786466:GON786466 GYF786466:GYJ786466 HIB786466:HIF786466 HRX786466:HSB786466 IBT786466:IBX786466 ILP786466:ILT786466 IVL786466:IVP786466 JFH786466:JFL786466 JPD786466:JPH786466 JYZ786466:JZD786466 KIV786466:KIZ786466 KSR786466:KSV786466 LCN786466:LCR786466 LMJ786466:LMN786466 LWF786466:LWJ786466 MGB786466:MGF786466 MPX786466:MQB786466 MZT786466:MZX786466 NJP786466:NJT786466 NTL786466:NTP786466 ODH786466:ODL786466 OND786466:ONH786466 OWZ786466:OXD786466 PGV786466:PGZ786466 PQR786466:PQV786466 QAN786466:QAR786466 QKJ786466:QKN786466 QUF786466:QUJ786466 REB786466:REF786466 RNX786466:ROB786466 RXT786466:RXX786466 SHP786466:SHT786466 SRL786466:SRP786466 TBH786466:TBL786466 TLD786466:TLH786466 TUZ786466:TVD786466 UEV786466:UEZ786466 UOR786466:UOV786466 UYN786466:UYR786466 VIJ786466:VIN786466 VSF786466:VSJ786466 WCB786466:WCF786466 WLX786466:WMB786466 WVT786466:WVX786466 L852002:P852002 JH852002:JL852002 TD852002:TH852002 ACZ852002:ADD852002 AMV852002:AMZ852002 AWR852002:AWV852002 BGN852002:BGR852002 BQJ852002:BQN852002 CAF852002:CAJ852002 CKB852002:CKF852002 CTX852002:CUB852002 DDT852002:DDX852002 DNP852002:DNT852002 DXL852002:DXP852002 EHH852002:EHL852002 ERD852002:ERH852002 FAZ852002:FBD852002 FKV852002:FKZ852002 FUR852002:FUV852002 GEN852002:GER852002 GOJ852002:GON852002 GYF852002:GYJ852002 HIB852002:HIF852002 HRX852002:HSB852002 IBT852002:IBX852002 ILP852002:ILT852002 IVL852002:IVP852002 JFH852002:JFL852002 JPD852002:JPH852002 JYZ852002:JZD852002 KIV852002:KIZ852002 KSR852002:KSV852002 LCN852002:LCR852002 LMJ852002:LMN852002 LWF852002:LWJ852002 MGB852002:MGF852002 MPX852002:MQB852002 MZT852002:MZX852002 NJP852002:NJT852002 NTL852002:NTP852002 ODH852002:ODL852002 OND852002:ONH852002 OWZ852002:OXD852002 PGV852002:PGZ852002 PQR852002:PQV852002 QAN852002:QAR852002 QKJ852002:QKN852002 QUF852002:QUJ852002 REB852002:REF852002 RNX852002:ROB852002 RXT852002:RXX852002 SHP852002:SHT852002 SRL852002:SRP852002 TBH852002:TBL852002 TLD852002:TLH852002 TUZ852002:TVD852002 UEV852002:UEZ852002 UOR852002:UOV852002 UYN852002:UYR852002 VIJ852002:VIN852002 VSF852002:VSJ852002 WCB852002:WCF852002 WLX852002:WMB852002 WVT852002:WVX852002 L917538:P917538 JH917538:JL917538 TD917538:TH917538 ACZ917538:ADD917538 AMV917538:AMZ917538 AWR917538:AWV917538 BGN917538:BGR917538 BQJ917538:BQN917538 CAF917538:CAJ917538 CKB917538:CKF917538 CTX917538:CUB917538 DDT917538:DDX917538 DNP917538:DNT917538 DXL917538:DXP917538 EHH917538:EHL917538 ERD917538:ERH917538 FAZ917538:FBD917538 FKV917538:FKZ917538 FUR917538:FUV917538 GEN917538:GER917538 GOJ917538:GON917538 GYF917538:GYJ917538 HIB917538:HIF917538 HRX917538:HSB917538 IBT917538:IBX917538 ILP917538:ILT917538 IVL917538:IVP917538 JFH917538:JFL917538 JPD917538:JPH917538 JYZ917538:JZD917538 KIV917538:KIZ917538 KSR917538:KSV917538 LCN917538:LCR917538 LMJ917538:LMN917538 LWF917538:LWJ917538 MGB917538:MGF917538 MPX917538:MQB917538 MZT917538:MZX917538 NJP917538:NJT917538 NTL917538:NTP917538 ODH917538:ODL917538 OND917538:ONH917538 OWZ917538:OXD917538 PGV917538:PGZ917538 PQR917538:PQV917538 QAN917538:QAR917538 QKJ917538:QKN917538 QUF917538:QUJ917538 REB917538:REF917538 RNX917538:ROB917538 RXT917538:RXX917538 SHP917538:SHT917538 SRL917538:SRP917538 TBH917538:TBL917538 TLD917538:TLH917538 TUZ917538:TVD917538 UEV917538:UEZ917538 UOR917538:UOV917538 UYN917538:UYR917538 VIJ917538:VIN917538 VSF917538:VSJ917538 WCB917538:WCF917538 WLX917538:WMB917538 WVT917538:WVX917538 L983074:P983074 JH983074:JL983074 TD983074:TH983074 ACZ983074:ADD983074 AMV983074:AMZ983074 AWR983074:AWV983074 BGN983074:BGR983074 BQJ983074:BQN983074 CAF983074:CAJ983074 CKB983074:CKF983074 CTX983074:CUB983074 DDT983074:DDX983074 DNP983074:DNT983074 DXL983074:DXP983074 EHH983074:EHL983074 ERD983074:ERH983074 FAZ983074:FBD983074 FKV983074:FKZ983074 FUR983074:FUV983074 GEN983074:GER983074 GOJ983074:GON983074 GYF983074:GYJ983074 HIB983074:HIF983074 HRX983074:HSB983074 IBT983074:IBX983074 ILP983074:ILT983074 IVL983074:IVP983074 JFH983074:JFL983074 JPD983074:JPH983074 JYZ983074:JZD983074 KIV983074:KIZ983074 KSR983074:KSV983074 LCN983074:LCR983074 LMJ983074:LMN983074 LWF983074:LWJ983074 MGB983074:MGF983074 MPX983074:MQB983074 MZT983074:MZX983074 NJP983074:NJT983074 NTL983074:NTP983074 ODH983074:ODL983074 OND983074:ONH983074 OWZ983074:OXD983074 PGV983074:PGZ983074 PQR983074:PQV983074 QAN983074:QAR983074 QKJ983074:QKN983074 QUF983074:QUJ983074 REB983074:REF983074 RNX983074:ROB983074 RXT983074:RXX983074 SHP983074:SHT983074 SRL983074:SRP983074 TBH983074:TBL983074 TLD983074:TLH983074 TUZ983074:TVD983074 UEV983074:UEZ983074 UOR983074:UOV983074 UYN983074:UYR983074 VIJ983074:VIN983074 VSF983074:VSJ983074 WCB983074:WCF983074 WLX983074:WMB983074" xr:uid="{00000000-0002-0000-0800-000004000000}">
      <formula1>"6,7,8,9,10"</formula1>
    </dataValidation>
    <dataValidation type="textLength" imeMode="halfAlpha" operator="equal" allowBlank="1" showInputMessage="1" showErrorMessage="1" sqref="WXN983074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BF65570 LB65570 UX65570 AET65570 AOP65570 AYL65570 BIH65570 BSD65570 CBZ65570 CLV65570 CVR65570 DFN65570 DPJ65570 DZF65570 EJB65570 ESX65570 FCT65570 FMP65570 FWL65570 GGH65570 GQD65570 GZZ65570 HJV65570 HTR65570 IDN65570 INJ65570 IXF65570 JHB65570 JQX65570 KAT65570 KKP65570 KUL65570 LEH65570 LOD65570 LXZ65570 MHV65570 MRR65570 NBN65570 NLJ65570 NVF65570 OFB65570 OOX65570 OYT65570 PIP65570 PSL65570 QCH65570 QMD65570 QVZ65570 RFV65570 RPR65570 RZN65570 SJJ65570 STF65570 TDB65570 TMX65570 TWT65570 UGP65570 UQL65570 VAH65570 VKD65570 VTZ65570 WDV65570 WNR65570 WXN65570 BF131106 LB131106 UX131106 AET131106 AOP131106 AYL131106 BIH131106 BSD131106 CBZ131106 CLV131106 CVR131106 DFN131106 DPJ131106 DZF131106 EJB131106 ESX131106 FCT131106 FMP131106 FWL131106 GGH131106 GQD131106 GZZ131106 HJV131106 HTR131106 IDN131106 INJ131106 IXF131106 JHB131106 JQX131106 KAT131106 KKP131106 KUL131106 LEH131106 LOD131106 LXZ131106 MHV131106 MRR131106 NBN131106 NLJ131106 NVF131106 OFB131106 OOX131106 OYT131106 PIP131106 PSL131106 QCH131106 QMD131106 QVZ131106 RFV131106 RPR131106 RZN131106 SJJ131106 STF131106 TDB131106 TMX131106 TWT131106 UGP131106 UQL131106 VAH131106 VKD131106 VTZ131106 WDV131106 WNR131106 WXN131106 BF196642 LB196642 UX196642 AET196642 AOP196642 AYL196642 BIH196642 BSD196642 CBZ196642 CLV196642 CVR196642 DFN196642 DPJ196642 DZF196642 EJB196642 ESX196642 FCT196642 FMP196642 FWL196642 GGH196642 GQD196642 GZZ196642 HJV196642 HTR196642 IDN196642 INJ196642 IXF196642 JHB196642 JQX196642 KAT196642 KKP196642 KUL196642 LEH196642 LOD196642 LXZ196642 MHV196642 MRR196642 NBN196642 NLJ196642 NVF196642 OFB196642 OOX196642 OYT196642 PIP196642 PSL196642 QCH196642 QMD196642 QVZ196642 RFV196642 RPR196642 RZN196642 SJJ196642 STF196642 TDB196642 TMX196642 TWT196642 UGP196642 UQL196642 VAH196642 VKD196642 VTZ196642 WDV196642 WNR196642 WXN196642 BF262178 LB262178 UX262178 AET262178 AOP262178 AYL262178 BIH262178 BSD262178 CBZ262178 CLV262178 CVR262178 DFN262178 DPJ262178 DZF262178 EJB262178 ESX262178 FCT262178 FMP262178 FWL262178 GGH262178 GQD262178 GZZ262178 HJV262178 HTR262178 IDN262178 INJ262178 IXF262178 JHB262178 JQX262178 KAT262178 KKP262178 KUL262178 LEH262178 LOD262178 LXZ262178 MHV262178 MRR262178 NBN262178 NLJ262178 NVF262178 OFB262178 OOX262178 OYT262178 PIP262178 PSL262178 QCH262178 QMD262178 QVZ262178 RFV262178 RPR262178 RZN262178 SJJ262178 STF262178 TDB262178 TMX262178 TWT262178 UGP262178 UQL262178 VAH262178 VKD262178 VTZ262178 WDV262178 WNR262178 WXN262178 BF327714 LB327714 UX327714 AET327714 AOP327714 AYL327714 BIH327714 BSD327714 CBZ327714 CLV327714 CVR327714 DFN327714 DPJ327714 DZF327714 EJB327714 ESX327714 FCT327714 FMP327714 FWL327714 GGH327714 GQD327714 GZZ327714 HJV327714 HTR327714 IDN327714 INJ327714 IXF327714 JHB327714 JQX327714 KAT327714 KKP327714 KUL327714 LEH327714 LOD327714 LXZ327714 MHV327714 MRR327714 NBN327714 NLJ327714 NVF327714 OFB327714 OOX327714 OYT327714 PIP327714 PSL327714 QCH327714 QMD327714 QVZ327714 RFV327714 RPR327714 RZN327714 SJJ327714 STF327714 TDB327714 TMX327714 TWT327714 UGP327714 UQL327714 VAH327714 VKD327714 VTZ327714 WDV327714 WNR327714 WXN327714 BF393250 LB393250 UX393250 AET393250 AOP393250 AYL393250 BIH393250 BSD393250 CBZ393250 CLV393250 CVR393250 DFN393250 DPJ393250 DZF393250 EJB393250 ESX393250 FCT393250 FMP393250 FWL393250 GGH393250 GQD393250 GZZ393250 HJV393250 HTR393250 IDN393250 INJ393250 IXF393250 JHB393250 JQX393250 KAT393250 KKP393250 KUL393250 LEH393250 LOD393250 LXZ393250 MHV393250 MRR393250 NBN393250 NLJ393250 NVF393250 OFB393250 OOX393250 OYT393250 PIP393250 PSL393250 QCH393250 QMD393250 QVZ393250 RFV393250 RPR393250 RZN393250 SJJ393250 STF393250 TDB393250 TMX393250 TWT393250 UGP393250 UQL393250 VAH393250 VKD393250 VTZ393250 WDV393250 WNR393250 WXN393250 BF458786 LB458786 UX458786 AET458786 AOP458786 AYL458786 BIH458786 BSD458786 CBZ458786 CLV458786 CVR458786 DFN458786 DPJ458786 DZF458786 EJB458786 ESX458786 FCT458786 FMP458786 FWL458786 GGH458786 GQD458786 GZZ458786 HJV458786 HTR458786 IDN458786 INJ458786 IXF458786 JHB458786 JQX458786 KAT458786 KKP458786 KUL458786 LEH458786 LOD458786 LXZ458786 MHV458786 MRR458786 NBN458786 NLJ458786 NVF458786 OFB458786 OOX458786 OYT458786 PIP458786 PSL458786 QCH458786 QMD458786 QVZ458786 RFV458786 RPR458786 RZN458786 SJJ458786 STF458786 TDB458786 TMX458786 TWT458786 UGP458786 UQL458786 VAH458786 VKD458786 VTZ458786 WDV458786 WNR458786 WXN458786 BF524322 LB524322 UX524322 AET524322 AOP524322 AYL524322 BIH524322 BSD524322 CBZ524322 CLV524322 CVR524322 DFN524322 DPJ524322 DZF524322 EJB524322 ESX524322 FCT524322 FMP524322 FWL524322 GGH524322 GQD524322 GZZ524322 HJV524322 HTR524322 IDN524322 INJ524322 IXF524322 JHB524322 JQX524322 KAT524322 KKP524322 KUL524322 LEH524322 LOD524322 LXZ524322 MHV524322 MRR524322 NBN524322 NLJ524322 NVF524322 OFB524322 OOX524322 OYT524322 PIP524322 PSL524322 QCH524322 QMD524322 QVZ524322 RFV524322 RPR524322 RZN524322 SJJ524322 STF524322 TDB524322 TMX524322 TWT524322 UGP524322 UQL524322 VAH524322 VKD524322 VTZ524322 WDV524322 WNR524322 WXN524322 BF589858 LB589858 UX589858 AET589858 AOP589858 AYL589858 BIH589858 BSD589858 CBZ589858 CLV589858 CVR589858 DFN589858 DPJ589858 DZF589858 EJB589858 ESX589858 FCT589858 FMP589858 FWL589858 GGH589858 GQD589858 GZZ589858 HJV589858 HTR589858 IDN589858 INJ589858 IXF589858 JHB589858 JQX589858 KAT589858 KKP589858 KUL589858 LEH589858 LOD589858 LXZ589858 MHV589858 MRR589858 NBN589858 NLJ589858 NVF589858 OFB589858 OOX589858 OYT589858 PIP589858 PSL589858 QCH589858 QMD589858 QVZ589858 RFV589858 RPR589858 RZN589858 SJJ589858 STF589858 TDB589858 TMX589858 TWT589858 UGP589858 UQL589858 VAH589858 VKD589858 VTZ589858 WDV589858 WNR589858 WXN589858 BF655394 LB655394 UX655394 AET655394 AOP655394 AYL655394 BIH655394 BSD655394 CBZ655394 CLV655394 CVR655394 DFN655394 DPJ655394 DZF655394 EJB655394 ESX655394 FCT655394 FMP655394 FWL655394 GGH655394 GQD655394 GZZ655394 HJV655394 HTR655394 IDN655394 INJ655394 IXF655394 JHB655394 JQX655394 KAT655394 KKP655394 KUL655394 LEH655394 LOD655394 LXZ655394 MHV655394 MRR655394 NBN655394 NLJ655394 NVF655394 OFB655394 OOX655394 OYT655394 PIP655394 PSL655394 QCH655394 QMD655394 QVZ655394 RFV655394 RPR655394 RZN655394 SJJ655394 STF655394 TDB655394 TMX655394 TWT655394 UGP655394 UQL655394 VAH655394 VKD655394 VTZ655394 WDV655394 WNR655394 WXN655394 BF720930 LB720930 UX720930 AET720930 AOP720930 AYL720930 BIH720930 BSD720930 CBZ720930 CLV720930 CVR720930 DFN720930 DPJ720930 DZF720930 EJB720930 ESX720930 FCT720930 FMP720930 FWL720930 GGH720930 GQD720930 GZZ720930 HJV720930 HTR720930 IDN720930 INJ720930 IXF720930 JHB720930 JQX720930 KAT720930 KKP720930 KUL720930 LEH720930 LOD720930 LXZ720930 MHV720930 MRR720930 NBN720930 NLJ720930 NVF720930 OFB720930 OOX720930 OYT720930 PIP720930 PSL720930 QCH720930 QMD720930 QVZ720930 RFV720930 RPR720930 RZN720930 SJJ720930 STF720930 TDB720930 TMX720930 TWT720930 UGP720930 UQL720930 VAH720930 VKD720930 VTZ720930 WDV720930 WNR720930 WXN720930 BF786466 LB786466 UX786466 AET786466 AOP786466 AYL786466 BIH786466 BSD786466 CBZ786466 CLV786466 CVR786466 DFN786466 DPJ786466 DZF786466 EJB786466 ESX786466 FCT786466 FMP786466 FWL786466 GGH786466 GQD786466 GZZ786466 HJV786466 HTR786466 IDN786466 INJ786466 IXF786466 JHB786466 JQX786466 KAT786466 KKP786466 KUL786466 LEH786466 LOD786466 LXZ786466 MHV786466 MRR786466 NBN786466 NLJ786466 NVF786466 OFB786466 OOX786466 OYT786466 PIP786466 PSL786466 QCH786466 QMD786466 QVZ786466 RFV786466 RPR786466 RZN786466 SJJ786466 STF786466 TDB786466 TMX786466 TWT786466 UGP786466 UQL786466 VAH786466 VKD786466 VTZ786466 WDV786466 WNR786466 WXN786466 BF852002 LB852002 UX852002 AET852002 AOP852002 AYL852002 BIH852002 BSD852002 CBZ852002 CLV852002 CVR852002 DFN852002 DPJ852002 DZF852002 EJB852002 ESX852002 FCT852002 FMP852002 FWL852002 GGH852002 GQD852002 GZZ852002 HJV852002 HTR852002 IDN852002 INJ852002 IXF852002 JHB852002 JQX852002 KAT852002 KKP852002 KUL852002 LEH852002 LOD852002 LXZ852002 MHV852002 MRR852002 NBN852002 NLJ852002 NVF852002 OFB852002 OOX852002 OYT852002 PIP852002 PSL852002 QCH852002 QMD852002 QVZ852002 RFV852002 RPR852002 RZN852002 SJJ852002 STF852002 TDB852002 TMX852002 TWT852002 UGP852002 UQL852002 VAH852002 VKD852002 VTZ852002 WDV852002 WNR852002 WXN852002 BF917538 LB917538 UX917538 AET917538 AOP917538 AYL917538 BIH917538 BSD917538 CBZ917538 CLV917538 CVR917538 DFN917538 DPJ917538 DZF917538 EJB917538 ESX917538 FCT917538 FMP917538 FWL917538 GGH917538 GQD917538 GZZ917538 HJV917538 HTR917538 IDN917538 INJ917538 IXF917538 JHB917538 JQX917538 KAT917538 KKP917538 KUL917538 LEH917538 LOD917538 LXZ917538 MHV917538 MRR917538 NBN917538 NLJ917538 NVF917538 OFB917538 OOX917538 OYT917538 PIP917538 PSL917538 QCH917538 QMD917538 QVZ917538 RFV917538 RPR917538 RZN917538 SJJ917538 STF917538 TDB917538 TMX917538 TWT917538 UGP917538 UQL917538 VAH917538 VKD917538 VTZ917538 WDV917538 WNR917538 WXN917538 BF983074 LB983074 UX983074 AET983074 AOP983074 AYL983074 BIH983074 BSD983074 CBZ983074 CLV983074 CVR983074 DFN983074 DPJ983074 DZF983074 EJB983074 ESX983074 FCT983074 FMP983074 FWL983074 GGH983074 GQD983074 GZZ983074 HJV983074 HTR983074 IDN983074 INJ983074 IXF983074 JHB983074 JQX983074 KAT983074 KKP983074 KUL983074 LEH983074 LOD983074 LXZ983074 MHV983074 MRR983074 NBN983074 NLJ983074 NVF983074 OFB983074 OOX983074 OYT983074 PIP983074 PSL983074 QCH983074 QMD983074 QVZ983074 RFV983074 RPR983074 RZN983074 SJJ983074 STF983074 TDB983074 TMX983074 TWT983074 UGP983074 UQL983074 VAH983074 VKD983074 VTZ983074 WDV983074 WNR983074" xr:uid="{00000000-0002-0000-0800-000005000000}">
      <formula1>4</formula1>
    </dataValidation>
    <dataValidation type="textLength" imeMode="halfAlpha" operator="equal" allowBlank="1" showInputMessage="1" showErrorMessage="1" sqref="WXX983074:WYE983074 LL37:LS37 VH37:VO37 AFD37:AFK37 AOZ37:APG37 AYV37:AZC37 BIR37:BIY37 BSN37:BSU37 CCJ37:CCQ37 CMF37:CMM37 CWB37:CWI37 DFX37:DGE37 DPT37:DQA37 DZP37:DZW37 EJL37:EJS37 ETH37:ETO37 FDD37:FDK37 FMZ37:FNG37 FWV37:FXC37 GGR37:GGY37 GQN37:GQU37 HAJ37:HAQ37 HKF37:HKM37 HUB37:HUI37 IDX37:IEE37 INT37:IOA37 IXP37:IXW37 JHL37:JHS37 JRH37:JRO37 KBD37:KBK37 KKZ37:KLG37 KUV37:KVC37 LER37:LEY37 LON37:LOU37 LYJ37:LYQ37 MIF37:MIM37 MSB37:MSI37 NBX37:NCE37 NLT37:NMA37 NVP37:NVW37 OFL37:OFS37 OPH37:OPO37 OZD37:OZK37 PIZ37:PJG37 PSV37:PTC37 QCR37:QCY37 QMN37:QMU37 QWJ37:QWQ37 RGF37:RGM37 RQB37:RQI37 RZX37:SAE37 SJT37:SKA37 STP37:STW37 TDL37:TDS37 TNH37:TNO37 TXD37:TXK37 UGZ37:UHG37 UQV37:URC37 VAR37:VAY37 VKN37:VKU37 VUJ37:VUQ37 WEF37:WEM37 WOB37:WOI37 WXX37:WYE37 BP65570:BW65570 LL65570:LS65570 VH65570:VO65570 AFD65570:AFK65570 AOZ65570:APG65570 AYV65570:AZC65570 BIR65570:BIY65570 BSN65570:BSU65570 CCJ65570:CCQ65570 CMF65570:CMM65570 CWB65570:CWI65570 DFX65570:DGE65570 DPT65570:DQA65570 DZP65570:DZW65570 EJL65570:EJS65570 ETH65570:ETO65570 FDD65570:FDK65570 FMZ65570:FNG65570 FWV65570:FXC65570 GGR65570:GGY65570 GQN65570:GQU65570 HAJ65570:HAQ65570 HKF65570:HKM65570 HUB65570:HUI65570 IDX65570:IEE65570 INT65570:IOA65570 IXP65570:IXW65570 JHL65570:JHS65570 JRH65570:JRO65570 KBD65570:KBK65570 KKZ65570:KLG65570 KUV65570:KVC65570 LER65570:LEY65570 LON65570:LOU65570 LYJ65570:LYQ65570 MIF65570:MIM65570 MSB65570:MSI65570 NBX65570:NCE65570 NLT65570:NMA65570 NVP65570:NVW65570 OFL65570:OFS65570 OPH65570:OPO65570 OZD65570:OZK65570 PIZ65570:PJG65570 PSV65570:PTC65570 QCR65570:QCY65570 QMN65570:QMU65570 QWJ65570:QWQ65570 RGF65570:RGM65570 RQB65570:RQI65570 RZX65570:SAE65570 SJT65570:SKA65570 STP65570:STW65570 TDL65570:TDS65570 TNH65570:TNO65570 TXD65570:TXK65570 UGZ65570:UHG65570 UQV65570:URC65570 VAR65570:VAY65570 VKN65570:VKU65570 VUJ65570:VUQ65570 WEF65570:WEM65570 WOB65570:WOI65570 WXX65570:WYE65570 BP131106:BW131106 LL131106:LS131106 VH131106:VO131106 AFD131106:AFK131106 AOZ131106:APG131106 AYV131106:AZC131106 BIR131106:BIY131106 BSN131106:BSU131106 CCJ131106:CCQ131106 CMF131106:CMM131106 CWB131106:CWI131106 DFX131106:DGE131106 DPT131106:DQA131106 DZP131106:DZW131106 EJL131106:EJS131106 ETH131106:ETO131106 FDD131106:FDK131106 FMZ131106:FNG131106 FWV131106:FXC131106 GGR131106:GGY131106 GQN131106:GQU131106 HAJ131106:HAQ131106 HKF131106:HKM131106 HUB131106:HUI131106 IDX131106:IEE131106 INT131106:IOA131106 IXP131106:IXW131106 JHL131106:JHS131106 JRH131106:JRO131106 KBD131106:KBK131106 KKZ131106:KLG131106 KUV131106:KVC131106 LER131106:LEY131106 LON131106:LOU131106 LYJ131106:LYQ131106 MIF131106:MIM131106 MSB131106:MSI131106 NBX131106:NCE131106 NLT131106:NMA131106 NVP131106:NVW131106 OFL131106:OFS131106 OPH131106:OPO131106 OZD131106:OZK131106 PIZ131106:PJG131106 PSV131106:PTC131106 QCR131106:QCY131106 QMN131106:QMU131106 QWJ131106:QWQ131106 RGF131106:RGM131106 RQB131106:RQI131106 RZX131106:SAE131106 SJT131106:SKA131106 STP131106:STW131106 TDL131106:TDS131106 TNH131106:TNO131106 TXD131106:TXK131106 UGZ131106:UHG131106 UQV131106:URC131106 VAR131106:VAY131106 VKN131106:VKU131106 VUJ131106:VUQ131106 WEF131106:WEM131106 WOB131106:WOI131106 WXX131106:WYE131106 BP196642:BW196642 LL196642:LS196642 VH196642:VO196642 AFD196642:AFK196642 AOZ196642:APG196642 AYV196642:AZC196642 BIR196642:BIY196642 BSN196642:BSU196642 CCJ196642:CCQ196642 CMF196642:CMM196642 CWB196642:CWI196642 DFX196642:DGE196642 DPT196642:DQA196642 DZP196642:DZW196642 EJL196642:EJS196642 ETH196642:ETO196642 FDD196642:FDK196642 FMZ196642:FNG196642 FWV196642:FXC196642 GGR196642:GGY196642 GQN196642:GQU196642 HAJ196642:HAQ196642 HKF196642:HKM196642 HUB196642:HUI196642 IDX196642:IEE196642 INT196642:IOA196642 IXP196642:IXW196642 JHL196642:JHS196642 JRH196642:JRO196642 KBD196642:KBK196642 KKZ196642:KLG196642 KUV196642:KVC196642 LER196642:LEY196642 LON196642:LOU196642 LYJ196642:LYQ196642 MIF196642:MIM196642 MSB196642:MSI196642 NBX196642:NCE196642 NLT196642:NMA196642 NVP196642:NVW196642 OFL196642:OFS196642 OPH196642:OPO196642 OZD196642:OZK196642 PIZ196642:PJG196642 PSV196642:PTC196642 QCR196642:QCY196642 QMN196642:QMU196642 QWJ196642:QWQ196642 RGF196642:RGM196642 RQB196642:RQI196642 RZX196642:SAE196642 SJT196642:SKA196642 STP196642:STW196642 TDL196642:TDS196642 TNH196642:TNO196642 TXD196642:TXK196642 UGZ196642:UHG196642 UQV196642:URC196642 VAR196642:VAY196642 VKN196642:VKU196642 VUJ196642:VUQ196642 WEF196642:WEM196642 WOB196642:WOI196642 WXX196642:WYE196642 BP262178:BW262178 LL262178:LS262178 VH262178:VO262178 AFD262178:AFK262178 AOZ262178:APG262178 AYV262178:AZC262178 BIR262178:BIY262178 BSN262178:BSU262178 CCJ262178:CCQ262178 CMF262178:CMM262178 CWB262178:CWI262178 DFX262178:DGE262178 DPT262178:DQA262178 DZP262178:DZW262178 EJL262178:EJS262178 ETH262178:ETO262178 FDD262178:FDK262178 FMZ262178:FNG262178 FWV262178:FXC262178 GGR262178:GGY262178 GQN262178:GQU262178 HAJ262178:HAQ262178 HKF262178:HKM262178 HUB262178:HUI262178 IDX262178:IEE262178 INT262178:IOA262178 IXP262178:IXW262178 JHL262178:JHS262178 JRH262178:JRO262178 KBD262178:KBK262178 KKZ262178:KLG262178 KUV262178:KVC262178 LER262178:LEY262178 LON262178:LOU262178 LYJ262178:LYQ262178 MIF262178:MIM262178 MSB262178:MSI262178 NBX262178:NCE262178 NLT262178:NMA262178 NVP262178:NVW262178 OFL262178:OFS262178 OPH262178:OPO262178 OZD262178:OZK262178 PIZ262178:PJG262178 PSV262178:PTC262178 QCR262178:QCY262178 QMN262178:QMU262178 QWJ262178:QWQ262178 RGF262178:RGM262178 RQB262178:RQI262178 RZX262178:SAE262178 SJT262178:SKA262178 STP262178:STW262178 TDL262178:TDS262178 TNH262178:TNO262178 TXD262178:TXK262178 UGZ262178:UHG262178 UQV262178:URC262178 VAR262178:VAY262178 VKN262178:VKU262178 VUJ262178:VUQ262178 WEF262178:WEM262178 WOB262178:WOI262178 WXX262178:WYE262178 BP327714:BW327714 LL327714:LS327714 VH327714:VO327714 AFD327714:AFK327714 AOZ327714:APG327714 AYV327714:AZC327714 BIR327714:BIY327714 BSN327714:BSU327714 CCJ327714:CCQ327714 CMF327714:CMM327714 CWB327714:CWI327714 DFX327714:DGE327714 DPT327714:DQA327714 DZP327714:DZW327714 EJL327714:EJS327714 ETH327714:ETO327714 FDD327714:FDK327714 FMZ327714:FNG327714 FWV327714:FXC327714 GGR327714:GGY327714 GQN327714:GQU327714 HAJ327714:HAQ327714 HKF327714:HKM327714 HUB327714:HUI327714 IDX327714:IEE327714 INT327714:IOA327714 IXP327714:IXW327714 JHL327714:JHS327714 JRH327714:JRO327714 KBD327714:KBK327714 KKZ327714:KLG327714 KUV327714:KVC327714 LER327714:LEY327714 LON327714:LOU327714 LYJ327714:LYQ327714 MIF327714:MIM327714 MSB327714:MSI327714 NBX327714:NCE327714 NLT327714:NMA327714 NVP327714:NVW327714 OFL327714:OFS327714 OPH327714:OPO327714 OZD327714:OZK327714 PIZ327714:PJG327714 PSV327714:PTC327714 QCR327714:QCY327714 QMN327714:QMU327714 QWJ327714:QWQ327714 RGF327714:RGM327714 RQB327714:RQI327714 RZX327714:SAE327714 SJT327714:SKA327714 STP327714:STW327714 TDL327714:TDS327714 TNH327714:TNO327714 TXD327714:TXK327714 UGZ327714:UHG327714 UQV327714:URC327714 VAR327714:VAY327714 VKN327714:VKU327714 VUJ327714:VUQ327714 WEF327714:WEM327714 WOB327714:WOI327714 WXX327714:WYE327714 BP393250:BW393250 LL393250:LS393250 VH393250:VO393250 AFD393250:AFK393250 AOZ393250:APG393250 AYV393250:AZC393250 BIR393250:BIY393250 BSN393250:BSU393250 CCJ393250:CCQ393250 CMF393250:CMM393250 CWB393250:CWI393250 DFX393250:DGE393250 DPT393250:DQA393250 DZP393250:DZW393250 EJL393250:EJS393250 ETH393250:ETO393250 FDD393250:FDK393250 FMZ393250:FNG393250 FWV393250:FXC393250 GGR393250:GGY393250 GQN393250:GQU393250 HAJ393250:HAQ393250 HKF393250:HKM393250 HUB393250:HUI393250 IDX393250:IEE393250 INT393250:IOA393250 IXP393250:IXW393250 JHL393250:JHS393250 JRH393250:JRO393250 KBD393250:KBK393250 KKZ393250:KLG393250 KUV393250:KVC393250 LER393250:LEY393250 LON393250:LOU393250 LYJ393250:LYQ393250 MIF393250:MIM393250 MSB393250:MSI393250 NBX393250:NCE393250 NLT393250:NMA393250 NVP393250:NVW393250 OFL393250:OFS393250 OPH393250:OPO393250 OZD393250:OZK393250 PIZ393250:PJG393250 PSV393250:PTC393250 QCR393250:QCY393250 QMN393250:QMU393250 QWJ393250:QWQ393250 RGF393250:RGM393250 RQB393250:RQI393250 RZX393250:SAE393250 SJT393250:SKA393250 STP393250:STW393250 TDL393250:TDS393250 TNH393250:TNO393250 TXD393250:TXK393250 UGZ393250:UHG393250 UQV393250:URC393250 VAR393250:VAY393250 VKN393250:VKU393250 VUJ393250:VUQ393250 WEF393250:WEM393250 WOB393250:WOI393250 WXX393250:WYE393250 BP458786:BW458786 LL458786:LS458786 VH458786:VO458786 AFD458786:AFK458786 AOZ458786:APG458786 AYV458786:AZC458786 BIR458786:BIY458786 BSN458786:BSU458786 CCJ458786:CCQ458786 CMF458786:CMM458786 CWB458786:CWI458786 DFX458786:DGE458786 DPT458786:DQA458786 DZP458786:DZW458786 EJL458786:EJS458786 ETH458786:ETO458786 FDD458786:FDK458786 FMZ458786:FNG458786 FWV458786:FXC458786 GGR458786:GGY458786 GQN458786:GQU458786 HAJ458786:HAQ458786 HKF458786:HKM458786 HUB458786:HUI458786 IDX458786:IEE458786 INT458786:IOA458786 IXP458786:IXW458786 JHL458786:JHS458786 JRH458786:JRO458786 KBD458786:KBK458786 KKZ458786:KLG458786 KUV458786:KVC458786 LER458786:LEY458786 LON458786:LOU458786 LYJ458786:LYQ458786 MIF458786:MIM458786 MSB458786:MSI458786 NBX458786:NCE458786 NLT458786:NMA458786 NVP458786:NVW458786 OFL458786:OFS458786 OPH458786:OPO458786 OZD458786:OZK458786 PIZ458786:PJG458786 PSV458786:PTC458786 QCR458786:QCY458786 QMN458786:QMU458786 QWJ458786:QWQ458786 RGF458786:RGM458786 RQB458786:RQI458786 RZX458786:SAE458786 SJT458786:SKA458786 STP458786:STW458786 TDL458786:TDS458786 TNH458786:TNO458786 TXD458786:TXK458786 UGZ458786:UHG458786 UQV458786:URC458786 VAR458786:VAY458786 VKN458786:VKU458786 VUJ458786:VUQ458786 WEF458786:WEM458786 WOB458786:WOI458786 WXX458786:WYE458786 BP524322:BW524322 LL524322:LS524322 VH524322:VO524322 AFD524322:AFK524322 AOZ524322:APG524322 AYV524322:AZC524322 BIR524322:BIY524322 BSN524322:BSU524322 CCJ524322:CCQ524322 CMF524322:CMM524322 CWB524322:CWI524322 DFX524322:DGE524322 DPT524322:DQA524322 DZP524322:DZW524322 EJL524322:EJS524322 ETH524322:ETO524322 FDD524322:FDK524322 FMZ524322:FNG524322 FWV524322:FXC524322 GGR524322:GGY524322 GQN524322:GQU524322 HAJ524322:HAQ524322 HKF524322:HKM524322 HUB524322:HUI524322 IDX524322:IEE524322 INT524322:IOA524322 IXP524322:IXW524322 JHL524322:JHS524322 JRH524322:JRO524322 KBD524322:KBK524322 KKZ524322:KLG524322 KUV524322:KVC524322 LER524322:LEY524322 LON524322:LOU524322 LYJ524322:LYQ524322 MIF524322:MIM524322 MSB524322:MSI524322 NBX524322:NCE524322 NLT524322:NMA524322 NVP524322:NVW524322 OFL524322:OFS524322 OPH524322:OPO524322 OZD524322:OZK524322 PIZ524322:PJG524322 PSV524322:PTC524322 QCR524322:QCY524322 QMN524322:QMU524322 QWJ524322:QWQ524322 RGF524322:RGM524322 RQB524322:RQI524322 RZX524322:SAE524322 SJT524322:SKA524322 STP524322:STW524322 TDL524322:TDS524322 TNH524322:TNO524322 TXD524322:TXK524322 UGZ524322:UHG524322 UQV524322:URC524322 VAR524322:VAY524322 VKN524322:VKU524322 VUJ524322:VUQ524322 WEF524322:WEM524322 WOB524322:WOI524322 WXX524322:WYE524322 BP589858:BW589858 LL589858:LS589858 VH589858:VO589858 AFD589858:AFK589858 AOZ589858:APG589858 AYV589858:AZC589858 BIR589858:BIY589858 BSN589858:BSU589858 CCJ589858:CCQ589858 CMF589858:CMM589858 CWB589858:CWI589858 DFX589858:DGE589858 DPT589858:DQA589858 DZP589858:DZW589858 EJL589858:EJS589858 ETH589858:ETO589858 FDD589858:FDK589858 FMZ589858:FNG589858 FWV589858:FXC589858 GGR589858:GGY589858 GQN589858:GQU589858 HAJ589858:HAQ589858 HKF589858:HKM589858 HUB589858:HUI589858 IDX589858:IEE589858 INT589858:IOA589858 IXP589858:IXW589858 JHL589858:JHS589858 JRH589858:JRO589858 KBD589858:KBK589858 KKZ589858:KLG589858 KUV589858:KVC589858 LER589858:LEY589858 LON589858:LOU589858 LYJ589858:LYQ589858 MIF589858:MIM589858 MSB589858:MSI589858 NBX589858:NCE589858 NLT589858:NMA589858 NVP589858:NVW589858 OFL589858:OFS589858 OPH589858:OPO589858 OZD589858:OZK589858 PIZ589858:PJG589858 PSV589858:PTC589858 QCR589858:QCY589858 QMN589858:QMU589858 QWJ589858:QWQ589858 RGF589858:RGM589858 RQB589858:RQI589858 RZX589858:SAE589858 SJT589858:SKA589858 STP589858:STW589858 TDL589858:TDS589858 TNH589858:TNO589858 TXD589858:TXK589858 UGZ589858:UHG589858 UQV589858:URC589858 VAR589858:VAY589858 VKN589858:VKU589858 VUJ589858:VUQ589858 WEF589858:WEM589858 WOB589858:WOI589858 WXX589858:WYE589858 BP655394:BW655394 LL655394:LS655394 VH655394:VO655394 AFD655394:AFK655394 AOZ655394:APG655394 AYV655394:AZC655394 BIR655394:BIY655394 BSN655394:BSU655394 CCJ655394:CCQ655394 CMF655394:CMM655394 CWB655394:CWI655394 DFX655394:DGE655394 DPT655394:DQA655394 DZP655394:DZW655394 EJL655394:EJS655394 ETH655394:ETO655394 FDD655394:FDK655394 FMZ655394:FNG655394 FWV655394:FXC655394 GGR655394:GGY655394 GQN655394:GQU655394 HAJ655394:HAQ655394 HKF655394:HKM655394 HUB655394:HUI655394 IDX655394:IEE655394 INT655394:IOA655394 IXP655394:IXW655394 JHL655394:JHS655394 JRH655394:JRO655394 KBD655394:KBK655394 KKZ655394:KLG655394 KUV655394:KVC655394 LER655394:LEY655394 LON655394:LOU655394 LYJ655394:LYQ655394 MIF655394:MIM655394 MSB655394:MSI655394 NBX655394:NCE655394 NLT655394:NMA655394 NVP655394:NVW655394 OFL655394:OFS655394 OPH655394:OPO655394 OZD655394:OZK655394 PIZ655394:PJG655394 PSV655394:PTC655394 QCR655394:QCY655394 QMN655394:QMU655394 QWJ655394:QWQ655394 RGF655394:RGM655394 RQB655394:RQI655394 RZX655394:SAE655394 SJT655394:SKA655394 STP655394:STW655394 TDL655394:TDS655394 TNH655394:TNO655394 TXD655394:TXK655394 UGZ655394:UHG655394 UQV655394:URC655394 VAR655394:VAY655394 VKN655394:VKU655394 VUJ655394:VUQ655394 WEF655394:WEM655394 WOB655394:WOI655394 WXX655394:WYE655394 BP720930:BW720930 LL720930:LS720930 VH720930:VO720930 AFD720930:AFK720930 AOZ720930:APG720930 AYV720930:AZC720930 BIR720930:BIY720930 BSN720930:BSU720930 CCJ720930:CCQ720930 CMF720930:CMM720930 CWB720930:CWI720930 DFX720930:DGE720930 DPT720930:DQA720930 DZP720930:DZW720930 EJL720930:EJS720930 ETH720930:ETO720930 FDD720930:FDK720930 FMZ720930:FNG720930 FWV720930:FXC720930 GGR720930:GGY720930 GQN720930:GQU720930 HAJ720930:HAQ720930 HKF720930:HKM720930 HUB720930:HUI720930 IDX720930:IEE720930 INT720930:IOA720930 IXP720930:IXW720930 JHL720930:JHS720930 JRH720930:JRO720930 KBD720930:KBK720930 KKZ720930:KLG720930 KUV720930:KVC720930 LER720930:LEY720930 LON720930:LOU720930 LYJ720930:LYQ720930 MIF720930:MIM720930 MSB720930:MSI720930 NBX720930:NCE720930 NLT720930:NMA720930 NVP720930:NVW720930 OFL720930:OFS720930 OPH720930:OPO720930 OZD720930:OZK720930 PIZ720930:PJG720930 PSV720930:PTC720930 QCR720930:QCY720930 QMN720930:QMU720930 QWJ720930:QWQ720930 RGF720930:RGM720930 RQB720930:RQI720930 RZX720930:SAE720930 SJT720930:SKA720930 STP720930:STW720930 TDL720930:TDS720930 TNH720930:TNO720930 TXD720930:TXK720930 UGZ720930:UHG720930 UQV720930:URC720930 VAR720930:VAY720930 VKN720930:VKU720930 VUJ720930:VUQ720930 WEF720930:WEM720930 WOB720930:WOI720930 WXX720930:WYE720930 BP786466:BW786466 LL786466:LS786466 VH786466:VO786466 AFD786466:AFK786466 AOZ786466:APG786466 AYV786466:AZC786466 BIR786466:BIY786466 BSN786466:BSU786466 CCJ786466:CCQ786466 CMF786466:CMM786466 CWB786466:CWI786466 DFX786466:DGE786466 DPT786466:DQA786466 DZP786466:DZW786466 EJL786466:EJS786466 ETH786466:ETO786466 FDD786466:FDK786466 FMZ786466:FNG786466 FWV786466:FXC786466 GGR786466:GGY786466 GQN786466:GQU786466 HAJ786466:HAQ786466 HKF786466:HKM786466 HUB786466:HUI786466 IDX786466:IEE786466 INT786466:IOA786466 IXP786466:IXW786466 JHL786466:JHS786466 JRH786466:JRO786466 KBD786466:KBK786466 KKZ786466:KLG786466 KUV786466:KVC786466 LER786466:LEY786466 LON786466:LOU786466 LYJ786466:LYQ786466 MIF786466:MIM786466 MSB786466:MSI786466 NBX786466:NCE786466 NLT786466:NMA786466 NVP786466:NVW786466 OFL786466:OFS786466 OPH786466:OPO786466 OZD786466:OZK786466 PIZ786466:PJG786466 PSV786466:PTC786466 QCR786466:QCY786466 QMN786466:QMU786466 QWJ786466:QWQ786466 RGF786466:RGM786466 RQB786466:RQI786466 RZX786466:SAE786466 SJT786466:SKA786466 STP786466:STW786466 TDL786466:TDS786466 TNH786466:TNO786466 TXD786466:TXK786466 UGZ786466:UHG786466 UQV786466:URC786466 VAR786466:VAY786466 VKN786466:VKU786466 VUJ786466:VUQ786466 WEF786466:WEM786466 WOB786466:WOI786466 WXX786466:WYE786466 BP852002:BW852002 LL852002:LS852002 VH852002:VO852002 AFD852002:AFK852002 AOZ852002:APG852002 AYV852002:AZC852002 BIR852002:BIY852002 BSN852002:BSU852002 CCJ852002:CCQ852002 CMF852002:CMM852002 CWB852002:CWI852002 DFX852002:DGE852002 DPT852002:DQA852002 DZP852002:DZW852002 EJL852002:EJS852002 ETH852002:ETO852002 FDD852002:FDK852002 FMZ852002:FNG852002 FWV852002:FXC852002 GGR852002:GGY852002 GQN852002:GQU852002 HAJ852002:HAQ852002 HKF852002:HKM852002 HUB852002:HUI852002 IDX852002:IEE852002 INT852002:IOA852002 IXP852002:IXW852002 JHL852002:JHS852002 JRH852002:JRO852002 KBD852002:KBK852002 KKZ852002:KLG852002 KUV852002:KVC852002 LER852002:LEY852002 LON852002:LOU852002 LYJ852002:LYQ852002 MIF852002:MIM852002 MSB852002:MSI852002 NBX852002:NCE852002 NLT852002:NMA852002 NVP852002:NVW852002 OFL852002:OFS852002 OPH852002:OPO852002 OZD852002:OZK852002 PIZ852002:PJG852002 PSV852002:PTC852002 QCR852002:QCY852002 QMN852002:QMU852002 QWJ852002:QWQ852002 RGF852002:RGM852002 RQB852002:RQI852002 RZX852002:SAE852002 SJT852002:SKA852002 STP852002:STW852002 TDL852002:TDS852002 TNH852002:TNO852002 TXD852002:TXK852002 UGZ852002:UHG852002 UQV852002:URC852002 VAR852002:VAY852002 VKN852002:VKU852002 VUJ852002:VUQ852002 WEF852002:WEM852002 WOB852002:WOI852002 WXX852002:WYE852002 BP917538:BW917538 LL917538:LS917538 VH917538:VO917538 AFD917538:AFK917538 AOZ917538:APG917538 AYV917538:AZC917538 BIR917538:BIY917538 BSN917538:BSU917538 CCJ917538:CCQ917538 CMF917538:CMM917538 CWB917538:CWI917538 DFX917538:DGE917538 DPT917538:DQA917538 DZP917538:DZW917538 EJL917538:EJS917538 ETH917538:ETO917538 FDD917538:FDK917538 FMZ917538:FNG917538 FWV917538:FXC917538 GGR917538:GGY917538 GQN917538:GQU917538 HAJ917538:HAQ917538 HKF917538:HKM917538 HUB917538:HUI917538 IDX917538:IEE917538 INT917538:IOA917538 IXP917538:IXW917538 JHL917538:JHS917538 JRH917538:JRO917538 KBD917538:KBK917538 KKZ917538:KLG917538 KUV917538:KVC917538 LER917538:LEY917538 LON917538:LOU917538 LYJ917538:LYQ917538 MIF917538:MIM917538 MSB917538:MSI917538 NBX917538:NCE917538 NLT917538:NMA917538 NVP917538:NVW917538 OFL917538:OFS917538 OPH917538:OPO917538 OZD917538:OZK917538 PIZ917538:PJG917538 PSV917538:PTC917538 QCR917538:QCY917538 QMN917538:QMU917538 QWJ917538:QWQ917538 RGF917538:RGM917538 RQB917538:RQI917538 RZX917538:SAE917538 SJT917538:SKA917538 STP917538:STW917538 TDL917538:TDS917538 TNH917538:TNO917538 TXD917538:TXK917538 UGZ917538:UHG917538 UQV917538:URC917538 VAR917538:VAY917538 VKN917538:VKU917538 VUJ917538:VUQ917538 WEF917538:WEM917538 WOB917538:WOI917538 WXX917538:WYE917538 BP983074:BW983074 LL983074:LS983074 VH983074:VO983074 AFD983074:AFK983074 AOZ983074:APG983074 AYV983074:AZC983074 BIR983074:BIY983074 BSN983074:BSU983074 CCJ983074:CCQ983074 CMF983074:CMM983074 CWB983074:CWI983074 DFX983074:DGE983074 DPT983074:DQA983074 DZP983074:DZW983074 EJL983074:EJS983074 ETH983074:ETO983074 FDD983074:FDK983074 FMZ983074:FNG983074 FWV983074:FXC983074 GGR983074:GGY983074 GQN983074:GQU983074 HAJ983074:HAQ983074 HKF983074:HKM983074 HUB983074:HUI983074 IDX983074:IEE983074 INT983074:IOA983074 IXP983074:IXW983074 JHL983074:JHS983074 JRH983074:JRO983074 KBD983074:KBK983074 KKZ983074:KLG983074 KUV983074:KVC983074 LER983074:LEY983074 LON983074:LOU983074 LYJ983074:LYQ983074 MIF983074:MIM983074 MSB983074:MSI983074 NBX983074:NCE983074 NLT983074:NMA983074 NVP983074:NVW983074 OFL983074:OFS983074 OPH983074:OPO983074 OZD983074:OZK983074 PIZ983074:PJG983074 PSV983074:PTC983074 QCR983074:QCY983074 QMN983074:QMU983074 QWJ983074:QWQ983074 RGF983074:RGM983074 RQB983074:RQI983074 RZX983074:SAE983074 SJT983074:SKA983074 STP983074:STW983074 TDL983074:TDS983074 TNH983074:TNO983074 TXD983074:TXK983074 UGZ983074:UHG983074 UQV983074:URC983074 VAR983074:VAY983074 VKN983074:VKU983074 VUJ983074:VUQ983074 WEF983074:WEM983074 WOB983074:WOI983074" xr:uid="{00000000-0002-0000-0800-000006000000}">
      <formula1>5</formula1>
    </dataValidation>
    <dataValidation type="textLength" imeMode="disabled" operator="equal" allowBlank="1" showInputMessage="1" showErrorMessage="1" error="入力された桁数が不正です。_x000a_3ケタで再度入力してください。" sqref="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BC65555:BG65555 KY65555:LC65555 UU65555:UY65555 AEQ65555:AEU65555 AOM65555:AOQ65555 AYI65555:AYM65555 BIE65555:BII65555 BSA65555:BSE65555 CBW65555:CCA65555 CLS65555:CLW65555 CVO65555:CVS65555 DFK65555:DFO65555 DPG65555:DPK65555 DZC65555:DZG65555 EIY65555:EJC65555 ESU65555:ESY65555 FCQ65555:FCU65555 FMM65555:FMQ65555 FWI65555:FWM65555 GGE65555:GGI65555 GQA65555:GQE65555 GZW65555:HAA65555 HJS65555:HJW65555 HTO65555:HTS65555 IDK65555:IDO65555 ING65555:INK65555 IXC65555:IXG65555 JGY65555:JHC65555 JQU65555:JQY65555 KAQ65555:KAU65555 KKM65555:KKQ65555 KUI65555:KUM65555 LEE65555:LEI65555 LOA65555:LOE65555 LXW65555:LYA65555 MHS65555:MHW65555 MRO65555:MRS65555 NBK65555:NBO65555 NLG65555:NLK65555 NVC65555:NVG65555 OEY65555:OFC65555 OOU65555:OOY65555 OYQ65555:OYU65555 PIM65555:PIQ65555 PSI65555:PSM65555 QCE65555:QCI65555 QMA65555:QME65555 QVW65555:QWA65555 RFS65555:RFW65555 RPO65555:RPS65555 RZK65555:RZO65555 SJG65555:SJK65555 STC65555:STG65555 TCY65555:TDC65555 TMU65555:TMY65555 TWQ65555:TWU65555 UGM65555:UGQ65555 UQI65555:UQM65555 VAE65555:VAI65555 VKA65555:VKE65555 VTW65555:VUA65555 WDS65555:WDW65555 WNO65555:WNS65555 WXK65555:WXO65555 BC131091:BG131091 KY131091:LC131091 UU131091:UY131091 AEQ131091:AEU131091 AOM131091:AOQ131091 AYI131091:AYM131091 BIE131091:BII131091 BSA131091:BSE131091 CBW131091:CCA131091 CLS131091:CLW131091 CVO131091:CVS131091 DFK131091:DFO131091 DPG131091:DPK131091 DZC131091:DZG131091 EIY131091:EJC131091 ESU131091:ESY131091 FCQ131091:FCU131091 FMM131091:FMQ131091 FWI131091:FWM131091 GGE131091:GGI131091 GQA131091:GQE131091 GZW131091:HAA131091 HJS131091:HJW131091 HTO131091:HTS131091 IDK131091:IDO131091 ING131091:INK131091 IXC131091:IXG131091 JGY131091:JHC131091 JQU131091:JQY131091 KAQ131091:KAU131091 KKM131091:KKQ131091 KUI131091:KUM131091 LEE131091:LEI131091 LOA131091:LOE131091 LXW131091:LYA131091 MHS131091:MHW131091 MRO131091:MRS131091 NBK131091:NBO131091 NLG131091:NLK131091 NVC131091:NVG131091 OEY131091:OFC131091 OOU131091:OOY131091 OYQ131091:OYU131091 PIM131091:PIQ131091 PSI131091:PSM131091 QCE131091:QCI131091 QMA131091:QME131091 QVW131091:QWA131091 RFS131091:RFW131091 RPO131091:RPS131091 RZK131091:RZO131091 SJG131091:SJK131091 STC131091:STG131091 TCY131091:TDC131091 TMU131091:TMY131091 TWQ131091:TWU131091 UGM131091:UGQ131091 UQI131091:UQM131091 VAE131091:VAI131091 VKA131091:VKE131091 VTW131091:VUA131091 WDS131091:WDW131091 WNO131091:WNS131091 WXK131091:WXO131091 BC196627:BG196627 KY196627:LC196627 UU196627:UY196627 AEQ196627:AEU196627 AOM196627:AOQ196627 AYI196627:AYM196627 BIE196627:BII196627 BSA196627:BSE196627 CBW196627:CCA196627 CLS196627:CLW196627 CVO196627:CVS196627 DFK196627:DFO196627 DPG196627:DPK196627 DZC196627:DZG196627 EIY196627:EJC196627 ESU196627:ESY196627 FCQ196627:FCU196627 FMM196627:FMQ196627 FWI196627:FWM196627 GGE196627:GGI196627 GQA196627:GQE196627 GZW196627:HAA196627 HJS196627:HJW196627 HTO196627:HTS196627 IDK196627:IDO196627 ING196627:INK196627 IXC196627:IXG196627 JGY196627:JHC196627 JQU196627:JQY196627 KAQ196627:KAU196627 KKM196627:KKQ196627 KUI196627:KUM196627 LEE196627:LEI196627 LOA196627:LOE196627 LXW196627:LYA196627 MHS196627:MHW196627 MRO196627:MRS196627 NBK196627:NBO196627 NLG196627:NLK196627 NVC196627:NVG196627 OEY196627:OFC196627 OOU196627:OOY196627 OYQ196627:OYU196627 PIM196627:PIQ196627 PSI196627:PSM196627 QCE196627:QCI196627 QMA196627:QME196627 QVW196627:QWA196627 RFS196627:RFW196627 RPO196627:RPS196627 RZK196627:RZO196627 SJG196627:SJK196627 STC196627:STG196627 TCY196627:TDC196627 TMU196627:TMY196627 TWQ196627:TWU196627 UGM196627:UGQ196627 UQI196627:UQM196627 VAE196627:VAI196627 VKA196627:VKE196627 VTW196627:VUA196627 WDS196627:WDW196627 WNO196627:WNS196627 WXK196627:WXO196627 BC262163:BG262163 KY262163:LC262163 UU262163:UY262163 AEQ262163:AEU262163 AOM262163:AOQ262163 AYI262163:AYM262163 BIE262163:BII262163 BSA262163:BSE262163 CBW262163:CCA262163 CLS262163:CLW262163 CVO262163:CVS262163 DFK262163:DFO262163 DPG262163:DPK262163 DZC262163:DZG262163 EIY262163:EJC262163 ESU262163:ESY262163 FCQ262163:FCU262163 FMM262163:FMQ262163 FWI262163:FWM262163 GGE262163:GGI262163 GQA262163:GQE262163 GZW262163:HAA262163 HJS262163:HJW262163 HTO262163:HTS262163 IDK262163:IDO262163 ING262163:INK262163 IXC262163:IXG262163 JGY262163:JHC262163 JQU262163:JQY262163 KAQ262163:KAU262163 KKM262163:KKQ262163 KUI262163:KUM262163 LEE262163:LEI262163 LOA262163:LOE262163 LXW262163:LYA262163 MHS262163:MHW262163 MRO262163:MRS262163 NBK262163:NBO262163 NLG262163:NLK262163 NVC262163:NVG262163 OEY262163:OFC262163 OOU262163:OOY262163 OYQ262163:OYU262163 PIM262163:PIQ262163 PSI262163:PSM262163 QCE262163:QCI262163 QMA262163:QME262163 QVW262163:QWA262163 RFS262163:RFW262163 RPO262163:RPS262163 RZK262163:RZO262163 SJG262163:SJK262163 STC262163:STG262163 TCY262163:TDC262163 TMU262163:TMY262163 TWQ262163:TWU262163 UGM262163:UGQ262163 UQI262163:UQM262163 VAE262163:VAI262163 VKA262163:VKE262163 VTW262163:VUA262163 WDS262163:WDW262163 WNO262163:WNS262163 WXK262163:WXO262163 BC327699:BG327699 KY327699:LC327699 UU327699:UY327699 AEQ327699:AEU327699 AOM327699:AOQ327699 AYI327699:AYM327699 BIE327699:BII327699 BSA327699:BSE327699 CBW327699:CCA327699 CLS327699:CLW327699 CVO327699:CVS327699 DFK327699:DFO327699 DPG327699:DPK327699 DZC327699:DZG327699 EIY327699:EJC327699 ESU327699:ESY327699 FCQ327699:FCU327699 FMM327699:FMQ327699 FWI327699:FWM327699 GGE327699:GGI327699 GQA327699:GQE327699 GZW327699:HAA327699 HJS327699:HJW327699 HTO327699:HTS327699 IDK327699:IDO327699 ING327699:INK327699 IXC327699:IXG327699 JGY327699:JHC327699 JQU327699:JQY327699 KAQ327699:KAU327699 KKM327699:KKQ327699 KUI327699:KUM327699 LEE327699:LEI327699 LOA327699:LOE327699 LXW327699:LYA327699 MHS327699:MHW327699 MRO327699:MRS327699 NBK327699:NBO327699 NLG327699:NLK327699 NVC327699:NVG327699 OEY327699:OFC327699 OOU327699:OOY327699 OYQ327699:OYU327699 PIM327699:PIQ327699 PSI327699:PSM327699 QCE327699:QCI327699 QMA327699:QME327699 QVW327699:QWA327699 RFS327699:RFW327699 RPO327699:RPS327699 RZK327699:RZO327699 SJG327699:SJK327699 STC327699:STG327699 TCY327699:TDC327699 TMU327699:TMY327699 TWQ327699:TWU327699 UGM327699:UGQ327699 UQI327699:UQM327699 VAE327699:VAI327699 VKA327699:VKE327699 VTW327699:VUA327699 WDS327699:WDW327699 WNO327699:WNS327699 WXK327699:WXO327699 BC393235:BG393235 KY393235:LC393235 UU393235:UY393235 AEQ393235:AEU393235 AOM393235:AOQ393235 AYI393235:AYM393235 BIE393235:BII393235 BSA393235:BSE393235 CBW393235:CCA393235 CLS393235:CLW393235 CVO393235:CVS393235 DFK393235:DFO393235 DPG393235:DPK393235 DZC393235:DZG393235 EIY393235:EJC393235 ESU393235:ESY393235 FCQ393235:FCU393235 FMM393235:FMQ393235 FWI393235:FWM393235 GGE393235:GGI393235 GQA393235:GQE393235 GZW393235:HAA393235 HJS393235:HJW393235 HTO393235:HTS393235 IDK393235:IDO393235 ING393235:INK393235 IXC393235:IXG393235 JGY393235:JHC393235 JQU393235:JQY393235 KAQ393235:KAU393235 KKM393235:KKQ393235 KUI393235:KUM393235 LEE393235:LEI393235 LOA393235:LOE393235 LXW393235:LYA393235 MHS393235:MHW393235 MRO393235:MRS393235 NBK393235:NBO393235 NLG393235:NLK393235 NVC393235:NVG393235 OEY393235:OFC393235 OOU393235:OOY393235 OYQ393235:OYU393235 PIM393235:PIQ393235 PSI393235:PSM393235 QCE393235:QCI393235 QMA393235:QME393235 QVW393235:QWA393235 RFS393235:RFW393235 RPO393235:RPS393235 RZK393235:RZO393235 SJG393235:SJK393235 STC393235:STG393235 TCY393235:TDC393235 TMU393235:TMY393235 TWQ393235:TWU393235 UGM393235:UGQ393235 UQI393235:UQM393235 VAE393235:VAI393235 VKA393235:VKE393235 VTW393235:VUA393235 WDS393235:WDW393235 WNO393235:WNS393235 WXK393235:WXO393235 BC458771:BG458771 KY458771:LC458771 UU458771:UY458771 AEQ458771:AEU458771 AOM458771:AOQ458771 AYI458771:AYM458771 BIE458771:BII458771 BSA458771:BSE458771 CBW458771:CCA458771 CLS458771:CLW458771 CVO458771:CVS458771 DFK458771:DFO458771 DPG458771:DPK458771 DZC458771:DZG458771 EIY458771:EJC458771 ESU458771:ESY458771 FCQ458771:FCU458771 FMM458771:FMQ458771 FWI458771:FWM458771 GGE458771:GGI458771 GQA458771:GQE458771 GZW458771:HAA458771 HJS458771:HJW458771 HTO458771:HTS458771 IDK458771:IDO458771 ING458771:INK458771 IXC458771:IXG458771 JGY458771:JHC458771 JQU458771:JQY458771 KAQ458771:KAU458771 KKM458771:KKQ458771 KUI458771:KUM458771 LEE458771:LEI458771 LOA458771:LOE458771 LXW458771:LYA458771 MHS458771:MHW458771 MRO458771:MRS458771 NBK458771:NBO458771 NLG458771:NLK458771 NVC458771:NVG458771 OEY458771:OFC458771 OOU458771:OOY458771 OYQ458771:OYU458771 PIM458771:PIQ458771 PSI458771:PSM458771 QCE458771:QCI458771 QMA458771:QME458771 QVW458771:QWA458771 RFS458771:RFW458771 RPO458771:RPS458771 RZK458771:RZO458771 SJG458771:SJK458771 STC458771:STG458771 TCY458771:TDC458771 TMU458771:TMY458771 TWQ458771:TWU458771 UGM458771:UGQ458771 UQI458771:UQM458771 VAE458771:VAI458771 VKA458771:VKE458771 VTW458771:VUA458771 WDS458771:WDW458771 WNO458771:WNS458771 WXK458771:WXO458771 BC524307:BG524307 KY524307:LC524307 UU524307:UY524307 AEQ524307:AEU524307 AOM524307:AOQ524307 AYI524307:AYM524307 BIE524307:BII524307 BSA524307:BSE524307 CBW524307:CCA524307 CLS524307:CLW524307 CVO524307:CVS524307 DFK524307:DFO524307 DPG524307:DPK524307 DZC524307:DZG524307 EIY524307:EJC524307 ESU524307:ESY524307 FCQ524307:FCU524307 FMM524307:FMQ524307 FWI524307:FWM524307 GGE524307:GGI524307 GQA524307:GQE524307 GZW524307:HAA524307 HJS524307:HJW524307 HTO524307:HTS524307 IDK524307:IDO524307 ING524307:INK524307 IXC524307:IXG524307 JGY524307:JHC524307 JQU524307:JQY524307 KAQ524307:KAU524307 KKM524307:KKQ524307 KUI524307:KUM524307 LEE524307:LEI524307 LOA524307:LOE524307 LXW524307:LYA524307 MHS524307:MHW524307 MRO524307:MRS524307 NBK524307:NBO524307 NLG524307:NLK524307 NVC524307:NVG524307 OEY524307:OFC524307 OOU524307:OOY524307 OYQ524307:OYU524307 PIM524307:PIQ524307 PSI524307:PSM524307 QCE524307:QCI524307 QMA524307:QME524307 QVW524307:QWA524307 RFS524307:RFW524307 RPO524307:RPS524307 RZK524307:RZO524307 SJG524307:SJK524307 STC524307:STG524307 TCY524307:TDC524307 TMU524307:TMY524307 TWQ524307:TWU524307 UGM524307:UGQ524307 UQI524307:UQM524307 VAE524307:VAI524307 VKA524307:VKE524307 VTW524307:VUA524307 WDS524307:WDW524307 WNO524307:WNS524307 WXK524307:WXO524307 BC589843:BG589843 KY589843:LC589843 UU589843:UY589843 AEQ589843:AEU589843 AOM589843:AOQ589843 AYI589843:AYM589843 BIE589843:BII589843 BSA589843:BSE589843 CBW589843:CCA589843 CLS589843:CLW589843 CVO589843:CVS589843 DFK589843:DFO589843 DPG589843:DPK589843 DZC589843:DZG589843 EIY589843:EJC589843 ESU589843:ESY589843 FCQ589843:FCU589843 FMM589843:FMQ589843 FWI589843:FWM589843 GGE589843:GGI589843 GQA589843:GQE589843 GZW589843:HAA589843 HJS589843:HJW589843 HTO589843:HTS589843 IDK589843:IDO589843 ING589843:INK589843 IXC589843:IXG589843 JGY589843:JHC589843 JQU589843:JQY589843 KAQ589843:KAU589843 KKM589843:KKQ589843 KUI589843:KUM589843 LEE589843:LEI589843 LOA589843:LOE589843 LXW589843:LYA589843 MHS589843:MHW589843 MRO589843:MRS589843 NBK589843:NBO589843 NLG589843:NLK589843 NVC589843:NVG589843 OEY589843:OFC589843 OOU589843:OOY589843 OYQ589843:OYU589843 PIM589843:PIQ589843 PSI589843:PSM589843 QCE589843:QCI589843 QMA589843:QME589843 QVW589843:QWA589843 RFS589843:RFW589843 RPO589843:RPS589843 RZK589843:RZO589843 SJG589843:SJK589843 STC589843:STG589843 TCY589843:TDC589843 TMU589843:TMY589843 TWQ589843:TWU589843 UGM589843:UGQ589843 UQI589843:UQM589843 VAE589843:VAI589843 VKA589843:VKE589843 VTW589843:VUA589843 WDS589843:WDW589843 WNO589843:WNS589843 WXK589843:WXO589843 BC655379:BG655379 KY655379:LC655379 UU655379:UY655379 AEQ655379:AEU655379 AOM655379:AOQ655379 AYI655379:AYM655379 BIE655379:BII655379 BSA655379:BSE655379 CBW655379:CCA655379 CLS655379:CLW655379 CVO655379:CVS655379 DFK655379:DFO655379 DPG655379:DPK655379 DZC655379:DZG655379 EIY655379:EJC655379 ESU655379:ESY655379 FCQ655379:FCU655379 FMM655379:FMQ655379 FWI655379:FWM655379 GGE655379:GGI655379 GQA655379:GQE655379 GZW655379:HAA655379 HJS655379:HJW655379 HTO655379:HTS655379 IDK655379:IDO655379 ING655379:INK655379 IXC655379:IXG655379 JGY655379:JHC655379 JQU655379:JQY655379 KAQ655379:KAU655379 KKM655379:KKQ655379 KUI655379:KUM655379 LEE655379:LEI655379 LOA655379:LOE655379 LXW655379:LYA655379 MHS655379:MHW655379 MRO655379:MRS655379 NBK655379:NBO655379 NLG655379:NLK655379 NVC655379:NVG655379 OEY655379:OFC655379 OOU655379:OOY655379 OYQ655379:OYU655379 PIM655379:PIQ655379 PSI655379:PSM655379 QCE655379:QCI655379 QMA655379:QME655379 QVW655379:QWA655379 RFS655379:RFW655379 RPO655379:RPS655379 RZK655379:RZO655379 SJG655379:SJK655379 STC655379:STG655379 TCY655379:TDC655379 TMU655379:TMY655379 TWQ655379:TWU655379 UGM655379:UGQ655379 UQI655379:UQM655379 VAE655379:VAI655379 VKA655379:VKE655379 VTW655379:VUA655379 WDS655379:WDW655379 WNO655379:WNS655379 WXK655379:WXO655379 BC720915:BG720915 KY720915:LC720915 UU720915:UY720915 AEQ720915:AEU720915 AOM720915:AOQ720915 AYI720915:AYM720915 BIE720915:BII720915 BSA720915:BSE720915 CBW720915:CCA720915 CLS720915:CLW720915 CVO720915:CVS720915 DFK720915:DFO720915 DPG720915:DPK720915 DZC720915:DZG720915 EIY720915:EJC720915 ESU720915:ESY720915 FCQ720915:FCU720915 FMM720915:FMQ720915 FWI720915:FWM720915 GGE720915:GGI720915 GQA720915:GQE720915 GZW720915:HAA720915 HJS720915:HJW720915 HTO720915:HTS720915 IDK720915:IDO720915 ING720915:INK720915 IXC720915:IXG720915 JGY720915:JHC720915 JQU720915:JQY720915 KAQ720915:KAU720915 KKM720915:KKQ720915 KUI720915:KUM720915 LEE720915:LEI720915 LOA720915:LOE720915 LXW720915:LYA720915 MHS720915:MHW720915 MRO720915:MRS720915 NBK720915:NBO720915 NLG720915:NLK720915 NVC720915:NVG720915 OEY720915:OFC720915 OOU720915:OOY720915 OYQ720915:OYU720915 PIM720915:PIQ720915 PSI720915:PSM720915 QCE720915:QCI720915 QMA720915:QME720915 QVW720915:QWA720915 RFS720915:RFW720915 RPO720915:RPS720915 RZK720915:RZO720915 SJG720915:SJK720915 STC720915:STG720915 TCY720915:TDC720915 TMU720915:TMY720915 TWQ720915:TWU720915 UGM720915:UGQ720915 UQI720915:UQM720915 VAE720915:VAI720915 VKA720915:VKE720915 VTW720915:VUA720915 WDS720915:WDW720915 WNO720915:WNS720915 WXK720915:WXO720915 BC786451:BG786451 KY786451:LC786451 UU786451:UY786451 AEQ786451:AEU786451 AOM786451:AOQ786451 AYI786451:AYM786451 BIE786451:BII786451 BSA786451:BSE786451 CBW786451:CCA786451 CLS786451:CLW786451 CVO786451:CVS786451 DFK786451:DFO786451 DPG786451:DPK786451 DZC786451:DZG786451 EIY786451:EJC786451 ESU786451:ESY786451 FCQ786451:FCU786451 FMM786451:FMQ786451 FWI786451:FWM786451 GGE786451:GGI786451 GQA786451:GQE786451 GZW786451:HAA786451 HJS786451:HJW786451 HTO786451:HTS786451 IDK786451:IDO786451 ING786451:INK786451 IXC786451:IXG786451 JGY786451:JHC786451 JQU786451:JQY786451 KAQ786451:KAU786451 KKM786451:KKQ786451 KUI786451:KUM786451 LEE786451:LEI786451 LOA786451:LOE786451 LXW786451:LYA786451 MHS786451:MHW786451 MRO786451:MRS786451 NBK786451:NBO786451 NLG786451:NLK786451 NVC786451:NVG786451 OEY786451:OFC786451 OOU786451:OOY786451 OYQ786451:OYU786451 PIM786451:PIQ786451 PSI786451:PSM786451 QCE786451:QCI786451 QMA786451:QME786451 QVW786451:QWA786451 RFS786451:RFW786451 RPO786451:RPS786451 RZK786451:RZO786451 SJG786451:SJK786451 STC786451:STG786451 TCY786451:TDC786451 TMU786451:TMY786451 TWQ786451:TWU786451 UGM786451:UGQ786451 UQI786451:UQM786451 VAE786451:VAI786451 VKA786451:VKE786451 VTW786451:VUA786451 WDS786451:WDW786451 WNO786451:WNS786451 WXK786451:WXO786451 BC851987:BG851987 KY851987:LC851987 UU851987:UY851987 AEQ851987:AEU851987 AOM851987:AOQ851987 AYI851987:AYM851987 BIE851987:BII851987 BSA851987:BSE851987 CBW851987:CCA851987 CLS851987:CLW851987 CVO851987:CVS851987 DFK851987:DFO851987 DPG851987:DPK851987 DZC851987:DZG851987 EIY851987:EJC851987 ESU851987:ESY851987 FCQ851987:FCU851987 FMM851987:FMQ851987 FWI851987:FWM851987 GGE851987:GGI851987 GQA851987:GQE851987 GZW851987:HAA851987 HJS851987:HJW851987 HTO851987:HTS851987 IDK851987:IDO851987 ING851987:INK851987 IXC851987:IXG851987 JGY851987:JHC851987 JQU851987:JQY851987 KAQ851987:KAU851987 KKM851987:KKQ851987 KUI851987:KUM851987 LEE851987:LEI851987 LOA851987:LOE851987 LXW851987:LYA851987 MHS851987:MHW851987 MRO851987:MRS851987 NBK851987:NBO851987 NLG851987:NLK851987 NVC851987:NVG851987 OEY851987:OFC851987 OOU851987:OOY851987 OYQ851987:OYU851987 PIM851987:PIQ851987 PSI851987:PSM851987 QCE851987:QCI851987 QMA851987:QME851987 QVW851987:QWA851987 RFS851987:RFW851987 RPO851987:RPS851987 RZK851987:RZO851987 SJG851987:SJK851987 STC851987:STG851987 TCY851987:TDC851987 TMU851987:TMY851987 TWQ851987:TWU851987 UGM851987:UGQ851987 UQI851987:UQM851987 VAE851987:VAI851987 VKA851987:VKE851987 VTW851987:VUA851987 WDS851987:WDW851987 WNO851987:WNS851987 WXK851987:WXO851987 BC917523:BG917523 KY917523:LC917523 UU917523:UY917523 AEQ917523:AEU917523 AOM917523:AOQ917523 AYI917523:AYM917523 BIE917523:BII917523 BSA917523:BSE917523 CBW917523:CCA917523 CLS917523:CLW917523 CVO917523:CVS917523 DFK917523:DFO917523 DPG917523:DPK917523 DZC917523:DZG917523 EIY917523:EJC917523 ESU917523:ESY917523 FCQ917523:FCU917523 FMM917523:FMQ917523 FWI917523:FWM917523 GGE917523:GGI917523 GQA917523:GQE917523 GZW917523:HAA917523 HJS917523:HJW917523 HTO917523:HTS917523 IDK917523:IDO917523 ING917523:INK917523 IXC917523:IXG917523 JGY917523:JHC917523 JQU917523:JQY917523 KAQ917523:KAU917523 KKM917523:KKQ917523 KUI917523:KUM917523 LEE917523:LEI917523 LOA917523:LOE917523 LXW917523:LYA917523 MHS917523:MHW917523 MRO917523:MRS917523 NBK917523:NBO917523 NLG917523:NLK917523 NVC917523:NVG917523 OEY917523:OFC917523 OOU917523:OOY917523 OYQ917523:OYU917523 PIM917523:PIQ917523 PSI917523:PSM917523 QCE917523:QCI917523 QMA917523:QME917523 QVW917523:QWA917523 RFS917523:RFW917523 RPO917523:RPS917523 RZK917523:RZO917523 SJG917523:SJK917523 STC917523:STG917523 TCY917523:TDC917523 TMU917523:TMY917523 TWQ917523:TWU917523 UGM917523:UGQ917523 UQI917523:UQM917523 VAE917523:VAI917523 VKA917523:VKE917523 VTW917523:VUA917523 WDS917523:WDW917523 WNO917523:WNS917523 WXK917523:WXO917523 BC983059:BG983059 KY983059:LC983059 UU983059:UY983059 AEQ983059:AEU983059 AOM983059:AOQ983059 AYI983059:AYM983059 BIE983059:BII983059 BSA983059:BSE983059 CBW983059:CCA983059 CLS983059:CLW983059 CVO983059:CVS983059 DFK983059:DFO983059 DPG983059:DPK983059 DZC983059:DZG983059 EIY983059:EJC983059 ESU983059:ESY983059 FCQ983059:FCU983059 FMM983059:FMQ983059 FWI983059:FWM983059 GGE983059:GGI983059 GQA983059:GQE983059 GZW983059:HAA983059 HJS983059:HJW983059 HTO983059:HTS983059 IDK983059:IDO983059 ING983059:INK983059 IXC983059:IXG983059 JGY983059:JHC983059 JQU983059:JQY983059 KAQ983059:KAU983059 KKM983059:KKQ983059 KUI983059:KUM983059 LEE983059:LEI983059 LOA983059:LOE983059 LXW983059:LYA983059 MHS983059:MHW983059 MRO983059:MRS983059 NBK983059:NBO983059 NLG983059:NLK983059 NVC983059:NVG983059 OEY983059:OFC983059 OOU983059:OOY983059 OYQ983059:OYU983059 PIM983059:PIQ983059 PSI983059:PSM983059 QCE983059:QCI983059 QMA983059:QME983059 QVW983059:QWA983059 RFS983059:RFW983059 RPO983059:RPS983059 RZK983059:RZO983059 SJG983059:SJK983059 STC983059:STG983059 TCY983059:TDC983059 TMU983059:TMY983059 TWQ983059:TWU983059 UGM983059:UGQ983059 UQI983059:UQM983059 VAE983059:VAI983059 VKA983059:VKE983059 VTW983059:VUA983059 WDS983059:WDW983059 WNO983059:WNS983059 WXK983059:WXO983059" xr:uid="{00000000-0002-0000-0800-000007000000}">
      <formula1>3</formula1>
    </dataValidation>
    <dataValidation type="textLength" imeMode="disabled" operator="equal" allowBlank="1" showInputMessage="1" showErrorMessage="1" error="入力された桁数が不正です。_x000a_4ケタで再度入力してください。" sqref="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BJ65555:BN65555 LF65555:LJ65555 VB65555:VF65555 AEX65555:AFB65555 AOT65555:AOX65555 AYP65555:AYT65555 BIL65555:BIP65555 BSH65555:BSL65555 CCD65555:CCH65555 CLZ65555:CMD65555 CVV65555:CVZ65555 DFR65555:DFV65555 DPN65555:DPR65555 DZJ65555:DZN65555 EJF65555:EJJ65555 ETB65555:ETF65555 FCX65555:FDB65555 FMT65555:FMX65555 FWP65555:FWT65555 GGL65555:GGP65555 GQH65555:GQL65555 HAD65555:HAH65555 HJZ65555:HKD65555 HTV65555:HTZ65555 IDR65555:IDV65555 INN65555:INR65555 IXJ65555:IXN65555 JHF65555:JHJ65555 JRB65555:JRF65555 KAX65555:KBB65555 KKT65555:KKX65555 KUP65555:KUT65555 LEL65555:LEP65555 LOH65555:LOL65555 LYD65555:LYH65555 MHZ65555:MID65555 MRV65555:MRZ65555 NBR65555:NBV65555 NLN65555:NLR65555 NVJ65555:NVN65555 OFF65555:OFJ65555 OPB65555:OPF65555 OYX65555:OZB65555 PIT65555:PIX65555 PSP65555:PST65555 QCL65555:QCP65555 QMH65555:QML65555 QWD65555:QWH65555 RFZ65555:RGD65555 RPV65555:RPZ65555 RZR65555:RZV65555 SJN65555:SJR65555 STJ65555:STN65555 TDF65555:TDJ65555 TNB65555:TNF65555 TWX65555:TXB65555 UGT65555:UGX65555 UQP65555:UQT65555 VAL65555:VAP65555 VKH65555:VKL65555 VUD65555:VUH65555 WDZ65555:WED65555 WNV65555:WNZ65555 WXR65555:WXV65555 BJ131091:BN131091 LF131091:LJ131091 VB131091:VF131091 AEX131091:AFB131091 AOT131091:AOX131091 AYP131091:AYT131091 BIL131091:BIP131091 BSH131091:BSL131091 CCD131091:CCH131091 CLZ131091:CMD131091 CVV131091:CVZ131091 DFR131091:DFV131091 DPN131091:DPR131091 DZJ131091:DZN131091 EJF131091:EJJ131091 ETB131091:ETF131091 FCX131091:FDB131091 FMT131091:FMX131091 FWP131091:FWT131091 GGL131091:GGP131091 GQH131091:GQL131091 HAD131091:HAH131091 HJZ131091:HKD131091 HTV131091:HTZ131091 IDR131091:IDV131091 INN131091:INR131091 IXJ131091:IXN131091 JHF131091:JHJ131091 JRB131091:JRF131091 KAX131091:KBB131091 KKT131091:KKX131091 KUP131091:KUT131091 LEL131091:LEP131091 LOH131091:LOL131091 LYD131091:LYH131091 MHZ131091:MID131091 MRV131091:MRZ131091 NBR131091:NBV131091 NLN131091:NLR131091 NVJ131091:NVN131091 OFF131091:OFJ131091 OPB131091:OPF131091 OYX131091:OZB131091 PIT131091:PIX131091 PSP131091:PST131091 QCL131091:QCP131091 QMH131091:QML131091 QWD131091:QWH131091 RFZ131091:RGD131091 RPV131091:RPZ131091 RZR131091:RZV131091 SJN131091:SJR131091 STJ131091:STN131091 TDF131091:TDJ131091 TNB131091:TNF131091 TWX131091:TXB131091 UGT131091:UGX131091 UQP131091:UQT131091 VAL131091:VAP131091 VKH131091:VKL131091 VUD131091:VUH131091 WDZ131091:WED131091 WNV131091:WNZ131091 WXR131091:WXV131091 BJ196627:BN196627 LF196627:LJ196627 VB196627:VF196627 AEX196627:AFB196627 AOT196627:AOX196627 AYP196627:AYT196627 BIL196627:BIP196627 BSH196627:BSL196627 CCD196627:CCH196627 CLZ196627:CMD196627 CVV196627:CVZ196627 DFR196627:DFV196627 DPN196627:DPR196627 DZJ196627:DZN196627 EJF196627:EJJ196627 ETB196627:ETF196627 FCX196627:FDB196627 FMT196627:FMX196627 FWP196627:FWT196627 GGL196627:GGP196627 GQH196627:GQL196627 HAD196627:HAH196627 HJZ196627:HKD196627 HTV196627:HTZ196627 IDR196627:IDV196627 INN196627:INR196627 IXJ196627:IXN196627 JHF196627:JHJ196627 JRB196627:JRF196627 KAX196627:KBB196627 KKT196627:KKX196627 KUP196627:KUT196627 LEL196627:LEP196627 LOH196627:LOL196627 LYD196627:LYH196627 MHZ196627:MID196627 MRV196627:MRZ196627 NBR196627:NBV196627 NLN196627:NLR196627 NVJ196627:NVN196627 OFF196627:OFJ196627 OPB196627:OPF196627 OYX196627:OZB196627 PIT196627:PIX196627 PSP196627:PST196627 QCL196627:QCP196627 QMH196627:QML196627 QWD196627:QWH196627 RFZ196627:RGD196627 RPV196627:RPZ196627 RZR196627:RZV196627 SJN196627:SJR196627 STJ196627:STN196627 TDF196627:TDJ196627 TNB196627:TNF196627 TWX196627:TXB196627 UGT196627:UGX196627 UQP196627:UQT196627 VAL196627:VAP196627 VKH196627:VKL196627 VUD196627:VUH196627 WDZ196627:WED196627 WNV196627:WNZ196627 WXR196627:WXV196627 BJ262163:BN262163 LF262163:LJ262163 VB262163:VF262163 AEX262163:AFB262163 AOT262163:AOX262163 AYP262163:AYT262163 BIL262163:BIP262163 BSH262163:BSL262163 CCD262163:CCH262163 CLZ262163:CMD262163 CVV262163:CVZ262163 DFR262163:DFV262163 DPN262163:DPR262163 DZJ262163:DZN262163 EJF262163:EJJ262163 ETB262163:ETF262163 FCX262163:FDB262163 FMT262163:FMX262163 FWP262163:FWT262163 GGL262163:GGP262163 GQH262163:GQL262163 HAD262163:HAH262163 HJZ262163:HKD262163 HTV262163:HTZ262163 IDR262163:IDV262163 INN262163:INR262163 IXJ262163:IXN262163 JHF262163:JHJ262163 JRB262163:JRF262163 KAX262163:KBB262163 KKT262163:KKX262163 KUP262163:KUT262163 LEL262163:LEP262163 LOH262163:LOL262163 LYD262163:LYH262163 MHZ262163:MID262163 MRV262163:MRZ262163 NBR262163:NBV262163 NLN262163:NLR262163 NVJ262163:NVN262163 OFF262163:OFJ262163 OPB262163:OPF262163 OYX262163:OZB262163 PIT262163:PIX262163 PSP262163:PST262163 QCL262163:QCP262163 QMH262163:QML262163 QWD262163:QWH262163 RFZ262163:RGD262163 RPV262163:RPZ262163 RZR262163:RZV262163 SJN262163:SJR262163 STJ262163:STN262163 TDF262163:TDJ262163 TNB262163:TNF262163 TWX262163:TXB262163 UGT262163:UGX262163 UQP262163:UQT262163 VAL262163:VAP262163 VKH262163:VKL262163 VUD262163:VUH262163 WDZ262163:WED262163 WNV262163:WNZ262163 WXR262163:WXV262163 BJ327699:BN327699 LF327699:LJ327699 VB327699:VF327699 AEX327699:AFB327699 AOT327699:AOX327699 AYP327699:AYT327699 BIL327699:BIP327699 BSH327699:BSL327699 CCD327699:CCH327699 CLZ327699:CMD327699 CVV327699:CVZ327699 DFR327699:DFV327699 DPN327699:DPR327699 DZJ327699:DZN327699 EJF327699:EJJ327699 ETB327699:ETF327699 FCX327699:FDB327699 FMT327699:FMX327699 FWP327699:FWT327699 GGL327699:GGP327699 GQH327699:GQL327699 HAD327699:HAH327699 HJZ327699:HKD327699 HTV327699:HTZ327699 IDR327699:IDV327699 INN327699:INR327699 IXJ327699:IXN327699 JHF327699:JHJ327699 JRB327699:JRF327699 KAX327699:KBB327699 KKT327699:KKX327699 KUP327699:KUT327699 LEL327699:LEP327699 LOH327699:LOL327699 LYD327699:LYH327699 MHZ327699:MID327699 MRV327699:MRZ327699 NBR327699:NBV327699 NLN327699:NLR327699 NVJ327699:NVN327699 OFF327699:OFJ327699 OPB327699:OPF327699 OYX327699:OZB327699 PIT327699:PIX327699 PSP327699:PST327699 QCL327699:QCP327699 QMH327699:QML327699 QWD327699:QWH327699 RFZ327699:RGD327699 RPV327699:RPZ327699 RZR327699:RZV327699 SJN327699:SJR327699 STJ327699:STN327699 TDF327699:TDJ327699 TNB327699:TNF327699 TWX327699:TXB327699 UGT327699:UGX327699 UQP327699:UQT327699 VAL327699:VAP327699 VKH327699:VKL327699 VUD327699:VUH327699 WDZ327699:WED327699 WNV327699:WNZ327699 WXR327699:WXV327699 BJ393235:BN393235 LF393235:LJ393235 VB393235:VF393235 AEX393235:AFB393235 AOT393235:AOX393235 AYP393235:AYT393235 BIL393235:BIP393235 BSH393235:BSL393235 CCD393235:CCH393235 CLZ393235:CMD393235 CVV393235:CVZ393235 DFR393235:DFV393235 DPN393235:DPR393235 DZJ393235:DZN393235 EJF393235:EJJ393235 ETB393235:ETF393235 FCX393235:FDB393235 FMT393235:FMX393235 FWP393235:FWT393235 GGL393235:GGP393235 GQH393235:GQL393235 HAD393235:HAH393235 HJZ393235:HKD393235 HTV393235:HTZ393235 IDR393235:IDV393235 INN393235:INR393235 IXJ393235:IXN393235 JHF393235:JHJ393235 JRB393235:JRF393235 KAX393235:KBB393235 KKT393235:KKX393235 KUP393235:KUT393235 LEL393235:LEP393235 LOH393235:LOL393235 LYD393235:LYH393235 MHZ393235:MID393235 MRV393235:MRZ393235 NBR393235:NBV393235 NLN393235:NLR393235 NVJ393235:NVN393235 OFF393235:OFJ393235 OPB393235:OPF393235 OYX393235:OZB393235 PIT393235:PIX393235 PSP393235:PST393235 QCL393235:QCP393235 QMH393235:QML393235 QWD393235:QWH393235 RFZ393235:RGD393235 RPV393235:RPZ393235 RZR393235:RZV393235 SJN393235:SJR393235 STJ393235:STN393235 TDF393235:TDJ393235 TNB393235:TNF393235 TWX393235:TXB393235 UGT393235:UGX393235 UQP393235:UQT393235 VAL393235:VAP393235 VKH393235:VKL393235 VUD393235:VUH393235 WDZ393235:WED393235 WNV393235:WNZ393235 WXR393235:WXV393235 BJ458771:BN458771 LF458771:LJ458771 VB458771:VF458771 AEX458771:AFB458771 AOT458771:AOX458771 AYP458771:AYT458771 BIL458771:BIP458771 BSH458771:BSL458771 CCD458771:CCH458771 CLZ458771:CMD458771 CVV458771:CVZ458771 DFR458771:DFV458771 DPN458771:DPR458771 DZJ458771:DZN458771 EJF458771:EJJ458771 ETB458771:ETF458771 FCX458771:FDB458771 FMT458771:FMX458771 FWP458771:FWT458771 GGL458771:GGP458771 GQH458771:GQL458771 HAD458771:HAH458771 HJZ458771:HKD458771 HTV458771:HTZ458771 IDR458771:IDV458771 INN458771:INR458771 IXJ458771:IXN458771 JHF458771:JHJ458771 JRB458771:JRF458771 KAX458771:KBB458771 KKT458771:KKX458771 KUP458771:KUT458771 LEL458771:LEP458771 LOH458771:LOL458771 LYD458771:LYH458771 MHZ458771:MID458771 MRV458771:MRZ458771 NBR458771:NBV458771 NLN458771:NLR458771 NVJ458771:NVN458771 OFF458771:OFJ458771 OPB458771:OPF458771 OYX458771:OZB458771 PIT458771:PIX458771 PSP458771:PST458771 QCL458771:QCP458771 QMH458771:QML458771 QWD458771:QWH458771 RFZ458771:RGD458771 RPV458771:RPZ458771 RZR458771:RZV458771 SJN458771:SJR458771 STJ458771:STN458771 TDF458771:TDJ458771 TNB458771:TNF458771 TWX458771:TXB458771 UGT458771:UGX458771 UQP458771:UQT458771 VAL458771:VAP458771 VKH458771:VKL458771 VUD458771:VUH458771 WDZ458771:WED458771 WNV458771:WNZ458771 WXR458771:WXV458771 BJ524307:BN524307 LF524307:LJ524307 VB524307:VF524307 AEX524307:AFB524307 AOT524307:AOX524307 AYP524307:AYT524307 BIL524307:BIP524307 BSH524307:BSL524307 CCD524307:CCH524307 CLZ524307:CMD524307 CVV524307:CVZ524307 DFR524307:DFV524307 DPN524307:DPR524307 DZJ524307:DZN524307 EJF524307:EJJ524307 ETB524307:ETF524307 FCX524307:FDB524307 FMT524307:FMX524307 FWP524307:FWT524307 GGL524307:GGP524307 GQH524307:GQL524307 HAD524307:HAH524307 HJZ524307:HKD524307 HTV524307:HTZ524307 IDR524307:IDV524307 INN524307:INR524307 IXJ524307:IXN524307 JHF524307:JHJ524307 JRB524307:JRF524307 KAX524307:KBB524307 KKT524307:KKX524307 KUP524307:KUT524307 LEL524307:LEP524307 LOH524307:LOL524307 LYD524307:LYH524307 MHZ524307:MID524307 MRV524307:MRZ524307 NBR524307:NBV524307 NLN524307:NLR524307 NVJ524307:NVN524307 OFF524307:OFJ524307 OPB524307:OPF524307 OYX524307:OZB524307 PIT524307:PIX524307 PSP524307:PST524307 QCL524307:QCP524307 QMH524307:QML524307 QWD524307:QWH524307 RFZ524307:RGD524307 RPV524307:RPZ524307 RZR524307:RZV524307 SJN524307:SJR524307 STJ524307:STN524307 TDF524307:TDJ524307 TNB524307:TNF524307 TWX524307:TXB524307 UGT524307:UGX524307 UQP524307:UQT524307 VAL524307:VAP524307 VKH524307:VKL524307 VUD524307:VUH524307 WDZ524307:WED524307 WNV524307:WNZ524307 WXR524307:WXV524307 BJ589843:BN589843 LF589843:LJ589843 VB589843:VF589843 AEX589843:AFB589843 AOT589843:AOX589843 AYP589843:AYT589843 BIL589843:BIP589843 BSH589843:BSL589843 CCD589843:CCH589843 CLZ589843:CMD589843 CVV589843:CVZ589843 DFR589843:DFV589843 DPN589843:DPR589843 DZJ589843:DZN589843 EJF589843:EJJ589843 ETB589843:ETF589843 FCX589843:FDB589843 FMT589843:FMX589843 FWP589843:FWT589843 GGL589843:GGP589843 GQH589843:GQL589843 HAD589843:HAH589843 HJZ589843:HKD589843 HTV589843:HTZ589843 IDR589843:IDV589843 INN589843:INR589843 IXJ589843:IXN589843 JHF589843:JHJ589843 JRB589843:JRF589843 KAX589843:KBB589843 KKT589843:KKX589843 KUP589843:KUT589843 LEL589843:LEP589843 LOH589843:LOL589843 LYD589843:LYH589843 MHZ589843:MID589843 MRV589843:MRZ589843 NBR589843:NBV589843 NLN589843:NLR589843 NVJ589843:NVN589843 OFF589843:OFJ589843 OPB589843:OPF589843 OYX589843:OZB589843 PIT589843:PIX589843 PSP589843:PST589843 QCL589843:QCP589843 QMH589843:QML589843 QWD589843:QWH589843 RFZ589843:RGD589843 RPV589843:RPZ589843 RZR589843:RZV589843 SJN589843:SJR589843 STJ589843:STN589843 TDF589843:TDJ589843 TNB589843:TNF589843 TWX589843:TXB589843 UGT589843:UGX589843 UQP589843:UQT589843 VAL589843:VAP589843 VKH589843:VKL589843 VUD589843:VUH589843 WDZ589843:WED589843 WNV589843:WNZ589843 WXR589843:WXV589843 BJ655379:BN655379 LF655379:LJ655379 VB655379:VF655379 AEX655379:AFB655379 AOT655379:AOX655379 AYP655379:AYT655379 BIL655379:BIP655379 BSH655379:BSL655379 CCD655379:CCH655379 CLZ655379:CMD655379 CVV655379:CVZ655379 DFR655379:DFV655379 DPN655379:DPR655379 DZJ655379:DZN655379 EJF655379:EJJ655379 ETB655379:ETF655379 FCX655379:FDB655379 FMT655379:FMX655379 FWP655379:FWT655379 GGL655379:GGP655379 GQH655379:GQL655379 HAD655379:HAH655379 HJZ655379:HKD655379 HTV655379:HTZ655379 IDR655379:IDV655379 INN655379:INR655379 IXJ655379:IXN655379 JHF655379:JHJ655379 JRB655379:JRF655379 KAX655379:KBB655379 KKT655379:KKX655379 KUP655379:KUT655379 LEL655379:LEP655379 LOH655379:LOL655379 LYD655379:LYH655379 MHZ655379:MID655379 MRV655379:MRZ655379 NBR655379:NBV655379 NLN655379:NLR655379 NVJ655379:NVN655379 OFF655379:OFJ655379 OPB655379:OPF655379 OYX655379:OZB655379 PIT655379:PIX655379 PSP655379:PST655379 QCL655379:QCP655379 QMH655379:QML655379 QWD655379:QWH655379 RFZ655379:RGD655379 RPV655379:RPZ655379 RZR655379:RZV655379 SJN655379:SJR655379 STJ655379:STN655379 TDF655379:TDJ655379 TNB655379:TNF655379 TWX655379:TXB655379 UGT655379:UGX655379 UQP655379:UQT655379 VAL655379:VAP655379 VKH655379:VKL655379 VUD655379:VUH655379 WDZ655379:WED655379 WNV655379:WNZ655379 WXR655379:WXV655379 BJ720915:BN720915 LF720915:LJ720915 VB720915:VF720915 AEX720915:AFB720915 AOT720915:AOX720915 AYP720915:AYT720915 BIL720915:BIP720915 BSH720915:BSL720915 CCD720915:CCH720915 CLZ720915:CMD720915 CVV720915:CVZ720915 DFR720915:DFV720915 DPN720915:DPR720915 DZJ720915:DZN720915 EJF720915:EJJ720915 ETB720915:ETF720915 FCX720915:FDB720915 FMT720915:FMX720915 FWP720915:FWT720915 GGL720915:GGP720915 GQH720915:GQL720915 HAD720915:HAH720915 HJZ720915:HKD720915 HTV720915:HTZ720915 IDR720915:IDV720915 INN720915:INR720915 IXJ720915:IXN720915 JHF720915:JHJ720915 JRB720915:JRF720915 KAX720915:KBB720915 KKT720915:KKX720915 KUP720915:KUT720915 LEL720915:LEP720915 LOH720915:LOL720915 LYD720915:LYH720915 MHZ720915:MID720915 MRV720915:MRZ720915 NBR720915:NBV720915 NLN720915:NLR720915 NVJ720915:NVN720915 OFF720915:OFJ720915 OPB720915:OPF720915 OYX720915:OZB720915 PIT720915:PIX720915 PSP720915:PST720915 QCL720915:QCP720915 QMH720915:QML720915 QWD720915:QWH720915 RFZ720915:RGD720915 RPV720915:RPZ720915 RZR720915:RZV720915 SJN720915:SJR720915 STJ720915:STN720915 TDF720915:TDJ720915 TNB720915:TNF720915 TWX720915:TXB720915 UGT720915:UGX720915 UQP720915:UQT720915 VAL720915:VAP720915 VKH720915:VKL720915 VUD720915:VUH720915 WDZ720915:WED720915 WNV720915:WNZ720915 WXR720915:WXV720915 BJ786451:BN786451 LF786451:LJ786451 VB786451:VF786451 AEX786451:AFB786451 AOT786451:AOX786451 AYP786451:AYT786451 BIL786451:BIP786451 BSH786451:BSL786451 CCD786451:CCH786451 CLZ786451:CMD786451 CVV786451:CVZ786451 DFR786451:DFV786451 DPN786451:DPR786451 DZJ786451:DZN786451 EJF786451:EJJ786451 ETB786451:ETF786451 FCX786451:FDB786451 FMT786451:FMX786451 FWP786451:FWT786451 GGL786451:GGP786451 GQH786451:GQL786451 HAD786451:HAH786451 HJZ786451:HKD786451 HTV786451:HTZ786451 IDR786451:IDV786451 INN786451:INR786451 IXJ786451:IXN786451 JHF786451:JHJ786451 JRB786451:JRF786451 KAX786451:KBB786451 KKT786451:KKX786451 KUP786451:KUT786451 LEL786451:LEP786451 LOH786451:LOL786451 LYD786451:LYH786451 MHZ786451:MID786451 MRV786451:MRZ786451 NBR786451:NBV786451 NLN786451:NLR786451 NVJ786451:NVN786451 OFF786451:OFJ786451 OPB786451:OPF786451 OYX786451:OZB786451 PIT786451:PIX786451 PSP786451:PST786451 QCL786451:QCP786451 QMH786451:QML786451 QWD786451:QWH786451 RFZ786451:RGD786451 RPV786451:RPZ786451 RZR786451:RZV786451 SJN786451:SJR786451 STJ786451:STN786451 TDF786451:TDJ786451 TNB786451:TNF786451 TWX786451:TXB786451 UGT786451:UGX786451 UQP786451:UQT786451 VAL786451:VAP786451 VKH786451:VKL786451 VUD786451:VUH786451 WDZ786451:WED786451 WNV786451:WNZ786451 WXR786451:WXV786451 BJ851987:BN851987 LF851987:LJ851987 VB851987:VF851987 AEX851987:AFB851987 AOT851987:AOX851987 AYP851987:AYT851987 BIL851987:BIP851987 BSH851987:BSL851987 CCD851987:CCH851987 CLZ851987:CMD851987 CVV851987:CVZ851987 DFR851987:DFV851987 DPN851987:DPR851987 DZJ851987:DZN851987 EJF851987:EJJ851987 ETB851987:ETF851987 FCX851987:FDB851987 FMT851987:FMX851987 FWP851987:FWT851987 GGL851987:GGP851987 GQH851987:GQL851987 HAD851987:HAH851987 HJZ851987:HKD851987 HTV851987:HTZ851987 IDR851987:IDV851987 INN851987:INR851987 IXJ851987:IXN851987 JHF851987:JHJ851987 JRB851987:JRF851987 KAX851987:KBB851987 KKT851987:KKX851987 KUP851987:KUT851987 LEL851987:LEP851987 LOH851987:LOL851987 LYD851987:LYH851987 MHZ851987:MID851987 MRV851987:MRZ851987 NBR851987:NBV851987 NLN851987:NLR851987 NVJ851987:NVN851987 OFF851987:OFJ851987 OPB851987:OPF851987 OYX851987:OZB851987 PIT851987:PIX851987 PSP851987:PST851987 QCL851987:QCP851987 QMH851987:QML851987 QWD851987:QWH851987 RFZ851987:RGD851987 RPV851987:RPZ851987 RZR851987:RZV851987 SJN851987:SJR851987 STJ851987:STN851987 TDF851987:TDJ851987 TNB851987:TNF851987 TWX851987:TXB851987 UGT851987:UGX851987 UQP851987:UQT851987 VAL851987:VAP851987 VKH851987:VKL851987 VUD851987:VUH851987 WDZ851987:WED851987 WNV851987:WNZ851987 WXR851987:WXV851987 BJ917523:BN917523 LF917523:LJ917523 VB917523:VF917523 AEX917523:AFB917523 AOT917523:AOX917523 AYP917523:AYT917523 BIL917523:BIP917523 BSH917523:BSL917523 CCD917523:CCH917523 CLZ917523:CMD917523 CVV917523:CVZ917523 DFR917523:DFV917523 DPN917523:DPR917523 DZJ917523:DZN917523 EJF917523:EJJ917523 ETB917523:ETF917523 FCX917523:FDB917523 FMT917523:FMX917523 FWP917523:FWT917523 GGL917523:GGP917523 GQH917523:GQL917523 HAD917523:HAH917523 HJZ917523:HKD917523 HTV917523:HTZ917523 IDR917523:IDV917523 INN917523:INR917523 IXJ917523:IXN917523 JHF917523:JHJ917523 JRB917523:JRF917523 KAX917523:KBB917523 KKT917523:KKX917523 KUP917523:KUT917523 LEL917523:LEP917523 LOH917523:LOL917523 LYD917523:LYH917523 MHZ917523:MID917523 MRV917523:MRZ917523 NBR917523:NBV917523 NLN917523:NLR917523 NVJ917523:NVN917523 OFF917523:OFJ917523 OPB917523:OPF917523 OYX917523:OZB917523 PIT917523:PIX917523 PSP917523:PST917523 QCL917523:QCP917523 QMH917523:QML917523 QWD917523:QWH917523 RFZ917523:RGD917523 RPV917523:RPZ917523 RZR917523:RZV917523 SJN917523:SJR917523 STJ917523:STN917523 TDF917523:TDJ917523 TNB917523:TNF917523 TWX917523:TXB917523 UGT917523:UGX917523 UQP917523:UQT917523 VAL917523:VAP917523 VKH917523:VKL917523 VUD917523:VUH917523 WDZ917523:WED917523 WNV917523:WNZ917523 WXR917523:WXV917523 BJ983059:BN983059 LF983059:LJ983059 VB983059:VF983059 AEX983059:AFB983059 AOT983059:AOX983059 AYP983059:AYT983059 BIL983059:BIP983059 BSH983059:BSL983059 CCD983059:CCH983059 CLZ983059:CMD983059 CVV983059:CVZ983059 DFR983059:DFV983059 DPN983059:DPR983059 DZJ983059:DZN983059 EJF983059:EJJ983059 ETB983059:ETF983059 FCX983059:FDB983059 FMT983059:FMX983059 FWP983059:FWT983059 GGL983059:GGP983059 GQH983059:GQL983059 HAD983059:HAH983059 HJZ983059:HKD983059 HTV983059:HTZ983059 IDR983059:IDV983059 INN983059:INR983059 IXJ983059:IXN983059 JHF983059:JHJ983059 JRB983059:JRF983059 KAX983059:KBB983059 KKT983059:KKX983059 KUP983059:KUT983059 LEL983059:LEP983059 LOH983059:LOL983059 LYD983059:LYH983059 MHZ983059:MID983059 MRV983059:MRZ983059 NBR983059:NBV983059 NLN983059:NLR983059 NVJ983059:NVN983059 OFF983059:OFJ983059 OPB983059:OPF983059 OYX983059:OZB983059 PIT983059:PIX983059 PSP983059:PST983059 QCL983059:QCP983059 QMH983059:QML983059 QWD983059:QWH983059 RFZ983059:RGD983059 RPV983059:RPZ983059 RZR983059:RZV983059 SJN983059:SJR983059 STJ983059:STN983059 TDF983059:TDJ983059 TNB983059:TNF983059 TWX983059:TXB983059 UGT983059:UGX983059 UQP983059:UQT983059 VAL983059:VAP983059 VKH983059:VKL983059 VUD983059:VUH983059 WDZ983059:WED983059 WNV983059:WNZ983059 WXR983059:WXV983059" xr:uid="{00000000-0002-0000-0800-000008000000}">
      <formula1>4</formula1>
    </dataValidation>
    <dataValidation imeMode="hiragana" allowBlank="1" showInputMessage="1" showErrorMessage="1" sqref="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BC65551:CK65551 KY65551:MG65551 UU65551:WC65551 AEQ65551:AFY65551 AOM65551:APU65551 AYI65551:AZQ65551 BIE65551:BJM65551 BSA65551:BTI65551 CBW65551:CDE65551 CLS65551:CNA65551 CVO65551:CWW65551 DFK65551:DGS65551 DPG65551:DQO65551 DZC65551:EAK65551 EIY65551:EKG65551 ESU65551:EUC65551 FCQ65551:FDY65551 FMM65551:FNU65551 FWI65551:FXQ65551 GGE65551:GHM65551 GQA65551:GRI65551 GZW65551:HBE65551 HJS65551:HLA65551 HTO65551:HUW65551 IDK65551:IES65551 ING65551:IOO65551 IXC65551:IYK65551 JGY65551:JIG65551 JQU65551:JSC65551 KAQ65551:KBY65551 KKM65551:KLU65551 KUI65551:KVQ65551 LEE65551:LFM65551 LOA65551:LPI65551 LXW65551:LZE65551 MHS65551:MJA65551 MRO65551:MSW65551 NBK65551:NCS65551 NLG65551:NMO65551 NVC65551:NWK65551 OEY65551:OGG65551 OOU65551:OQC65551 OYQ65551:OZY65551 PIM65551:PJU65551 PSI65551:PTQ65551 QCE65551:QDM65551 QMA65551:QNI65551 QVW65551:QXE65551 RFS65551:RHA65551 RPO65551:RQW65551 RZK65551:SAS65551 SJG65551:SKO65551 STC65551:SUK65551 TCY65551:TEG65551 TMU65551:TOC65551 TWQ65551:TXY65551 UGM65551:UHU65551 UQI65551:URQ65551 VAE65551:VBM65551 VKA65551:VLI65551 VTW65551:VVE65551 WDS65551:WFA65551 WNO65551:WOW65551 WXK65551:WYS65551 BC131087:CK131087 KY131087:MG131087 UU131087:WC131087 AEQ131087:AFY131087 AOM131087:APU131087 AYI131087:AZQ131087 BIE131087:BJM131087 BSA131087:BTI131087 CBW131087:CDE131087 CLS131087:CNA131087 CVO131087:CWW131087 DFK131087:DGS131087 DPG131087:DQO131087 DZC131087:EAK131087 EIY131087:EKG131087 ESU131087:EUC131087 FCQ131087:FDY131087 FMM131087:FNU131087 FWI131087:FXQ131087 GGE131087:GHM131087 GQA131087:GRI131087 GZW131087:HBE131087 HJS131087:HLA131087 HTO131087:HUW131087 IDK131087:IES131087 ING131087:IOO131087 IXC131087:IYK131087 JGY131087:JIG131087 JQU131087:JSC131087 KAQ131087:KBY131087 KKM131087:KLU131087 KUI131087:KVQ131087 LEE131087:LFM131087 LOA131087:LPI131087 LXW131087:LZE131087 MHS131087:MJA131087 MRO131087:MSW131087 NBK131087:NCS131087 NLG131087:NMO131087 NVC131087:NWK131087 OEY131087:OGG131087 OOU131087:OQC131087 OYQ131087:OZY131087 PIM131087:PJU131087 PSI131087:PTQ131087 QCE131087:QDM131087 QMA131087:QNI131087 QVW131087:QXE131087 RFS131087:RHA131087 RPO131087:RQW131087 RZK131087:SAS131087 SJG131087:SKO131087 STC131087:SUK131087 TCY131087:TEG131087 TMU131087:TOC131087 TWQ131087:TXY131087 UGM131087:UHU131087 UQI131087:URQ131087 VAE131087:VBM131087 VKA131087:VLI131087 VTW131087:VVE131087 WDS131087:WFA131087 WNO131087:WOW131087 WXK131087:WYS131087 BC196623:CK196623 KY196623:MG196623 UU196623:WC196623 AEQ196623:AFY196623 AOM196623:APU196623 AYI196623:AZQ196623 BIE196623:BJM196623 BSA196623:BTI196623 CBW196623:CDE196623 CLS196623:CNA196623 CVO196623:CWW196623 DFK196623:DGS196623 DPG196623:DQO196623 DZC196623:EAK196623 EIY196623:EKG196623 ESU196623:EUC196623 FCQ196623:FDY196623 FMM196623:FNU196623 FWI196623:FXQ196623 GGE196623:GHM196623 GQA196623:GRI196623 GZW196623:HBE196623 HJS196623:HLA196623 HTO196623:HUW196623 IDK196623:IES196623 ING196623:IOO196623 IXC196623:IYK196623 JGY196623:JIG196623 JQU196623:JSC196623 KAQ196623:KBY196623 KKM196623:KLU196623 KUI196623:KVQ196623 LEE196623:LFM196623 LOA196623:LPI196623 LXW196623:LZE196623 MHS196623:MJA196623 MRO196623:MSW196623 NBK196623:NCS196623 NLG196623:NMO196623 NVC196623:NWK196623 OEY196623:OGG196623 OOU196623:OQC196623 OYQ196623:OZY196623 PIM196623:PJU196623 PSI196623:PTQ196623 QCE196623:QDM196623 QMA196623:QNI196623 QVW196623:QXE196623 RFS196623:RHA196623 RPO196623:RQW196623 RZK196623:SAS196623 SJG196623:SKO196623 STC196623:SUK196623 TCY196623:TEG196623 TMU196623:TOC196623 TWQ196623:TXY196623 UGM196623:UHU196623 UQI196623:URQ196623 VAE196623:VBM196623 VKA196623:VLI196623 VTW196623:VVE196623 WDS196623:WFA196623 WNO196623:WOW196623 WXK196623:WYS196623 BC262159:CK262159 KY262159:MG262159 UU262159:WC262159 AEQ262159:AFY262159 AOM262159:APU262159 AYI262159:AZQ262159 BIE262159:BJM262159 BSA262159:BTI262159 CBW262159:CDE262159 CLS262159:CNA262159 CVO262159:CWW262159 DFK262159:DGS262159 DPG262159:DQO262159 DZC262159:EAK262159 EIY262159:EKG262159 ESU262159:EUC262159 FCQ262159:FDY262159 FMM262159:FNU262159 FWI262159:FXQ262159 GGE262159:GHM262159 GQA262159:GRI262159 GZW262159:HBE262159 HJS262159:HLA262159 HTO262159:HUW262159 IDK262159:IES262159 ING262159:IOO262159 IXC262159:IYK262159 JGY262159:JIG262159 JQU262159:JSC262159 KAQ262159:KBY262159 KKM262159:KLU262159 KUI262159:KVQ262159 LEE262159:LFM262159 LOA262159:LPI262159 LXW262159:LZE262159 MHS262159:MJA262159 MRO262159:MSW262159 NBK262159:NCS262159 NLG262159:NMO262159 NVC262159:NWK262159 OEY262159:OGG262159 OOU262159:OQC262159 OYQ262159:OZY262159 PIM262159:PJU262159 PSI262159:PTQ262159 QCE262159:QDM262159 QMA262159:QNI262159 QVW262159:QXE262159 RFS262159:RHA262159 RPO262159:RQW262159 RZK262159:SAS262159 SJG262159:SKO262159 STC262159:SUK262159 TCY262159:TEG262159 TMU262159:TOC262159 TWQ262159:TXY262159 UGM262159:UHU262159 UQI262159:URQ262159 VAE262159:VBM262159 VKA262159:VLI262159 VTW262159:VVE262159 WDS262159:WFA262159 WNO262159:WOW262159 WXK262159:WYS262159 BC327695:CK327695 KY327695:MG327695 UU327695:WC327695 AEQ327695:AFY327695 AOM327695:APU327695 AYI327695:AZQ327695 BIE327695:BJM327695 BSA327695:BTI327695 CBW327695:CDE327695 CLS327695:CNA327695 CVO327695:CWW327695 DFK327695:DGS327695 DPG327695:DQO327695 DZC327695:EAK327695 EIY327695:EKG327695 ESU327695:EUC327695 FCQ327695:FDY327695 FMM327695:FNU327695 FWI327695:FXQ327695 GGE327695:GHM327695 GQA327695:GRI327695 GZW327695:HBE327695 HJS327695:HLA327695 HTO327695:HUW327695 IDK327695:IES327695 ING327695:IOO327695 IXC327695:IYK327695 JGY327695:JIG327695 JQU327695:JSC327695 KAQ327695:KBY327695 KKM327695:KLU327695 KUI327695:KVQ327695 LEE327695:LFM327695 LOA327695:LPI327695 LXW327695:LZE327695 MHS327695:MJA327695 MRO327695:MSW327695 NBK327695:NCS327695 NLG327695:NMO327695 NVC327695:NWK327695 OEY327695:OGG327695 OOU327695:OQC327695 OYQ327695:OZY327695 PIM327695:PJU327695 PSI327695:PTQ327695 QCE327695:QDM327695 QMA327695:QNI327695 QVW327695:QXE327695 RFS327695:RHA327695 RPO327695:RQW327695 RZK327695:SAS327695 SJG327695:SKO327695 STC327695:SUK327695 TCY327695:TEG327695 TMU327695:TOC327695 TWQ327695:TXY327695 UGM327695:UHU327695 UQI327695:URQ327695 VAE327695:VBM327695 VKA327695:VLI327695 VTW327695:VVE327695 WDS327695:WFA327695 WNO327695:WOW327695 WXK327695:WYS327695 BC393231:CK393231 KY393231:MG393231 UU393231:WC393231 AEQ393231:AFY393231 AOM393231:APU393231 AYI393231:AZQ393231 BIE393231:BJM393231 BSA393231:BTI393231 CBW393231:CDE393231 CLS393231:CNA393231 CVO393231:CWW393231 DFK393231:DGS393231 DPG393231:DQO393231 DZC393231:EAK393231 EIY393231:EKG393231 ESU393231:EUC393231 FCQ393231:FDY393231 FMM393231:FNU393231 FWI393231:FXQ393231 GGE393231:GHM393231 GQA393231:GRI393231 GZW393231:HBE393231 HJS393231:HLA393231 HTO393231:HUW393231 IDK393231:IES393231 ING393231:IOO393231 IXC393231:IYK393231 JGY393231:JIG393231 JQU393231:JSC393231 KAQ393231:KBY393231 KKM393231:KLU393231 KUI393231:KVQ393231 LEE393231:LFM393231 LOA393231:LPI393231 LXW393231:LZE393231 MHS393231:MJA393231 MRO393231:MSW393231 NBK393231:NCS393231 NLG393231:NMO393231 NVC393231:NWK393231 OEY393231:OGG393231 OOU393231:OQC393231 OYQ393231:OZY393231 PIM393231:PJU393231 PSI393231:PTQ393231 QCE393231:QDM393231 QMA393231:QNI393231 QVW393231:QXE393231 RFS393231:RHA393231 RPO393231:RQW393231 RZK393231:SAS393231 SJG393231:SKO393231 STC393231:SUK393231 TCY393231:TEG393231 TMU393231:TOC393231 TWQ393231:TXY393231 UGM393231:UHU393231 UQI393231:URQ393231 VAE393231:VBM393231 VKA393231:VLI393231 VTW393231:VVE393231 WDS393231:WFA393231 WNO393231:WOW393231 WXK393231:WYS393231 BC458767:CK458767 KY458767:MG458767 UU458767:WC458767 AEQ458767:AFY458767 AOM458767:APU458767 AYI458767:AZQ458767 BIE458767:BJM458767 BSA458767:BTI458767 CBW458767:CDE458767 CLS458767:CNA458767 CVO458767:CWW458767 DFK458767:DGS458767 DPG458767:DQO458767 DZC458767:EAK458767 EIY458767:EKG458767 ESU458767:EUC458767 FCQ458767:FDY458767 FMM458767:FNU458767 FWI458767:FXQ458767 GGE458767:GHM458767 GQA458767:GRI458767 GZW458767:HBE458767 HJS458767:HLA458767 HTO458767:HUW458767 IDK458767:IES458767 ING458767:IOO458767 IXC458767:IYK458767 JGY458767:JIG458767 JQU458767:JSC458767 KAQ458767:KBY458767 KKM458767:KLU458767 KUI458767:KVQ458767 LEE458767:LFM458767 LOA458767:LPI458767 LXW458767:LZE458767 MHS458767:MJA458767 MRO458767:MSW458767 NBK458767:NCS458767 NLG458767:NMO458767 NVC458767:NWK458767 OEY458767:OGG458767 OOU458767:OQC458767 OYQ458767:OZY458767 PIM458767:PJU458767 PSI458767:PTQ458767 QCE458767:QDM458767 QMA458767:QNI458767 QVW458767:QXE458767 RFS458767:RHA458767 RPO458767:RQW458767 RZK458767:SAS458767 SJG458767:SKO458767 STC458767:SUK458767 TCY458767:TEG458767 TMU458767:TOC458767 TWQ458767:TXY458767 UGM458767:UHU458767 UQI458767:URQ458767 VAE458767:VBM458767 VKA458767:VLI458767 VTW458767:VVE458767 WDS458767:WFA458767 WNO458767:WOW458767 WXK458767:WYS458767 BC524303:CK524303 KY524303:MG524303 UU524303:WC524303 AEQ524303:AFY524303 AOM524303:APU524303 AYI524303:AZQ524303 BIE524303:BJM524303 BSA524303:BTI524303 CBW524303:CDE524303 CLS524303:CNA524303 CVO524303:CWW524303 DFK524303:DGS524303 DPG524303:DQO524303 DZC524303:EAK524303 EIY524303:EKG524303 ESU524303:EUC524303 FCQ524303:FDY524303 FMM524303:FNU524303 FWI524303:FXQ524303 GGE524303:GHM524303 GQA524303:GRI524303 GZW524303:HBE524303 HJS524303:HLA524303 HTO524303:HUW524303 IDK524303:IES524303 ING524303:IOO524303 IXC524303:IYK524303 JGY524303:JIG524303 JQU524303:JSC524303 KAQ524303:KBY524303 KKM524303:KLU524303 KUI524303:KVQ524303 LEE524303:LFM524303 LOA524303:LPI524303 LXW524303:LZE524303 MHS524303:MJA524303 MRO524303:MSW524303 NBK524303:NCS524303 NLG524303:NMO524303 NVC524303:NWK524303 OEY524303:OGG524303 OOU524303:OQC524303 OYQ524303:OZY524303 PIM524303:PJU524303 PSI524303:PTQ524303 QCE524303:QDM524303 QMA524303:QNI524303 QVW524303:QXE524303 RFS524303:RHA524303 RPO524303:RQW524303 RZK524303:SAS524303 SJG524303:SKO524303 STC524303:SUK524303 TCY524303:TEG524303 TMU524303:TOC524303 TWQ524303:TXY524303 UGM524303:UHU524303 UQI524303:URQ524303 VAE524303:VBM524303 VKA524303:VLI524303 VTW524303:VVE524303 WDS524303:WFA524303 WNO524303:WOW524303 WXK524303:WYS524303 BC589839:CK589839 KY589839:MG589839 UU589839:WC589839 AEQ589839:AFY589839 AOM589839:APU589839 AYI589839:AZQ589839 BIE589839:BJM589839 BSA589839:BTI589839 CBW589839:CDE589839 CLS589839:CNA589839 CVO589839:CWW589839 DFK589839:DGS589839 DPG589839:DQO589839 DZC589839:EAK589839 EIY589839:EKG589839 ESU589839:EUC589839 FCQ589839:FDY589839 FMM589839:FNU589839 FWI589839:FXQ589839 GGE589839:GHM589839 GQA589839:GRI589839 GZW589839:HBE589839 HJS589839:HLA589839 HTO589839:HUW589839 IDK589839:IES589839 ING589839:IOO589839 IXC589839:IYK589839 JGY589839:JIG589839 JQU589839:JSC589839 KAQ589839:KBY589839 KKM589839:KLU589839 KUI589839:KVQ589839 LEE589839:LFM589839 LOA589839:LPI589839 LXW589839:LZE589839 MHS589839:MJA589839 MRO589839:MSW589839 NBK589839:NCS589839 NLG589839:NMO589839 NVC589839:NWK589839 OEY589839:OGG589839 OOU589839:OQC589839 OYQ589839:OZY589839 PIM589839:PJU589839 PSI589839:PTQ589839 QCE589839:QDM589839 QMA589839:QNI589839 QVW589839:QXE589839 RFS589839:RHA589839 RPO589839:RQW589839 RZK589839:SAS589839 SJG589839:SKO589839 STC589839:SUK589839 TCY589839:TEG589839 TMU589839:TOC589839 TWQ589839:TXY589839 UGM589839:UHU589839 UQI589839:URQ589839 VAE589839:VBM589839 VKA589839:VLI589839 VTW589839:VVE589839 WDS589839:WFA589839 WNO589839:WOW589839 WXK589839:WYS589839 BC655375:CK655375 KY655375:MG655375 UU655375:WC655375 AEQ655375:AFY655375 AOM655375:APU655375 AYI655375:AZQ655375 BIE655375:BJM655375 BSA655375:BTI655375 CBW655375:CDE655375 CLS655375:CNA655375 CVO655375:CWW655375 DFK655375:DGS655375 DPG655375:DQO655375 DZC655375:EAK655375 EIY655375:EKG655375 ESU655375:EUC655375 FCQ655375:FDY655375 FMM655375:FNU655375 FWI655375:FXQ655375 GGE655375:GHM655375 GQA655375:GRI655375 GZW655375:HBE655375 HJS655375:HLA655375 HTO655375:HUW655375 IDK655375:IES655375 ING655375:IOO655375 IXC655375:IYK655375 JGY655375:JIG655375 JQU655375:JSC655375 KAQ655375:KBY655375 KKM655375:KLU655375 KUI655375:KVQ655375 LEE655375:LFM655375 LOA655375:LPI655375 LXW655375:LZE655375 MHS655375:MJA655375 MRO655375:MSW655375 NBK655375:NCS655375 NLG655375:NMO655375 NVC655375:NWK655375 OEY655375:OGG655375 OOU655375:OQC655375 OYQ655375:OZY655375 PIM655375:PJU655375 PSI655375:PTQ655375 QCE655375:QDM655375 QMA655375:QNI655375 QVW655375:QXE655375 RFS655375:RHA655375 RPO655375:RQW655375 RZK655375:SAS655375 SJG655375:SKO655375 STC655375:SUK655375 TCY655375:TEG655375 TMU655375:TOC655375 TWQ655375:TXY655375 UGM655375:UHU655375 UQI655375:URQ655375 VAE655375:VBM655375 VKA655375:VLI655375 VTW655375:VVE655375 WDS655375:WFA655375 WNO655375:WOW655375 WXK655375:WYS655375 BC720911:CK720911 KY720911:MG720911 UU720911:WC720911 AEQ720911:AFY720911 AOM720911:APU720911 AYI720911:AZQ720911 BIE720911:BJM720911 BSA720911:BTI720911 CBW720911:CDE720911 CLS720911:CNA720911 CVO720911:CWW720911 DFK720911:DGS720911 DPG720911:DQO720911 DZC720911:EAK720911 EIY720911:EKG720911 ESU720911:EUC720911 FCQ720911:FDY720911 FMM720911:FNU720911 FWI720911:FXQ720911 GGE720911:GHM720911 GQA720911:GRI720911 GZW720911:HBE720911 HJS720911:HLA720911 HTO720911:HUW720911 IDK720911:IES720911 ING720911:IOO720911 IXC720911:IYK720911 JGY720911:JIG720911 JQU720911:JSC720911 KAQ720911:KBY720911 KKM720911:KLU720911 KUI720911:KVQ720911 LEE720911:LFM720911 LOA720911:LPI720911 LXW720911:LZE720911 MHS720911:MJA720911 MRO720911:MSW720911 NBK720911:NCS720911 NLG720911:NMO720911 NVC720911:NWK720911 OEY720911:OGG720911 OOU720911:OQC720911 OYQ720911:OZY720911 PIM720911:PJU720911 PSI720911:PTQ720911 QCE720911:QDM720911 QMA720911:QNI720911 QVW720911:QXE720911 RFS720911:RHA720911 RPO720911:RQW720911 RZK720911:SAS720911 SJG720911:SKO720911 STC720911:SUK720911 TCY720911:TEG720911 TMU720911:TOC720911 TWQ720911:TXY720911 UGM720911:UHU720911 UQI720911:URQ720911 VAE720911:VBM720911 VKA720911:VLI720911 VTW720911:VVE720911 WDS720911:WFA720911 WNO720911:WOW720911 WXK720911:WYS720911 BC786447:CK786447 KY786447:MG786447 UU786447:WC786447 AEQ786447:AFY786447 AOM786447:APU786447 AYI786447:AZQ786447 BIE786447:BJM786447 BSA786447:BTI786447 CBW786447:CDE786447 CLS786447:CNA786447 CVO786447:CWW786447 DFK786447:DGS786447 DPG786447:DQO786447 DZC786447:EAK786447 EIY786447:EKG786447 ESU786447:EUC786447 FCQ786447:FDY786447 FMM786447:FNU786447 FWI786447:FXQ786447 GGE786447:GHM786447 GQA786447:GRI786447 GZW786447:HBE786447 HJS786447:HLA786447 HTO786447:HUW786447 IDK786447:IES786447 ING786447:IOO786447 IXC786447:IYK786447 JGY786447:JIG786447 JQU786447:JSC786447 KAQ786447:KBY786447 KKM786447:KLU786447 KUI786447:KVQ786447 LEE786447:LFM786447 LOA786447:LPI786447 LXW786447:LZE786447 MHS786447:MJA786447 MRO786447:MSW786447 NBK786447:NCS786447 NLG786447:NMO786447 NVC786447:NWK786447 OEY786447:OGG786447 OOU786447:OQC786447 OYQ786447:OZY786447 PIM786447:PJU786447 PSI786447:PTQ786447 QCE786447:QDM786447 QMA786447:QNI786447 QVW786447:QXE786447 RFS786447:RHA786447 RPO786447:RQW786447 RZK786447:SAS786447 SJG786447:SKO786447 STC786447:SUK786447 TCY786447:TEG786447 TMU786447:TOC786447 TWQ786447:TXY786447 UGM786447:UHU786447 UQI786447:URQ786447 VAE786447:VBM786447 VKA786447:VLI786447 VTW786447:VVE786447 WDS786447:WFA786447 WNO786447:WOW786447 WXK786447:WYS786447 BC851983:CK851983 KY851983:MG851983 UU851983:WC851983 AEQ851983:AFY851983 AOM851983:APU851983 AYI851983:AZQ851983 BIE851983:BJM851983 BSA851983:BTI851983 CBW851983:CDE851983 CLS851983:CNA851983 CVO851983:CWW851983 DFK851983:DGS851983 DPG851983:DQO851983 DZC851983:EAK851983 EIY851983:EKG851983 ESU851983:EUC851983 FCQ851983:FDY851983 FMM851983:FNU851983 FWI851983:FXQ851983 GGE851983:GHM851983 GQA851983:GRI851983 GZW851983:HBE851983 HJS851983:HLA851983 HTO851983:HUW851983 IDK851983:IES851983 ING851983:IOO851983 IXC851983:IYK851983 JGY851983:JIG851983 JQU851983:JSC851983 KAQ851983:KBY851983 KKM851983:KLU851983 KUI851983:KVQ851983 LEE851983:LFM851983 LOA851983:LPI851983 LXW851983:LZE851983 MHS851983:MJA851983 MRO851983:MSW851983 NBK851983:NCS851983 NLG851983:NMO851983 NVC851983:NWK851983 OEY851983:OGG851983 OOU851983:OQC851983 OYQ851983:OZY851983 PIM851983:PJU851983 PSI851983:PTQ851983 QCE851983:QDM851983 QMA851983:QNI851983 QVW851983:QXE851983 RFS851983:RHA851983 RPO851983:RQW851983 RZK851983:SAS851983 SJG851983:SKO851983 STC851983:SUK851983 TCY851983:TEG851983 TMU851983:TOC851983 TWQ851983:TXY851983 UGM851983:UHU851983 UQI851983:URQ851983 VAE851983:VBM851983 VKA851983:VLI851983 VTW851983:VVE851983 WDS851983:WFA851983 WNO851983:WOW851983 WXK851983:WYS851983 BC917519:CK917519 KY917519:MG917519 UU917519:WC917519 AEQ917519:AFY917519 AOM917519:APU917519 AYI917519:AZQ917519 BIE917519:BJM917519 BSA917519:BTI917519 CBW917519:CDE917519 CLS917519:CNA917519 CVO917519:CWW917519 DFK917519:DGS917519 DPG917519:DQO917519 DZC917519:EAK917519 EIY917519:EKG917519 ESU917519:EUC917519 FCQ917519:FDY917519 FMM917519:FNU917519 FWI917519:FXQ917519 GGE917519:GHM917519 GQA917519:GRI917519 GZW917519:HBE917519 HJS917519:HLA917519 HTO917519:HUW917519 IDK917519:IES917519 ING917519:IOO917519 IXC917519:IYK917519 JGY917519:JIG917519 JQU917519:JSC917519 KAQ917519:KBY917519 KKM917519:KLU917519 KUI917519:KVQ917519 LEE917519:LFM917519 LOA917519:LPI917519 LXW917519:LZE917519 MHS917519:MJA917519 MRO917519:MSW917519 NBK917519:NCS917519 NLG917519:NMO917519 NVC917519:NWK917519 OEY917519:OGG917519 OOU917519:OQC917519 OYQ917519:OZY917519 PIM917519:PJU917519 PSI917519:PTQ917519 QCE917519:QDM917519 QMA917519:QNI917519 QVW917519:QXE917519 RFS917519:RHA917519 RPO917519:RQW917519 RZK917519:SAS917519 SJG917519:SKO917519 STC917519:SUK917519 TCY917519:TEG917519 TMU917519:TOC917519 TWQ917519:TXY917519 UGM917519:UHU917519 UQI917519:URQ917519 VAE917519:VBM917519 VKA917519:VLI917519 VTW917519:VVE917519 WDS917519:WFA917519 WNO917519:WOW917519 WXK917519:WYS917519 BC983055:CK983055 KY983055:MG983055 UU983055:WC983055 AEQ983055:AFY983055 AOM983055:APU983055 AYI983055:AZQ983055 BIE983055:BJM983055 BSA983055:BTI983055 CBW983055:CDE983055 CLS983055:CNA983055 CVO983055:CWW983055 DFK983055:DGS983055 DPG983055:DQO983055 DZC983055:EAK983055 EIY983055:EKG983055 ESU983055:EUC983055 FCQ983055:FDY983055 FMM983055:FNU983055 FWI983055:FXQ983055 GGE983055:GHM983055 GQA983055:GRI983055 GZW983055:HBE983055 HJS983055:HLA983055 HTO983055:HUW983055 IDK983055:IES983055 ING983055:IOO983055 IXC983055:IYK983055 JGY983055:JIG983055 JQU983055:JSC983055 KAQ983055:KBY983055 KKM983055:KLU983055 KUI983055:KVQ983055 LEE983055:LFM983055 LOA983055:LPI983055 LXW983055:LZE983055 MHS983055:MJA983055 MRO983055:MSW983055 NBK983055:NCS983055 NLG983055:NMO983055 NVC983055:NWK983055 OEY983055:OGG983055 OOU983055:OQC983055 OYQ983055:OZY983055 PIM983055:PJU983055 PSI983055:PTQ983055 QCE983055:QDM983055 QMA983055:QNI983055 QVW983055:QXE983055 RFS983055:RHA983055 RPO983055:RQW983055 RZK983055:SAS983055 SJG983055:SKO983055 STC983055:SUK983055 TCY983055:TEG983055 TMU983055:TOC983055 TWQ983055:TXY983055 UGM983055:UHU983055 UQI983055:URQ983055 VAE983055:VBM983055 VKA983055:VLI983055 VTW983055:VVE983055 WDS983055:WFA983055 WNO983055:WOW983055 WXK983055:WYS983055 AG60:AL61 KC60:KH61 TY60:UD61 ADU60:ADZ61 ANQ60:ANV61 AXM60:AXR61 BHI60:BHN61 BRE60:BRJ61 CBA60:CBF61 CKW60:CLB61 CUS60:CUX61 DEO60:DET61 DOK60:DOP61 DYG60:DYL61 EIC60:EIH61 ERY60:ESD61 FBU60:FBZ61 FLQ60:FLV61 FVM60:FVR61 GFI60:GFN61 GPE60:GPJ61 GZA60:GZF61 HIW60:HJB61 HSS60:HSX61 ICO60:ICT61 IMK60:IMP61 IWG60:IWL61 JGC60:JGH61 JPY60:JQD61 JZU60:JZZ61 KJQ60:KJV61 KTM60:KTR61 LDI60:LDN61 LNE60:LNJ61 LXA60:LXF61 MGW60:MHB61 MQS60:MQX61 NAO60:NAT61 NKK60:NKP61 NUG60:NUL61 OEC60:OEH61 ONY60:OOD61 OXU60:OXZ61 PHQ60:PHV61 PRM60:PRR61 QBI60:QBN61 QLE60:QLJ61 QVA60:QVF61 REW60:RFB61 ROS60:ROX61 RYO60:RYT61 SIK60:SIP61 SSG60:SSL61 TCC60:TCH61 TLY60:TMD61 TVU60:TVZ61 UFQ60:UFV61 UPM60:UPR61 UZI60:UZN61 VJE60:VJJ61 VTA60:VTF61 WCW60:WDB61 WMS60:WMX61 WWO60:WWT61 AG65594:AL65595 KC65594:KH65595 TY65594:UD65595 ADU65594:ADZ65595 ANQ65594:ANV65595 AXM65594:AXR65595 BHI65594:BHN65595 BRE65594:BRJ65595 CBA65594:CBF65595 CKW65594:CLB65595 CUS65594:CUX65595 DEO65594:DET65595 DOK65594:DOP65595 DYG65594:DYL65595 EIC65594:EIH65595 ERY65594:ESD65595 FBU65594:FBZ65595 FLQ65594:FLV65595 FVM65594:FVR65595 GFI65594:GFN65595 GPE65594:GPJ65595 GZA65594:GZF65595 HIW65594:HJB65595 HSS65594:HSX65595 ICO65594:ICT65595 IMK65594:IMP65595 IWG65594:IWL65595 JGC65594:JGH65595 JPY65594:JQD65595 JZU65594:JZZ65595 KJQ65594:KJV65595 KTM65594:KTR65595 LDI65594:LDN65595 LNE65594:LNJ65595 LXA65594:LXF65595 MGW65594:MHB65595 MQS65594:MQX65595 NAO65594:NAT65595 NKK65594:NKP65595 NUG65594:NUL65595 OEC65594:OEH65595 ONY65594:OOD65595 OXU65594:OXZ65595 PHQ65594:PHV65595 PRM65594:PRR65595 QBI65594:QBN65595 QLE65594:QLJ65595 QVA65594:QVF65595 REW65594:RFB65595 ROS65594:ROX65595 RYO65594:RYT65595 SIK65594:SIP65595 SSG65594:SSL65595 TCC65594:TCH65595 TLY65594:TMD65595 TVU65594:TVZ65595 UFQ65594:UFV65595 UPM65594:UPR65595 UZI65594:UZN65595 VJE65594:VJJ65595 VTA65594:VTF65595 WCW65594:WDB65595 WMS65594:WMX65595 WWO65594:WWT65595 AG131130:AL131131 KC131130:KH131131 TY131130:UD131131 ADU131130:ADZ131131 ANQ131130:ANV131131 AXM131130:AXR131131 BHI131130:BHN131131 BRE131130:BRJ131131 CBA131130:CBF131131 CKW131130:CLB131131 CUS131130:CUX131131 DEO131130:DET131131 DOK131130:DOP131131 DYG131130:DYL131131 EIC131130:EIH131131 ERY131130:ESD131131 FBU131130:FBZ131131 FLQ131130:FLV131131 FVM131130:FVR131131 GFI131130:GFN131131 GPE131130:GPJ131131 GZA131130:GZF131131 HIW131130:HJB131131 HSS131130:HSX131131 ICO131130:ICT131131 IMK131130:IMP131131 IWG131130:IWL131131 JGC131130:JGH131131 JPY131130:JQD131131 JZU131130:JZZ131131 KJQ131130:KJV131131 KTM131130:KTR131131 LDI131130:LDN131131 LNE131130:LNJ131131 LXA131130:LXF131131 MGW131130:MHB131131 MQS131130:MQX131131 NAO131130:NAT131131 NKK131130:NKP131131 NUG131130:NUL131131 OEC131130:OEH131131 ONY131130:OOD131131 OXU131130:OXZ131131 PHQ131130:PHV131131 PRM131130:PRR131131 QBI131130:QBN131131 QLE131130:QLJ131131 QVA131130:QVF131131 REW131130:RFB131131 ROS131130:ROX131131 RYO131130:RYT131131 SIK131130:SIP131131 SSG131130:SSL131131 TCC131130:TCH131131 TLY131130:TMD131131 TVU131130:TVZ131131 UFQ131130:UFV131131 UPM131130:UPR131131 UZI131130:UZN131131 VJE131130:VJJ131131 VTA131130:VTF131131 WCW131130:WDB131131 WMS131130:WMX131131 WWO131130:WWT131131 AG196666:AL196667 KC196666:KH196667 TY196666:UD196667 ADU196666:ADZ196667 ANQ196666:ANV196667 AXM196666:AXR196667 BHI196666:BHN196667 BRE196666:BRJ196667 CBA196666:CBF196667 CKW196666:CLB196667 CUS196666:CUX196667 DEO196666:DET196667 DOK196666:DOP196667 DYG196666:DYL196667 EIC196666:EIH196667 ERY196666:ESD196667 FBU196666:FBZ196667 FLQ196666:FLV196667 FVM196666:FVR196667 GFI196666:GFN196667 GPE196666:GPJ196667 GZA196666:GZF196667 HIW196666:HJB196667 HSS196666:HSX196667 ICO196666:ICT196667 IMK196666:IMP196667 IWG196666:IWL196667 JGC196666:JGH196667 JPY196666:JQD196667 JZU196666:JZZ196667 KJQ196666:KJV196667 KTM196666:KTR196667 LDI196666:LDN196667 LNE196666:LNJ196667 LXA196666:LXF196667 MGW196666:MHB196667 MQS196666:MQX196667 NAO196666:NAT196667 NKK196666:NKP196667 NUG196666:NUL196667 OEC196666:OEH196667 ONY196666:OOD196667 OXU196666:OXZ196667 PHQ196666:PHV196667 PRM196666:PRR196667 QBI196666:QBN196667 QLE196666:QLJ196667 QVA196666:QVF196667 REW196666:RFB196667 ROS196666:ROX196667 RYO196666:RYT196667 SIK196666:SIP196667 SSG196666:SSL196667 TCC196666:TCH196667 TLY196666:TMD196667 TVU196666:TVZ196667 UFQ196666:UFV196667 UPM196666:UPR196667 UZI196666:UZN196667 VJE196666:VJJ196667 VTA196666:VTF196667 WCW196666:WDB196667 WMS196666:WMX196667 WWO196666:WWT196667 AG262202:AL262203 KC262202:KH262203 TY262202:UD262203 ADU262202:ADZ262203 ANQ262202:ANV262203 AXM262202:AXR262203 BHI262202:BHN262203 BRE262202:BRJ262203 CBA262202:CBF262203 CKW262202:CLB262203 CUS262202:CUX262203 DEO262202:DET262203 DOK262202:DOP262203 DYG262202:DYL262203 EIC262202:EIH262203 ERY262202:ESD262203 FBU262202:FBZ262203 FLQ262202:FLV262203 FVM262202:FVR262203 GFI262202:GFN262203 GPE262202:GPJ262203 GZA262202:GZF262203 HIW262202:HJB262203 HSS262202:HSX262203 ICO262202:ICT262203 IMK262202:IMP262203 IWG262202:IWL262203 JGC262202:JGH262203 JPY262202:JQD262203 JZU262202:JZZ262203 KJQ262202:KJV262203 KTM262202:KTR262203 LDI262202:LDN262203 LNE262202:LNJ262203 LXA262202:LXF262203 MGW262202:MHB262203 MQS262202:MQX262203 NAO262202:NAT262203 NKK262202:NKP262203 NUG262202:NUL262203 OEC262202:OEH262203 ONY262202:OOD262203 OXU262202:OXZ262203 PHQ262202:PHV262203 PRM262202:PRR262203 QBI262202:QBN262203 QLE262202:QLJ262203 QVA262202:QVF262203 REW262202:RFB262203 ROS262202:ROX262203 RYO262202:RYT262203 SIK262202:SIP262203 SSG262202:SSL262203 TCC262202:TCH262203 TLY262202:TMD262203 TVU262202:TVZ262203 UFQ262202:UFV262203 UPM262202:UPR262203 UZI262202:UZN262203 VJE262202:VJJ262203 VTA262202:VTF262203 WCW262202:WDB262203 WMS262202:WMX262203 WWO262202:WWT262203 AG327738:AL327739 KC327738:KH327739 TY327738:UD327739 ADU327738:ADZ327739 ANQ327738:ANV327739 AXM327738:AXR327739 BHI327738:BHN327739 BRE327738:BRJ327739 CBA327738:CBF327739 CKW327738:CLB327739 CUS327738:CUX327739 DEO327738:DET327739 DOK327738:DOP327739 DYG327738:DYL327739 EIC327738:EIH327739 ERY327738:ESD327739 FBU327738:FBZ327739 FLQ327738:FLV327739 FVM327738:FVR327739 GFI327738:GFN327739 GPE327738:GPJ327739 GZA327738:GZF327739 HIW327738:HJB327739 HSS327738:HSX327739 ICO327738:ICT327739 IMK327738:IMP327739 IWG327738:IWL327739 JGC327738:JGH327739 JPY327738:JQD327739 JZU327738:JZZ327739 KJQ327738:KJV327739 KTM327738:KTR327739 LDI327738:LDN327739 LNE327738:LNJ327739 LXA327738:LXF327739 MGW327738:MHB327739 MQS327738:MQX327739 NAO327738:NAT327739 NKK327738:NKP327739 NUG327738:NUL327739 OEC327738:OEH327739 ONY327738:OOD327739 OXU327738:OXZ327739 PHQ327738:PHV327739 PRM327738:PRR327739 QBI327738:QBN327739 QLE327738:QLJ327739 QVA327738:QVF327739 REW327738:RFB327739 ROS327738:ROX327739 RYO327738:RYT327739 SIK327738:SIP327739 SSG327738:SSL327739 TCC327738:TCH327739 TLY327738:TMD327739 TVU327738:TVZ327739 UFQ327738:UFV327739 UPM327738:UPR327739 UZI327738:UZN327739 VJE327738:VJJ327739 VTA327738:VTF327739 WCW327738:WDB327739 WMS327738:WMX327739 WWO327738:WWT327739 AG393274:AL393275 KC393274:KH393275 TY393274:UD393275 ADU393274:ADZ393275 ANQ393274:ANV393275 AXM393274:AXR393275 BHI393274:BHN393275 BRE393274:BRJ393275 CBA393274:CBF393275 CKW393274:CLB393275 CUS393274:CUX393275 DEO393274:DET393275 DOK393274:DOP393275 DYG393274:DYL393275 EIC393274:EIH393275 ERY393274:ESD393275 FBU393274:FBZ393275 FLQ393274:FLV393275 FVM393274:FVR393275 GFI393274:GFN393275 GPE393274:GPJ393275 GZA393274:GZF393275 HIW393274:HJB393275 HSS393274:HSX393275 ICO393274:ICT393275 IMK393274:IMP393275 IWG393274:IWL393275 JGC393274:JGH393275 JPY393274:JQD393275 JZU393274:JZZ393275 KJQ393274:KJV393275 KTM393274:KTR393275 LDI393274:LDN393275 LNE393274:LNJ393275 LXA393274:LXF393275 MGW393274:MHB393275 MQS393274:MQX393275 NAO393274:NAT393275 NKK393274:NKP393275 NUG393274:NUL393275 OEC393274:OEH393275 ONY393274:OOD393275 OXU393274:OXZ393275 PHQ393274:PHV393275 PRM393274:PRR393275 QBI393274:QBN393275 QLE393274:QLJ393275 QVA393274:QVF393275 REW393274:RFB393275 ROS393274:ROX393275 RYO393274:RYT393275 SIK393274:SIP393275 SSG393274:SSL393275 TCC393274:TCH393275 TLY393274:TMD393275 TVU393274:TVZ393275 UFQ393274:UFV393275 UPM393274:UPR393275 UZI393274:UZN393275 VJE393274:VJJ393275 VTA393274:VTF393275 WCW393274:WDB393275 WMS393274:WMX393275 WWO393274:WWT393275 AG458810:AL458811 KC458810:KH458811 TY458810:UD458811 ADU458810:ADZ458811 ANQ458810:ANV458811 AXM458810:AXR458811 BHI458810:BHN458811 BRE458810:BRJ458811 CBA458810:CBF458811 CKW458810:CLB458811 CUS458810:CUX458811 DEO458810:DET458811 DOK458810:DOP458811 DYG458810:DYL458811 EIC458810:EIH458811 ERY458810:ESD458811 FBU458810:FBZ458811 FLQ458810:FLV458811 FVM458810:FVR458811 GFI458810:GFN458811 GPE458810:GPJ458811 GZA458810:GZF458811 HIW458810:HJB458811 HSS458810:HSX458811 ICO458810:ICT458811 IMK458810:IMP458811 IWG458810:IWL458811 JGC458810:JGH458811 JPY458810:JQD458811 JZU458810:JZZ458811 KJQ458810:KJV458811 KTM458810:KTR458811 LDI458810:LDN458811 LNE458810:LNJ458811 LXA458810:LXF458811 MGW458810:MHB458811 MQS458810:MQX458811 NAO458810:NAT458811 NKK458810:NKP458811 NUG458810:NUL458811 OEC458810:OEH458811 ONY458810:OOD458811 OXU458810:OXZ458811 PHQ458810:PHV458811 PRM458810:PRR458811 QBI458810:QBN458811 QLE458810:QLJ458811 QVA458810:QVF458811 REW458810:RFB458811 ROS458810:ROX458811 RYO458810:RYT458811 SIK458810:SIP458811 SSG458810:SSL458811 TCC458810:TCH458811 TLY458810:TMD458811 TVU458810:TVZ458811 UFQ458810:UFV458811 UPM458810:UPR458811 UZI458810:UZN458811 VJE458810:VJJ458811 VTA458810:VTF458811 WCW458810:WDB458811 WMS458810:WMX458811 WWO458810:WWT458811 AG524346:AL524347 KC524346:KH524347 TY524346:UD524347 ADU524346:ADZ524347 ANQ524346:ANV524347 AXM524346:AXR524347 BHI524346:BHN524347 BRE524346:BRJ524347 CBA524346:CBF524347 CKW524346:CLB524347 CUS524346:CUX524347 DEO524346:DET524347 DOK524346:DOP524347 DYG524346:DYL524347 EIC524346:EIH524347 ERY524346:ESD524347 FBU524346:FBZ524347 FLQ524346:FLV524347 FVM524346:FVR524347 GFI524346:GFN524347 GPE524346:GPJ524347 GZA524346:GZF524347 HIW524346:HJB524347 HSS524346:HSX524347 ICO524346:ICT524347 IMK524346:IMP524347 IWG524346:IWL524347 JGC524346:JGH524347 JPY524346:JQD524347 JZU524346:JZZ524347 KJQ524346:KJV524347 KTM524346:KTR524347 LDI524346:LDN524347 LNE524346:LNJ524347 LXA524346:LXF524347 MGW524346:MHB524347 MQS524346:MQX524347 NAO524346:NAT524347 NKK524346:NKP524347 NUG524346:NUL524347 OEC524346:OEH524347 ONY524346:OOD524347 OXU524346:OXZ524347 PHQ524346:PHV524347 PRM524346:PRR524347 QBI524346:QBN524347 QLE524346:QLJ524347 QVA524346:QVF524347 REW524346:RFB524347 ROS524346:ROX524347 RYO524346:RYT524347 SIK524346:SIP524347 SSG524346:SSL524347 TCC524346:TCH524347 TLY524346:TMD524347 TVU524346:TVZ524347 UFQ524346:UFV524347 UPM524346:UPR524347 UZI524346:UZN524347 VJE524346:VJJ524347 VTA524346:VTF524347 WCW524346:WDB524347 WMS524346:WMX524347 WWO524346:WWT524347 AG589882:AL589883 KC589882:KH589883 TY589882:UD589883 ADU589882:ADZ589883 ANQ589882:ANV589883 AXM589882:AXR589883 BHI589882:BHN589883 BRE589882:BRJ589883 CBA589882:CBF589883 CKW589882:CLB589883 CUS589882:CUX589883 DEO589882:DET589883 DOK589882:DOP589883 DYG589882:DYL589883 EIC589882:EIH589883 ERY589882:ESD589883 FBU589882:FBZ589883 FLQ589882:FLV589883 FVM589882:FVR589883 GFI589882:GFN589883 GPE589882:GPJ589883 GZA589882:GZF589883 HIW589882:HJB589883 HSS589882:HSX589883 ICO589882:ICT589883 IMK589882:IMP589883 IWG589882:IWL589883 JGC589882:JGH589883 JPY589882:JQD589883 JZU589882:JZZ589883 KJQ589882:KJV589883 KTM589882:KTR589883 LDI589882:LDN589883 LNE589882:LNJ589883 LXA589882:LXF589883 MGW589882:MHB589883 MQS589882:MQX589883 NAO589882:NAT589883 NKK589882:NKP589883 NUG589882:NUL589883 OEC589882:OEH589883 ONY589882:OOD589883 OXU589882:OXZ589883 PHQ589882:PHV589883 PRM589882:PRR589883 QBI589882:QBN589883 QLE589882:QLJ589883 QVA589882:QVF589883 REW589882:RFB589883 ROS589882:ROX589883 RYO589882:RYT589883 SIK589882:SIP589883 SSG589882:SSL589883 TCC589882:TCH589883 TLY589882:TMD589883 TVU589882:TVZ589883 UFQ589882:UFV589883 UPM589882:UPR589883 UZI589882:UZN589883 VJE589882:VJJ589883 VTA589882:VTF589883 WCW589882:WDB589883 WMS589882:WMX589883 WWO589882:WWT589883 AG655418:AL655419 KC655418:KH655419 TY655418:UD655419 ADU655418:ADZ655419 ANQ655418:ANV655419 AXM655418:AXR655419 BHI655418:BHN655419 BRE655418:BRJ655419 CBA655418:CBF655419 CKW655418:CLB655419 CUS655418:CUX655419 DEO655418:DET655419 DOK655418:DOP655419 DYG655418:DYL655419 EIC655418:EIH655419 ERY655418:ESD655419 FBU655418:FBZ655419 FLQ655418:FLV655419 FVM655418:FVR655419 GFI655418:GFN655419 GPE655418:GPJ655419 GZA655418:GZF655419 HIW655418:HJB655419 HSS655418:HSX655419 ICO655418:ICT655419 IMK655418:IMP655419 IWG655418:IWL655419 JGC655418:JGH655419 JPY655418:JQD655419 JZU655418:JZZ655419 KJQ655418:KJV655419 KTM655418:KTR655419 LDI655418:LDN655419 LNE655418:LNJ655419 LXA655418:LXF655419 MGW655418:MHB655419 MQS655418:MQX655419 NAO655418:NAT655419 NKK655418:NKP655419 NUG655418:NUL655419 OEC655418:OEH655419 ONY655418:OOD655419 OXU655418:OXZ655419 PHQ655418:PHV655419 PRM655418:PRR655419 QBI655418:QBN655419 QLE655418:QLJ655419 QVA655418:QVF655419 REW655418:RFB655419 ROS655418:ROX655419 RYO655418:RYT655419 SIK655418:SIP655419 SSG655418:SSL655419 TCC655418:TCH655419 TLY655418:TMD655419 TVU655418:TVZ655419 UFQ655418:UFV655419 UPM655418:UPR655419 UZI655418:UZN655419 VJE655418:VJJ655419 VTA655418:VTF655419 WCW655418:WDB655419 WMS655418:WMX655419 WWO655418:WWT655419 AG720954:AL720955 KC720954:KH720955 TY720954:UD720955 ADU720954:ADZ720955 ANQ720954:ANV720955 AXM720954:AXR720955 BHI720954:BHN720955 BRE720954:BRJ720955 CBA720954:CBF720955 CKW720954:CLB720955 CUS720954:CUX720955 DEO720954:DET720955 DOK720954:DOP720955 DYG720954:DYL720955 EIC720954:EIH720955 ERY720954:ESD720955 FBU720954:FBZ720955 FLQ720954:FLV720955 FVM720954:FVR720955 GFI720954:GFN720955 GPE720954:GPJ720955 GZA720954:GZF720955 HIW720954:HJB720955 HSS720954:HSX720955 ICO720954:ICT720955 IMK720954:IMP720955 IWG720954:IWL720955 JGC720954:JGH720955 JPY720954:JQD720955 JZU720954:JZZ720955 KJQ720954:KJV720955 KTM720954:KTR720955 LDI720954:LDN720955 LNE720954:LNJ720955 LXA720954:LXF720955 MGW720954:MHB720955 MQS720954:MQX720955 NAO720954:NAT720955 NKK720954:NKP720955 NUG720954:NUL720955 OEC720954:OEH720955 ONY720954:OOD720955 OXU720954:OXZ720955 PHQ720954:PHV720955 PRM720954:PRR720955 QBI720954:QBN720955 QLE720954:QLJ720955 QVA720954:QVF720955 REW720954:RFB720955 ROS720954:ROX720955 RYO720954:RYT720955 SIK720954:SIP720955 SSG720954:SSL720955 TCC720954:TCH720955 TLY720954:TMD720955 TVU720954:TVZ720955 UFQ720954:UFV720955 UPM720954:UPR720955 UZI720954:UZN720955 VJE720954:VJJ720955 VTA720954:VTF720955 WCW720954:WDB720955 WMS720954:WMX720955 WWO720954:WWT720955 AG786490:AL786491 KC786490:KH786491 TY786490:UD786491 ADU786490:ADZ786491 ANQ786490:ANV786491 AXM786490:AXR786491 BHI786490:BHN786491 BRE786490:BRJ786491 CBA786490:CBF786491 CKW786490:CLB786491 CUS786490:CUX786491 DEO786490:DET786491 DOK786490:DOP786491 DYG786490:DYL786491 EIC786490:EIH786491 ERY786490:ESD786491 FBU786490:FBZ786491 FLQ786490:FLV786491 FVM786490:FVR786491 GFI786490:GFN786491 GPE786490:GPJ786491 GZA786490:GZF786491 HIW786490:HJB786491 HSS786490:HSX786491 ICO786490:ICT786491 IMK786490:IMP786491 IWG786490:IWL786491 JGC786490:JGH786491 JPY786490:JQD786491 JZU786490:JZZ786491 KJQ786490:KJV786491 KTM786490:KTR786491 LDI786490:LDN786491 LNE786490:LNJ786491 LXA786490:LXF786491 MGW786490:MHB786491 MQS786490:MQX786491 NAO786490:NAT786491 NKK786490:NKP786491 NUG786490:NUL786491 OEC786490:OEH786491 ONY786490:OOD786491 OXU786490:OXZ786491 PHQ786490:PHV786491 PRM786490:PRR786491 QBI786490:QBN786491 QLE786490:QLJ786491 QVA786490:QVF786491 REW786490:RFB786491 ROS786490:ROX786491 RYO786490:RYT786491 SIK786490:SIP786491 SSG786490:SSL786491 TCC786490:TCH786491 TLY786490:TMD786491 TVU786490:TVZ786491 UFQ786490:UFV786491 UPM786490:UPR786491 UZI786490:UZN786491 VJE786490:VJJ786491 VTA786490:VTF786491 WCW786490:WDB786491 WMS786490:WMX786491 WWO786490:WWT786491 AG852026:AL852027 KC852026:KH852027 TY852026:UD852027 ADU852026:ADZ852027 ANQ852026:ANV852027 AXM852026:AXR852027 BHI852026:BHN852027 BRE852026:BRJ852027 CBA852026:CBF852027 CKW852026:CLB852027 CUS852026:CUX852027 DEO852026:DET852027 DOK852026:DOP852027 DYG852026:DYL852027 EIC852026:EIH852027 ERY852026:ESD852027 FBU852026:FBZ852027 FLQ852026:FLV852027 FVM852026:FVR852027 GFI852026:GFN852027 GPE852026:GPJ852027 GZA852026:GZF852027 HIW852026:HJB852027 HSS852026:HSX852027 ICO852026:ICT852027 IMK852026:IMP852027 IWG852026:IWL852027 JGC852026:JGH852027 JPY852026:JQD852027 JZU852026:JZZ852027 KJQ852026:KJV852027 KTM852026:KTR852027 LDI852026:LDN852027 LNE852026:LNJ852027 LXA852026:LXF852027 MGW852026:MHB852027 MQS852026:MQX852027 NAO852026:NAT852027 NKK852026:NKP852027 NUG852026:NUL852027 OEC852026:OEH852027 ONY852026:OOD852027 OXU852026:OXZ852027 PHQ852026:PHV852027 PRM852026:PRR852027 QBI852026:QBN852027 QLE852026:QLJ852027 QVA852026:QVF852027 REW852026:RFB852027 ROS852026:ROX852027 RYO852026:RYT852027 SIK852026:SIP852027 SSG852026:SSL852027 TCC852026:TCH852027 TLY852026:TMD852027 TVU852026:TVZ852027 UFQ852026:UFV852027 UPM852026:UPR852027 UZI852026:UZN852027 VJE852026:VJJ852027 VTA852026:VTF852027 WCW852026:WDB852027 WMS852026:WMX852027 WWO852026:WWT852027 AG917562:AL917563 KC917562:KH917563 TY917562:UD917563 ADU917562:ADZ917563 ANQ917562:ANV917563 AXM917562:AXR917563 BHI917562:BHN917563 BRE917562:BRJ917563 CBA917562:CBF917563 CKW917562:CLB917563 CUS917562:CUX917563 DEO917562:DET917563 DOK917562:DOP917563 DYG917562:DYL917563 EIC917562:EIH917563 ERY917562:ESD917563 FBU917562:FBZ917563 FLQ917562:FLV917563 FVM917562:FVR917563 GFI917562:GFN917563 GPE917562:GPJ917563 GZA917562:GZF917563 HIW917562:HJB917563 HSS917562:HSX917563 ICO917562:ICT917563 IMK917562:IMP917563 IWG917562:IWL917563 JGC917562:JGH917563 JPY917562:JQD917563 JZU917562:JZZ917563 KJQ917562:KJV917563 KTM917562:KTR917563 LDI917562:LDN917563 LNE917562:LNJ917563 LXA917562:LXF917563 MGW917562:MHB917563 MQS917562:MQX917563 NAO917562:NAT917563 NKK917562:NKP917563 NUG917562:NUL917563 OEC917562:OEH917563 ONY917562:OOD917563 OXU917562:OXZ917563 PHQ917562:PHV917563 PRM917562:PRR917563 QBI917562:QBN917563 QLE917562:QLJ917563 QVA917562:QVF917563 REW917562:RFB917563 ROS917562:ROX917563 RYO917562:RYT917563 SIK917562:SIP917563 SSG917562:SSL917563 TCC917562:TCH917563 TLY917562:TMD917563 TVU917562:TVZ917563 UFQ917562:UFV917563 UPM917562:UPR917563 UZI917562:UZN917563 VJE917562:VJJ917563 VTA917562:VTF917563 WCW917562:WDB917563 WMS917562:WMX917563 WWO917562:WWT917563 AG983098:AL983099 KC983098:KH983099 TY983098:UD983099 ADU983098:ADZ983099 ANQ983098:ANV983099 AXM983098:AXR983099 BHI983098:BHN983099 BRE983098:BRJ983099 CBA983098:CBF983099 CKW983098:CLB983099 CUS983098:CUX983099 DEO983098:DET983099 DOK983098:DOP983099 DYG983098:DYL983099 EIC983098:EIH983099 ERY983098:ESD983099 FBU983098:FBZ983099 FLQ983098:FLV983099 FVM983098:FVR983099 GFI983098:GFN983099 GPE983098:GPJ983099 GZA983098:GZF983099 HIW983098:HJB983099 HSS983098:HSX983099 ICO983098:ICT983099 IMK983098:IMP983099 IWG983098:IWL983099 JGC983098:JGH983099 JPY983098:JQD983099 JZU983098:JZZ983099 KJQ983098:KJV983099 KTM983098:KTR983099 LDI983098:LDN983099 LNE983098:LNJ983099 LXA983098:LXF983099 MGW983098:MHB983099 MQS983098:MQX983099 NAO983098:NAT983099 NKK983098:NKP983099 NUG983098:NUL983099 OEC983098:OEH983099 ONY983098:OOD983099 OXU983098:OXZ983099 PHQ983098:PHV983099 PRM983098:PRR983099 QBI983098:QBN983099 QLE983098:QLJ983099 QVA983098:QVF983099 REW983098:RFB983099 ROS983098:ROX983099 RYO983098:RYT983099 SIK983098:SIP983099 SSG983098:SSL983099 TCC983098:TCH983099 TLY983098:TMD983099 TVU983098:TVZ983099 UFQ983098:UFV983099 UPM983098:UPR983099 UZI983098:UZN983099 VJE983098:VJJ983099 VTA983098:VTF983099 WCW983098:WDB983099 WMS983098:WMX983099 WWO983098:WWT983099 BP60:CJ61 LL60:MF61 VH60:WB61 AFD60:AFX61 AOZ60:APT61 AYV60:AZP61 BIR60:BJL61 BSN60:BTH61 CCJ60:CDD61 CMF60:CMZ61 CWB60:CWV61 DFX60:DGR61 DPT60:DQN61 DZP60:EAJ61 EJL60:EKF61 ETH60:EUB61 FDD60:FDX61 FMZ60:FNT61 FWV60:FXP61 GGR60:GHL61 GQN60:GRH61 HAJ60:HBD61 HKF60:HKZ61 HUB60:HUV61 IDX60:IER61 INT60:ION61 IXP60:IYJ61 JHL60:JIF61 JRH60:JSB61 KBD60:KBX61 KKZ60:KLT61 KUV60:KVP61 LER60:LFL61 LON60:LPH61 LYJ60:LZD61 MIF60:MIZ61 MSB60:MSV61 NBX60:NCR61 NLT60:NMN61 NVP60:NWJ61 OFL60:OGF61 OPH60:OQB61 OZD60:OZX61 PIZ60:PJT61 PSV60:PTP61 QCR60:QDL61 QMN60:QNH61 QWJ60:QXD61 RGF60:RGZ61 RQB60:RQV61 RZX60:SAR61 SJT60:SKN61 STP60:SUJ61 TDL60:TEF61 TNH60:TOB61 TXD60:TXX61 UGZ60:UHT61 UQV60:URP61 VAR60:VBL61 VKN60:VLH61 VUJ60:VVD61 WEF60:WEZ61 WOB60:WOV61 WXX60:WYR61 BP65594:CJ65595 LL65594:MF65595 VH65594:WB65595 AFD65594:AFX65595 AOZ65594:APT65595 AYV65594:AZP65595 BIR65594:BJL65595 BSN65594:BTH65595 CCJ65594:CDD65595 CMF65594:CMZ65595 CWB65594:CWV65595 DFX65594:DGR65595 DPT65594:DQN65595 DZP65594:EAJ65595 EJL65594:EKF65595 ETH65594:EUB65595 FDD65594:FDX65595 FMZ65594:FNT65595 FWV65594:FXP65595 GGR65594:GHL65595 GQN65594:GRH65595 HAJ65594:HBD65595 HKF65594:HKZ65595 HUB65594:HUV65595 IDX65594:IER65595 INT65594:ION65595 IXP65594:IYJ65595 JHL65594:JIF65595 JRH65594:JSB65595 KBD65594:KBX65595 KKZ65594:KLT65595 KUV65594:KVP65595 LER65594:LFL65595 LON65594:LPH65595 LYJ65594:LZD65595 MIF65594:MIZ65595 MSB65594:MSV65595 NBX65594:NCR65595 NLT65594:NMN65595 NVP65594:NWJ65595 OFL65594:OGF65595 OPH65594:OQB65595 OZD65594:OZX65595 PIZ65594:PJT65595 PSV65594:PTP65595 QCR65594:QDL65595 QMN65594:QNH65595 QWJ65594:QXD65595 RGF65594:RGZ65595 RQB65594:RQV65595 RZX65594:SAR65595 SJT65594:SKN65595 STP65594:SUJ65595 TDL65594:TEF65595 TNH65594:TOB65595 TXD65594:TXX65595 UGZ65594:UHT65595 UQV65594:URP65595 VAR65594:VBL65595 VKN65594:VLH65595 VUJ65594:VVD65595 WEF65594:WEZ65595 WOB65594:WOV65595 WXX65594:WYR65595 BP131130:CJ131131 LL131130:MF131131 VH131130:WB131131 AFD131130:AFX131131 AOZ131130:APT131131 AYV131130:AZP131131 BIR131130:BJL131131 BSN131130:BTH131131 CCJ131130:CDD131131 CMF131130:CMZ131131 CWB131130:CWV131131 DFX131130:DGR131131 DPT131130:DQN131131 DZP131130:EAJ131131 EJL131130:EKF131131 ETH131130:EUB131131 FDD131130:FDX131131 FMZ131130:FNT131131 FWV131130:FXP131131 GGR131130:GHL131131 GQN131130:GRH131131 HAJ131130:HBD131131 HKF131130:HKZ131131 HUB131130:HUV131131 IDX131130:IER131131 INT131130:ION131131 IXP131130:IYJ131131 JHL131130:JIF131131 JRH131130:JSB131131 KBD131130:KBX131131 KKZ131130:KLT131131 KUV131130:KVP131131 LER131130:LFL131131 LON131130:LPH131131 LYJ131130:LZD131131 MIF131130:MIZ131131 MSB131130:MSV131131 NBX131130:NCR131131 NLT131130:NMN131131 NVP131130:NWJ131131 OFL131130:OGF131131 OPH131130:OQB131131 OZD131130:OZX131131 PIZ131130:PJT131131 PSV131130:PTP131131 QCR131130:QDL131131 QMN131130:QNH131131 QWJ131130:QXD131131 RGF131130:RGZ131131 RQB131130:RQV131131 RZX131130:SAR131131 SJT131130:SKN131131 STP131130:SUJ131131 TDL131130:TEF131131 TNH131130:TOB131131 TXD131130:TXX131131 UGZ131130:UHT131131 UQV131130:URP131131 VAR131130:VBL131131 VKN131130:VLH131131 VUJ131130:VVD131131 WEF131130:WEZ131131 WOB131130:WOV131131 WXX131130:WYR131131 BP196666:CJ196667 LL196666:MF196667 VH196666:WB196667 AFD196666:AFX196667 AOZ196666:APT196667 AYV196666:AZP196667 BIR196666:BJL196667 BSN196666:BTH196667 CCJ196666:CDD196667 CMF196666:CMZ196667 CWB196666:CWV196667 DFX196666:DGR196667 DPT196666:DQN196667 DZP196666:EAJ196667 EJL196666:EKF196667 ETH196666:EUB196667 FDD196666:FDX196667 FMZ196666:FNT196667 FWV196666:FXP196667 GGR196666:GHL196667 GQN196666:GRH196667 HAJ196666:HBD196667 HKF196666:HKZ196667 HUB196666:HUV196667 IDX196666:IER196667 INT196666:ION196667 IXP196666:IYJ196667 JHL196666:JIF196667 JRH196666:JSB196667 KBD196666:KBX196667 KKZ196666:KLT196667 KUV196666:KVP196667 LER196666:LFL196667 LON196666:LPH196667 LYJ196666:LZD196667 MIF196666:MIZ196667 MSB196666:MSV196667 NBX196666:NCR196667 NLT196666:NMN196667 NVP196666:NWJ196667 OFL196666:OGF196667 OPH196666:OQB196667 OZD196666:OZX196667 PIZ196666:PJT196667 PSV196666:PTP196667 QCR196666:QDL196667 QMN196666:QNH196667 QWJ196666:QXD196667 RGF196666:RGZ196667 RQB196666:RQV196667 RZX196666:SAR196667 SJT196666:SKN196667 STP196666:SUJ196667 TDL196666:TEF196667 TNH196666:TOB196667 TXD196666:TXX196667 UGZ196666:UHT196667 UQV196666:URP196667 VAR196666:VBL196667 VKN196666:VLH196667 VUJ196666:VVD196667 WEF196666:WEZ196667 WOB196666:WOV196667 WXX196666:WYR196667 BP262202:CJ262203 LL262202:MF262203 VH262202:WB262203 AFD262202:AFX262203 AOZ262202:APT262203 AYV262202:AZP262203 BIR262202:BJL262203 BSN262202:BTH262203 CCJ262202:CDD262203 CMF262202:CMZ262203 CWB262202:CWV262203 DFX262202:DGR262203 DPT262202:DQN262203 DZP262202:EAJ262203 EJL262202:EKF262203 ETH262202:EUB262203 FDD262202:FDX262203 FMZ262202:FNT262203 FWV262202:FXP262203 GGR262202:GHL262203 GQN262202:GRH262203 HAJ262202:HBD262203 HKF262202:HKZ262203 HUB262202:HUV262203 IDX262202:IER262203 INT262202:ION262203 IXP262202:IYJ262203 JHL262202:JIF262203 JRH262202:JSB262203 KBD262202:KBX262203 KKZ262202:KLT262203 KUV262202:KVP262203 LER262202:LFL262203 LON262202:LPH262203 LYJ262202:LZD262203 MIF262202:MIZ262203 MSB262202:MSV262203 NBX262202:NCR262203 NLT262202:NMN262203 NVP262202:NWJ262203 OFL262202:OGF262203 OPH262202:OQB262203 OZD262202:OZX262203 PIZ262202:PJT262203 PSV262202:PTP262203 QCR262202:QDL262203 QMN262202:QNH262203 QWJ262202:QXD262203 RGF262202:RGZ262203 RQB262202:RQV262203 RZX262202:SAR262203 SJT262202:SKN262203 STP262202:SUJ262203 TDL262202:TEF262203 TNH262202:TOB262203 TXD262202:TXX262203 UGZ262202:UHT262203 UQV262202:URP262203 VAR262202:VBL262203 VKN262202:VLH262203 VUJ262202:VVD262203 WEF262202:WEZ262203 WOB262202:WOV262203 WXX262202:WYR262203 BP327738:CJ327739 LL327738:MF327739 VH327738:WB327739 AFD327738:AFX327739 AOZ327738:APT327739 AYV327738:AZP327739 BIR327738:BJL327739 BSN327738:BTH327739 CCJ327738:CDD327739 CMF327738:CMZ327739 CWB327738:CWV327739 DFX327738:DGR327739 DPT327738:DQN327739 DZP327738:EAJ327739 EJL327738:EKF327739 ETH327738:EUB327739 FDD327738:FDX327739 FMZ327738:FNT327739 FWV327738:FXP327739 GGR327738:GHL327739 GQN327738:GRH327739 HAJ327738:HBD327739 HKF327738:HKZ327739 HUB327738:HUV327739 IDX327738:IER327739 INT327738:ION327739 IXP327738:IYJ327739 JHL327738:JIF327739 JRH327738:JSB327739 KBD327738:KBX327739 KKZ327738:KLT327739 KUV327738:KVP327739 LER327738:LFL327739 LON327738:LPH327739 LYJ327738:LZD327739 MIF327738:MIZ327739 MSB327738:MSV327739 NBX327738:NCR327739 NLT327738:NMN327739 NVP327738:NWJ327739 OFL327738:OGF327739 OPH327738:OQB327739 OZD327738:OZX327739 PIZ327738:PJT327739 PSV327738:PTP327739 QCR327738:QDL327739 QMN327738:QNH327739 QWJ327738:QXD327739 RGF327738:RGZ327739 RQB327738:RQV327739 RZX327738:SAR327739 SJT327738:SKN327739 STP327738:SUJ327739 TDL327738:TEF327739 TNH327738:TOB327739 TXD327738:TXX327739 UGZ327738:UHT327739 UQV327738:URP327739 VAR327738:VBL327739 VKN327738:VLH327739 VUJ327738:VVD327739 WEF327738:WEZ327739 WOB327738:WOV327739 WXX327738:WYR327739 BP393274:CJ393275 LL393274:MF393275 VH393274:WB393275 AFD393274:AFX393275 AOZ393274:APT393275 AYV393274:AZP393275 BIR393274:BJL393275 BSN393274:BTH393275 CCJ393274:CDD393275 CMF393274:CMZ393275 CWB393274:CWV393275 DFX393274:DGR393275 DPT393274:DQN393275 DZP393274:EAJ393275 EJL393274:EKF393275 ETH393274:EUB393275 FDD393274:FDX393275 FMZ393274:FNT393275 FWV393274:FXP393275 GGR393274:GHL393275 GQN393274:GRH393275 HAJ393274:HBD393275 HKF393274:HKZ393275 HUB393274:HUV393275 IDX393274:IER393275 INT393274:ION393275 IXP393274:IYJ393275 JHL393274:JIF393275 JRH393274:JSB393275 KBD393274:KBX393275 KKZ393274:KLT393275 KUV393274:KVP393275 LER393274:LFL393275 LON393274:LPH393275 LYJ393274:LZD393275 MIF393274:MIZ393275 MSB393274:MSV393275 NBX393274:NCR393275 NLT393274:NMN393275 NVP393274:NWJ393275 OFL393274:OGF393275 OPH393274:OQB393275 OZD393274:OZX393275 PIZ393274:PJT393275 PSV393274:PTP393275 QCR393274:QDL393275 QMN393274:QNH393275 QWJ393274:QXD393275 RGF393274:RGZ393275 RQB393274:RQV393275 RZX393274:SAR393275 SJT393274:SKN393275 STP393274:SUJ393275 TDL393274:TEF393275 TNH393274:TOB393275 TXD393274:TXX393275 UGZ393274:UHT393275 UQV393274:URP393275 VAR393274:VBL393275 VKN393274:VLH393275 VUJ393274:VVD393275 WEF393274:WEZ393275 WOB393274:WOV393275 WXX393274:WYR393275 BP458810:CJ458811 LL458810:MF458811 VH458810:WB458811 AFD458810:AFX458811 AOZ458810:APT458811 AYV458810:AZP458811 BIR458810:BJL458811 BSN458810:BTH458811 CCJ458810:CDD458811 CMF458810:CMZ458811 CWB458810:CWV458811 DFX458810:DGR458811 DPT458810:DQN458811 DZP458810:EAJ458811 EJL458810:EKF458811 ETH458810:EUB458811 FDD458810:FDX458811 FMZ458810:FNT458811 FWV458810:FXP458811 GGR458810:GHL458811 GQN458810:GRH458811 HAJ458810:HBD458811 HKF458810:HKZ458811 HUB458810:HUV458811 IDX458810:IER458811 INT458810:ION458811 IXP458810:IYJ458811 JHL458810:JIF458811 JRH458810:JSB458811 KBD458810:KBX458811 KKZ458810:KLT458811 KUV458810:KVP458811 LER458810:LFL458811 LON458810:LPH458811 LYJ458810:LZD458811 MIF458810:MIZ458811 MSB458810:MSV458811 NBX458810:NCR458811 NLT458810:NMN458811 NVP458810:NWJ458811 OFL458810:OGF458811 OPH458810:OQB458811 OZD458810:OZX458811 PIZ458810:PJT458811 PSV458810:PTP458811 QCR458810:QDL458811 QMN458810:QNH458811 QWJ458810:QXD458811 RGF458810:RGZ458811 RQB458810:RQV458811 RZX458810:SAR458811 SJT458810:SKN458811 STP458810:SUJ458811 TDL458810:TEF458811 TNH458810:TOB458811 TXD458810:TXX458811 UGZ458810:UHT458811 UQV458810:URP458811 VAR458810:VBL458811 VKN458810:VLH458811 VUJ458810:VVD458811 WEF458810:WEZ458811 WOB458810:WOV458811 WXX458810:WYR458811 BP524346:CJ524347 LL524346:MF524347 VH524346:WB524347 AFD524346:AFX524347 AOZ524346:APT524347 AYV524346:AZP524347 BIR524346:BJL524347 BSN524346:BTH524347 CCJ524346:CDD524347 CMF524346:CMZ524347 CWB524346:CWV524347 DFX524346:DGR524347 DPT524346:DQN524347 DZP524346:EAJ524347 EJL524346:EKF524347 ETH524346:EUB524347 FDD524346:FDX524347 FMZ524346:FNT524347 FWV524346:FXP524347 GGR524346:GHL524347 GQN524346:GRH524347 HAJ524346:HBD524347 HKF524346:HKZ524347 HUB524346:HUV524347 IDX524346:IER524347 INT524346:ION524347 IXP524346:IYJ524347 JHL524346:JIF524347 JRH524346:JSB524347 KBD524346:KBX524347 KKZ524346:KLT524347 KUV524346:KVP524347 LER524346:LFL524347 LON524346:LPH524347 LYJ524346:LZD524347 MIF524346:MIZ524347 MSB524346:MSV524347 NBX524346:NCR524347 NLT524346:NMN524347 NVP524346:NWJ524347 OFL524346:OGF524347 OPH524346:OQB524347 OZD524346:OZX524347 PIZ524346:PJT524347 PSV524346:PTP524347 QCR524346:QDL524347 QMN524346:QNH524347 QWJ524346:QXD524347 RGF524346:RGZ524347 RQB524346:RQV524347 RZX524346:SAR524347 SJT524346:SKN524347 STP524346:SUJ524347 TDL524346:TEF524347 TNH524346:TOB524347 TXD524346:TXX524347 UGZ524346:UHT524347 UQV524346:URP524347 VAR524346:VBL524347 VKN524346:VLH524347 VUJ524346:VVD524347 WEF524346:WEZ524347 WOB524346:WOV524347 WXX524346:WYR524347 BP589882:CJ589883 LL589882:MF589883 VH589882:WB589883 AFD589882:AFX589883 AOZ589882:APT589883 AYV589882:AZP589883 BIR589882:BJL589883 BSN589882:BTH589883 CCJ589882:CDD589883 CMF589882:CMZ589883 CWB589882:CWV589883 DFX589882:DGR589883 DPT589882:DQN589883 DZP589882:EAJ589883 EJL589882:EKF589883 ETH589882:EUB589883 FDD589882:FDX589883 FMZ589882:FNT589883 FWV589882:FXP589883 GGR589882:GHL589883 GQN589882:GRH589883 HAJ589882:HBD589883 HKF589882:HKZ589883 HUB589882:HUV589883 IDX589882:IER589883 INT589882:ION589883 IXP589882:IYJ589883 JHL589882:JIF589883 JRH589882:JSB589883 KBD589882:KBX589883 KKZ589882:KLT589883 KUV589882:KVP589883 LER589882:LFL589883 LON589882:LPH589883 LYJ589882:LZD589883 MIF589882:MIZ589883 MSB589882:MSV589883 NBX589882:NCR589883 NLT589882:NMN589883 NVP589882:NWJ589883 OFL589882:OGF589883 OPH589882:OQB589883 OZD589882:OZX589883 PIZ589882:PJT589883 PSV589882:PTP589883 QCR589882:QDL589883 QMN589882:QNH589883 QWJ589882:QXD589883 RGF589882:RGZ589883 RQB589882:RQV589883 RZX589882:SAR589883 SJT589882:SKN589883 STP589882:SUJ589883 TDL589882:TEF589883 TNH589882:TOB589883 TXD589882:TXX589883 UGZ589882:UHT589883 UQV589882:URP589883 VAR589882:VBL589883 VKN589882:VLH589883 VUJ589882:VVD589883 WEF589882:WEZ589883 WOB589882:WOV589883 WXX589882:WYR589883 BP655418:CJ655419 LL655418:MF655419 VH655418:WB655419 AFD655418:AFX655419 AOZ655418:APT655419 AYV655418:AZP655419 BIR655418:BJL655419 BSN655418:BTH655419 CCJ655418:CDD655419 CMF655418:CMZ655419 CWB655418:CWV655419 DFX655418:DGR655419 DPT655418:DQN655419 DZP655418:EAJ655419 EJL655418:EKF655419 ETH655418:EUB655419 FDD655418:FDX655419 FMZ655418:FNT655419 FWV655418:FXP655419 GGR655418:GHL655419 GQN655418:GRH655419 HAJ655418:HBD655419 HKF655418:HKZ655419 HUB655418:HUV655419 IDX655418:IER655419 INT655418:ION655419 IXP655418:IYJ655419 JHL655418:JIF655419 JRH655418:JSB655419 KBD655418:KBX655419 KKZ655418:KLT655419 KUV655418:KVP655419 LER655418:LFL655419 LON655418:LPH655419 LYJ655418:LZD655419 MIF655418:MIZ655419 MSB655418:MSV655419 NBX655418:NCR655419 NLT655418:NMN655419 NVP655418:NWJ655419 OFL655418:OGF655419 OPH655418:OQB655419 OZD655418:OZX655419 PIZ655418:PJT655419 PSV655418:PTP655419 QCR655418:QDL655419 QMN655418:QNH655419 QWJ655418:QXD655419 RGF655418:RGZ655419 RQB655418:RQV655419 RZX655418:SAR655419 SJT655418:SKN655419 STP655418:SUJ655419 TDL655418:TEF655419 TNH655418:TOB655419 TXD655418:TXX655419 UGZ655418:UHT655419 UQV655418:URP655419 VAR655418:VBL655419 VKN655418:VLH655419 VUJ655418:VVD655419 WEF655418:WEZ655419 WOB655418:WOV655419 WXX655418:WYR655419 BP720954:CJ720955 LL720954:MF720955 VH720954:WB720955 AFD720954:AFX720955 AOZ720954:APT720955 AYV720954:AZP720955 BIR720954:BJL720955 BSN720954:BTH720955 CCJ720954:CDD720955 CMF720954:CMZ720955 CWB720954:CWV720955 DFX720954:DGR720955 DPT720954:DQN720955 DZP720954:EAJ720955 EJL720954:EKF720955 ETH720954:EUB720955 FDD720954:FDX720955 FMZ720954:FNT720955 FWV720954:FXP720955 GGR720954:GHL720955 GQN720954:GRH720955 HAJ720954:HBD720955 HKF720954:HKZ720955 HUB720954:HUV720955 IDX720954:IER720955 INT720954:ION720955 IXP720954:IYJ720955 JHL720954:JIF720955 JRH720954:JSB720955 KBD720954:KBX720955 KKZ720954:KLT720955 KUV720954:KVP720955 LER720954:LFL720955 LON720954:LPH720955 LYJ720954:LZD720955 MIF720954:MIZ720955 MSB720954:MSV720955 NBX720954:NCR720955 NLT720954:NMN720955 NVP720954:NWJ720955 OFL720954:OGF720955 OPH720954:OQB720955 OZD720954:OZX720955 PIZ720954:PJT720955 PSV720954:PTP720955 QCR720954:QDL720955 QMN720954:QNH720955 QWJ720954:QXD720955 RGF720954:RGZ720955 RQB720954:RQV720955 RZX720954:SAR720955 SJT720954:SKN720955 STP720954:SUJ720955 TDL720954:TEF720955 TNH720954:TOB720955 TXD720954:TXX720955 UGZ720954:UHT720955 UQV720954:URP720955 VAR720954:VBL720955 VKN720954:VLH720955 VUJ720954:VVD720955 WEF720954:WEZ720955 WOB720954:WOV720955 WXX720954:WYR720955 BP786490:CJ786491 LL786490:MF786491 VH786490:WB786491 AFD786490:AFX786491 AOZ786490:APT786491 AYV786490:AZP786491 BIR786490:BJL786491 BSN786490:BTH786491 CCJ786490:CDD786491 CMF786490:CMZ786491 CWB786490:CWV786491 DFX786490:DGR786491 DPT786490:DQN786491 DZP786490:EAJ786491 EJL786490:EKF786491 ETH786490:EUB786491 FDD786490:FDX786491 FMZ786490:FNT786491 FWV786490:FXP786491 GGR786490:GHL786491 GQN786490:GRH786491 HAJ786490:HBD786491 HKF786490:HKZ786491 HUB786490:HUV786491 IDX786490:IER786491 INT786490:ION786491 IXP786490:IYJ786491 JHL786490:JIF786491 JRH786490:JSB786491 KBD786490:KBX786491 KKZ786490:KLT786491 KUV786490:KVP786491 LER786490:LFL786491 LON786490:LPH786491 LYJ786490:LZD786491 MIF786490:MIZ786491 MSB786490:MSV786491 NBX786490:NCR786491 NLT786490:NMN786491 NVP786490:NWJ786491 OFL786490:OGF786491 OPH786490:OQB786491 OZD786490:OZX786491 PIZ786490:PJT786491 PSV786490:PTP786491 QCR786490:QDL786491 QMN786490:QNH786491 QWJ786490:QXD786491 RGF786490:RGZ786491 RQB786490:RQV786491 RZX786490:SAR786491 SJT786490:SKN786491 STP786490:SUJ786491 TDL786490:TEF786491 TNH786490:TOB786491 TXD786490:TXX786491 UGZ786490:UHT786491 UQV786490:URP786491 VAR786490:VBL786491 VKN786490:VLH786491 VUJ786490:VVD786491 WEF786490:WEZ786491 WOB786490:WOV786491 WXX786490:WYR786491 BP852026:CJ852027 LL852026:MF852027 VH852026:WB852027 AFD852026:AFX852027 AOZ852026:APT852027 AYV852026:AZP852027 BIR852026:BJL852027 BSN852026:BTH852027 CCJ852026:CDD852027 CMF852026:CMZ852027 CWB852026:CWV852027 DFX852026:DGR852027 DPT852026:DQN852027 DZP852026:EAJ852027 EJL852026:EKF852027 ETH852026:EUB852027 FDD852026:FDX852027 FMZ852026:FNT852027 FWV852026:FXP852027 GGR852026:GHL852027 GQN852026:GRH852027 HAJ852026:HBD852027 HKF852026:HKZ852027 HUB852026:HUV852027 IDX852026:IER852027 INT852026:ION852027 IXP852026:IYJ852027 JHL852026:JIF852027 JRH852026:JSB852027 KBD852026:KBX852027 KKZ852026:KLT852027 KUV852026:KVP852027 LER852026:LFL852027 LON852026:LPH852027 LYJ852026:LZD852027 MIF852026:MIZ852027 MSB852026:MSV852027 NBX852026:NCR852027 NLT852026:NMN852027 NVP852026:NWJ852027 OFL852026:OGF852027 OPH852026:OQB852027 OZD852026:OZX852027 PIZ852026:PJT852027 PSV852026:PTP852027 QCR852026:QDL852027 QMN852026:QNH852027 QWJ852026:QXD852027 RGF852026:RGZ852027 RQB852026:RQV852027 RZX852026:SAR852027 SJT852026:SKN852027 STP852026:SUJ852027 TDL852026:TEF852027 TNH852026:TOB852027 TXD852026:TXX852027 UGZ852026:UHT852027 UQV852026:URP852027 VAR852026:VBL852027 VKN852026:VLH852027 VUJ852026:VVD852027 WEF852026:WEZ852027 WOB852026:WOV852027 WXX852026:WYR852027 BP917562:CJ917563 LL917562:MF917563 VH917562:WB917563 AFD917562:AFX917563 AOZ917562:APT917563 AYV917562:AZP917563 BIR917562:BJL917563 BSN917562:BTH917563 CCJ917562:CDD917563 CMF917562:CMZ917563 CWB917562:CWV917563 DFX917562:DGR917563 DPT917562:DQN917563 DZP917562:EAJ917563 EJL917562:EKF917563 ETH917562:EUB917563 FDD917562:FDX917563 FMZ917562:FNT917563 FWV917562:FXP917563 GGR917562:GHL917563 GQN917562:GRH917563 HAJ917562:HBD917563 HKF917562:HKZ917563 HUB917562:HUV917563 IDX917562:IER917563 INT917562:ION917563 IXP917562:IYJ917563 JHL917562:JIF917563 JRH917562:JSB917563 KBD917562:KBX917563 KKZ917562:KLT917563 KUV917562:KVP917563 LER917562:LFL917563 LON917562:LPH917563 LYJ917562:LZD917563 MIF917562:MIZ917563 MSB917562:MSV917563 NBX917562:NCR917563 NLT917562:NMN917563 NVP917562:NWJ917563 OFL917562:OGF917563 OPH917562:OQB917563 OZD917562:OZX917563 PIZ917562:PJT917563 PSV917562:PTP917563 QCR917562:QDL917563 QMN917562:QNH917563 QWJ917562:QXD917563 RGF917562:RGZ917563 RQB917562:RQV917563 RZX917562:SAR917563 SJT917562:SKN917563 STP917562:SUJ917563 TDL917562:TEF917563 TNH917562:TOB917563 TXD917562:TXX917563 UGZ917562:UHT917563 UQV917562:URP917563 VAR917562:VBL917563 VKN917562:VLH917563 VUJ917562:VVD917563 WEF917562:WEZ917563 WOB917562:WOV917563 WXX917562:WYR917563 BP983098:CJ983099 LL983098:MF983099 VH983098:WB983099 AFD983098:AFX983099 AOZ983098:APT983099 AYV983098:AZP983099 BIR983098:BJL983099 BSN983098:BTH983099 CCJ983098:CDD983099 CMF983098:CMZ983099 CWB983098:CWV983099 DFX983098:DGR983099 DPT983098:DQN983099 DZP983098:EAJ983099 EJL983098:EKF983099 ETH983098:EUB983099 FDD983098:FDX983099 FMZ983098:FNT983099 FWV983098:FXP983099 GGR983098:GHL983099 GQN983098:GRH983099 HAJ983098:HBD983099 HKF983098:HKZ983099 HUB983098:HUV983099 IDX983098:IER983099 INT983098:ION983099 IXP983098:IYJ983099 JHL983098:JIF983099 JRH983098:JSB983099 KBD983098:KBX983099 KKZ983098:KLT983099 KUV983098:KVP983099 LER983098:LFL983099 LON983098:LPH983099 LYJ983098:LZD983099 MIF983098:MIZ983099 MSB983098:MSV983099 NBX983098:NCR983099 NLT983098:NMN983099 NVP983098:NWJ983099 OFL983098:OGF983099 OPH983098:OQB983099 OZD983098:OZX983099 PIZ983098:PJT983099 PSV983098:PTP983099 QCR983098:QDL983099 QMN983098:QNH983099 QWJ983098:QXD983099 RGF983098:RGZ983099 RQB983098:RQV983099 RZX983098:SAR983099 SJT983098:SKN983099 STP983098:SUJ983099 TDL983098:TEF983099 TNH983098:TOB983099 TXD983098:TXX983099 UGZ983098:UHT983099 UQV983098:URP983099 VAR983098:VBL983099 VKN983098:VLH983099 VUJ983098:VVD983099 WEF983098:WEZ983099 WOB983098:WOV983099 WXX983098:WYR983099 AM61:BO61 KI61:LK61 UE61:VG61 AEA61:AFC61 ANW61:AOY61 AXS61:AYU61 BHO61:BIQ61 BRK61:BSM61 CBG61:CCI61 CLC61:CME61 CUY61:CWA61 DEU61:DFW61 DOQ61:DPS61 DYM61:DZO61 EII61:EJK61 ESE61:ETG61 FCA61:FDC61 FLW61:FMY61 FVS61:FWU61 GFO61:GGQ61 GPK61:GQM61 GZG61:HAI61 HJC61:HKE61 HSY61:HUA61 ICU61:IDW61 IMQ61:INS61 IWM61:IXO61 JGI61:JHK61 JQE61:JRG61 KAA61:KBC61 KJW61:KKY61 KTS61:KUU61 LDO61:LEQ61 LNK61:LOM61 LXG61:LYI61 MHC61:MIE61 MQY61:MSA61 NAU61:NBW61 NKQ61:NLS61 NUM61:NVO61 OEI61:OFK61 OOE61:OPG61 OYA61:OZC61 PHW61:PIY61 PRS61:PSU61 QBO61:QCQ61 QLK61:QMM61 QVG61:QWI61 RFC61:RGE61 ROY61:RQA61 RYU61:RZW61 SIQ61:SJS61 SSM61:STO61 TCI61:TDK61 TME61:TNG61 TWA61:TXC61 UFW61:UGY61 UPS61:UQU61 UZO61:VAQ61 VJK61:VKM61 VTG61:VUI61 WDC61:WEE61 WMY61:WOA61 WWU61:WXW61 AM65595:BO65595 KI65595:LK65595 UE65595:VG65595 AEA65595:AFC65595 ANW65595:AOY65595 AXS65595:AYU65595 BHO65595:BIQ65595 BRK65595:BSM65595 CBG65595:CCI65595 CLC65595:CME65595 CUY65595:CWA65595 DEU65595:DFW65595 DOQ65595:DPS65595 DYM65595:DZO65595 EII65595:EJK65595 ESE65595:ETG65595 FCA65595:FDC65595 FLW65595:FMY65595 FVS65595:FWU65595 GFO65595:GGQ65595 GPK65595:GQM65595 GZG65595:HAI65595 HJC65595:HKE65595 HSY65595:HUA65595 ICU65595:IDW65595 IMQ65595:INS65595 IWM65595:IXO65595 JGI65595:JHK65595 JQE65595:JRG65595 KAA65595:KBC65595 KJW65595:KKY65595 KTS65595:KUU65595 LDO65595:LEQ65595 LNK65595:LOM65595 LXG65595:LYI65595 MHC65595:MIE65595 MQY65595:MSA65595 NAU65595:NBW65595 NKQ65595:NLS65595 NUM65595:NVO65595 OEI65595:OFK65595 OOE65595:OPG65595 OYA65595:OZC65595 PHW65595:PIY65595 PRS65595:PSU65595 QBO65595:QCQ65595 QLK65595:QMM65595 QVG65595:QWI65595 RFC65595:RGE65595 ROY65595:RQA65595 RYU65595:RZW65595 SIQ65595:SJS65595 SSM65595:STO65595 TCI65595:TDK65595 TME65595:TNG65595 TWA65595:TXC65595 UFW65595:UGY65595 UPS65595:UQU65595 UZO65595:VAQ65595 VJK65595:VKM65595 VTG65595:VUI65595 WDC65595:WEE65595 WMY65595:WOA65595 WWU65595:WXW65595 AM131131:BO131131 KI131131:LK131131 UE131131:VG131131 AEA131131:AFC131131 ANW131131:AOY131131 AXS131131:AYU131131 BHO131131:BIQ131131 BRK131131:BSM131131 CBG131131:CCI131131 CLC131131:CME131131 CUY131131:CWA131131 DEU131131:DFW131131 DOQ131131:DPS131131 DYM131131:DZO131131 EII131131:EJK131131 ESE131131:ETG131131 FCA131131:FDC131131 FLW131131:FMY131131 FVS131131:FWU131131 GFO131131:GGQ131131 GPK131131:GQM131131 GZG131131:HAI131131 HJC131131:HKE131131 HSY131131:HUA131131 ICU131131:IDW131131 IMQ131131:INS131131 IWM131131:IXO131131 JGI131131:JHK131131 JQE131131:JRG131131 KAA131131:KBC131131 KJW131131:KKY131131 KTS131131:KUU131131 LDO131131:LEQ131131 LNK131131:LOM131131 LXG131131:LYI131131 MHC131131:MIE131131 MQY131131:MSA131131 NAU131131:NBW131131 NKQ131131:NLS131131 NUM131131:NVO131131 OEI131131:OFK131131 OOE131131:OPG131131 OYA131131:OZC131131 PHW131131:PIY131131 PRS131131:PSU131131 QBO131131:QCQ131131 QLK131131:QMM131131 QVG131131:QWI131131 RFC131131:RGE131131 ROY131131:RQA131131 RYU131131:RZW131131 SIQ131131:SJS131131 SSM131131:STO131131 TCI131131:TDK131131 TME131131:TNG131131 TWA131131:TXC131131 UFW131131:UGY131131 UPS131131:UQU131131 UZO131131:VAQ131131 VJK131131:VKM131131 VTG131131:VUI131131 WDC131131:WEE131131 WMY131131:WOA131131 WWU131131:WXW131131 AM196667:BO196667 KI196667:LK196667 UE196667:VG196667 AEA196667:AFC196667 ANW196667:AOY196667 AXS196667:AYU196667 BHO196667:BIQ196667 BRK196667:BSM196667 CBG196667:CCI196667 CLC196667:CME196667 CUY196667:CWA196667 DEU196667:DFW196667 DOQ196667:DPS196667 DYM196667:DZO196667 EII196667:EJK196667 ESE196667:ETG196667 FCA196667:FDC196667 FLW196667:FMY196667 FVS196667:FWU196667 GFO196667:GGQ196667 GPK196667:GQM196667 GZG196667:HAI196667 HJC196667:HKE196667 HSY196667:HUA196667 ICU196667:IDW196667 IMQ196667:INS196667 IWM196667:IXO196667 JGI196667:JHK196667 JQE196667:JRG196667 KAA196667:KBC196667 KJW196667:KKY196667 KTS196667:KUU196667 LDO196667:LEQ196667 LNK196667:LOM196667 LXG196667:LYI196667 MHC196667:MIE196667 MQY196667:MSA196667 NAU196667:NBW196667 NKQ196667:NLS196667 NUM196667:NVO196667 OEI196667:OFK196667 OOE196667:OPG196667 OYA196667:OZC196667 PHW196667:PIY196667 PRS196667:PSU196667 QBO196667:QCQ196667 QLK196667:QMM196667 QVG196667:QWI196667 RFC196667:RGE196667 ROY196667:RQA196667 RYU196667:RZW196667 SIQ196667:SJS196667 SSM196667:STO196667 TCI196667:TDK196667 TME196667:TNG196667 TWA196667:TXC196667 UFW196667:UGY196667 UPS196667:UQU196667 UZO196667:VAQ196667 VJK196667:VKM196667 VTG196667:VUI196667 WDC196667:WEE196667 WMY196667:WOA196667 WWU196667:WXW196667 AM262203:BO262203 KI262203:LK262203 UE262203:VG262203 AEA262203:AFC262203 ANW262203:AOY262203 AXS262203:AYU262203 BHO262203:BIQ262203 BRK262203:BSM262203 CBG262203:CCI262203 CLC262203:CME262203 CUY262203:CWA262203 DEU262203:DFW262203 DOQ262203:DPS262203 DYM262203:DZO262203 EII262203:EJK262203 ESE262203:ETG262203 FCA262203:FDC262203 FLW262203:FMY262203 FVS262203:FWU262203 GFO262203:GGQ262203 GPK262203:GQM262203 GZG262203:HAI262203 HJC262203:HKE262203 HSY262203:HUA262203 ICU262203:IDW262203 IMQ262203:INS262203 IWM262203:IXO262203 JGI262203:JHK262203 JQE262203:JRG262203 KAA262203:KBC262203 KJW262203:KKY262203 KTS262203:KUU262203 LDO262203:LEQ262203 LNK262203:LOM262203 LXG262203:LYI262203 MHC262203:MIE262203 MQY262203:MSA262203 NAU262203:NBW262203 NKQ262203:NLS262203 NUM262203:NVO262203 OEI262203:OFK262203 OOE262203:OPG262203 OYA262203:OZC262203 PHW262203:PIY262203 PRS262203:PSU262203 QBO262203:QCQ262203 QLK262203:QMM262203 QVG262203:QWI262203 RFC262203:RGE262203 ROY262203:RQA262203 RYU262203:RZW262203 SIQ262203:SJS262203 SSM262203:STO262203 TCI262203:TDK262203 TME262203:TNG262203 TWA262203:TXC262203 UFW262203:UGY262203 UPS262203:UQU262203 UZO262203:VAQ262203 VJK262203:VKM262203 VTG262203:VUI262203 WDC262203:WEE262203 WMY262203:WOA262203 WWU262203:WXW262203 AM327739:BO327739 KI327739:LK327739 UE327739:VG327739 AEA327739:AFC327739 ANW327739:AOY327739 AXS327739:AYU327739 BHO327739:BIQ327739 BRK327739:BSM327739 CBG327739:CCI327739 CLC327739:CME327739 CUY327739:CWA327739 DEU327739:DFW327739 DOQ327739:DPS327739 DYM327739:DZO327739 EII327739:EJK327739 ESE327739:ETG327739 FCA327739:FDC327739 FLW327739:FMY327739 FVS327739:FWU327739 GFO327739:GGQ327739 GPK327739:GQM327739 GZG327739:HAI327739 HJC327739:HKE327739 HSY327739:HUA327739 ICU327739:IDW327739 IMQ327739:INS327739 IWM327739:IXO327739 JGI327739:JHK327739 JQE327739:JRG327739 KAA327739:KBC327739 KJW327739:KKY327739 KTS327739:KUU327739 LDO327739:LEQ327739 LNK327739:LOM327739 LXG327739:LYI327739 MHC327739:MIE327739 MQY327739:MSA327739 NAU327739:NBW327739 NKQ327739:NLS327739 NUM327739:NVO327739 OEI327739:OFK327739 OOE327739:OPG327739 OYA327739:OZC327739 PHW327739:PIY327739 PRS327739:PSU327739 QBO327739:QCQ327739 QLK327739:QMM327739 QVG327739:QWI327739 RFC327739:RGE327739 ROY327739:RQA327739 RYU327739:RZW327739 SIQ327739:SJS327739 SSM327739:STO327739 TCI327739:TDK327739 TME327739:TNG327739 TWA327739:TXC327739 UFW327739:UGY327739 UPS327739:UQU327739 UZO327739:VAQ327739 VJK327739:VKM327739 VTG327739:VUI327739 WDC327739:WEE327739 WMY327739:WOA327739 WWU327739:WXW327739 AM393275:BO393275 KI393275:LK393275 UE393275:VG393275 AEA393275:AFC393275 ANW393275:AOY393275 AXS393275:AYU393275 BHO393275:BIQ393275 BRK393275:BSM393275 CBG393275:CCI393275 CLC393275:CME393275 CUY393275:CWA393275 DEU393275:DFW393275 DOQ393275:DPS393275 DYM393275:DZO393275 EII393275:EJK393275 ESE393275:ETG393275 FCA393275:FDC393275 FLW393275:FMY393275 FVS393275:FWU393275 GFO393275:GGQ393275 GPK393275:GQM393275 GZG393275:HAI393275 HJC393275:HKE393275 HSY393275:HUA393275 ICU393275:IDW393275 IMQ393275:INS393275 IWM393275:IXO393275 JGI393275:JHK393275 JQE393275:JRG393275 KAA393275:KBC393275 KJW393275:KKY393275 KTS393275:KUU393275 LDO393275:LEQ393275 LNK393275:LOM393275 LXG393275:LYI393275 MHC393275:MIE393275 MQY393275:MSA393275 NAU393275:NBW393275 NKQ393275:NLS393275 NUM393275:NVO393275 OEI393275:OFK393275 OOE393275:OPG393275 OYA393275:OZC393275 PHW393275:PIY393275 PRS393275:PSU393275 QBO393275:QCQ393275 QLK393275:QMM393275 QVG393275:QWI393275 RFC393275:RGE393275 ROY393275:RQA393275 RYU393275:RZW393275 SIQ393275:SJS393275 SSM393275:STO393275 TCI393275:TDK393275 TME393275:TNG393275 TWA393275:TXC393275 UFW393275:UGY393275 UPS393275:UQU393275 UZO393275:VAQ393275 VJK393275:VKM393275 VTG393275:VUI393275 WDC393275:WEE393275 WMY393275:WOA393275 WWU393275:WXW393275 AM458811:BO458811 KI458811:LK458811 UE458811:VG458811 AEA458811:AFC458811 ANW458811:AOY458811 AXS458811:AYU458811 BHO458811:BIQ458811 BRK458811:BSM458811 CBG458811:CCI458811 CLC458811:CME458811 CUY458811:CWA458811 DEU458811:DFW458811 DOQ458811:DPS458811 DYM458811:DZO458811 EII458811:EJK458811 ESE458811:ETG458811 FCA458811:FDC458811 FLW458811:FMY458811 FVS458811:FWU458811 GFO458811:GGQ458811 GPK458811:GQM458811 GZG458811:HAI458811 HJC458811:HKE458811 HSY458811:HUA458811 ICU458811:IDW458811 IMQ458811:INS458811 IWM458811:IXO458811 JGI458811:JHK458811 JQE458811:JRG458811 KAA458811:KBC458811 KJW458811:KKY458811 KTS458811:KUU458811 LDO458811:LEQ458811 LNK458811:LOM458811 LXG458811:LYI458811 MHC458811:MIE458811 MQY458811:MSA458811 NAU458811:NBW458811 NKQ458811:NLS458811 NUM458811:NVO458811 OEI458811:OFK458811 OOE458811:OPG458811 OYA458811:OZC458811 PHW458811:PIY458811 PRS458811:PSU458811 QBO458811:QCQ458811 QLK458811:QMM458811 QVG458811:QWI458811 RFC458811:RGE458811 ROY458811:RQA458811 RYU458811:RZW458811 SIQ458811:SJS458811 SSM458811:STO458811 TCI458811:TDK458811 TME458811:TNG458811 TWA458811:TXC458811 UFW458811:UGY458811 UPS458811:UQU458811 UZO458811:VAQ458811 VJK458811:VKM458811 VTG458811:VUI458811 WDC458811:WEE458811 WMY458811:WOA458811 WWU458811:WXW458811 AM524347:BO524347 KI524347:LK524347 UE524347:VG524347 AEA524347:AFC524347 ANW524347:AOY524347 AXS524347:AYU524347 BHO524347:BIQ524347 BRK524347:BSM524347 CBG524347:CCI524347 CLC524347:CME524347 CUY524347:CWA524347 DEU524347:DFW524347 DOQ524347:DPS524347 DYM524347:DZO524347 EII524347:EJK524347 ESE524347:ETG524347 FCA524347:FDC524347 FLW524347:FMY524347 FVS524347:FWU524347 GFO524347:GGQ524347 GPK524347:GQM524347 GZG524347:HAI524347 HJC524347:HKE524347 HSY524347:HUA524347 ICU524347:IDW524347 IMQ524347:INS524347 IWM524347:IXO524347 JGI524347:JHK524347 JQE524347:JRG524347 KAA524347:KBC524347 KJW524347:KKY524347 KTS524347:KUU524347 LDO524347:LEQ524347 LNK524347:LOM524347 LXG524347:LYI524347 MHC524347:MIE524347 MQY524347:MSA524347 NAU524347:NBW524347 NKQ524347:NLS524347 NUM524347:NVO524347 OEI524347:OFK524347 OOE524347:OPG524347 OYA524347:OZC524347 PHW524347:PIY524347 PRS524347:PSU524347 QBO524347:QCQ524347 QLK524347:QMM524347 QVG524347:QWI524347 RFC524347:RGE524347 ROY524347:RQA524347 RYU524347:RZW524347 SIQ524347:SJS524347 SSM524347:STO524347 TCI524347:TDK524347 TME524347:TNG524347 TWA524347:TXC524347 UFW524347:UGY524347 UPS524347:UQU524347 UZO524347:VAQ524347 VJK524347:VKM524347 VTG524347:VUI524347 WDC524347:WEE524347 WMY524347:WOA524347 WWU524347:WXW524347 AM589883:BO589883 KI589883:LK589883 UE589883:VG589883 AEA589883:AFC589883 ANW589883:AOY589883 AXS589883:AYU589883 BHO589883:BIQ589883 BRK589883:BSM589883 CBG589883:CCI589883 CLC589883:CME589883 CUY589883:CWA589883 DEU589883:DFW589883 DOQ589883:DPS589883 DYM589883:DZO589883 EII589883:EJK589883 ESE589883:ETG589883 FCA589883:FDC589883 FLW589883:FMY589883 FVS589883:FWU589883 GFO589883:GGQ589883 GPK589883:GQM589883 GZG589883:HAI589883 HJC589883:HKE589883 HSY589883:HUA589883 ICU589883:IDW589883 IMQ589883:INS589883 IWM589883:IXO589883 JGI589883:JHK589883 JQE589883:JRG589883 KAA589883:KBC589883 KJW589883:KKY589883 KTS589883:KUU589883 LDO589883:LEQ589883 LNK589883:LOM589883 LXG589883:LYI589883 MHC589883:MIE589883 MQY589883:MSA589883 NAU589883:NBW589883 NKQ589883:NLS589883 NUM589883:NVO589883 OEI589883:OFK589883 OOE589883:OPG589883 OYA589883:OZC589883 PHW589883:PIY589883 PRS589883:PSU589883 QBO589883:QCQ589883 QLK589883:QMM589883 QVG589883:QWI589883 RFC589883:RGE589883 ROY589883:RQA589883 RYU589883:RZW589883 SIQ589883:SJS589883 SSM589883:STO589883 TCI589883:TDK589883 TME589883:TNG589883 TWA589883:TXC589883 UFW589883:UGY589883 UPS589883:UQU589883 UZO589883:VAQ589883 VJK589883:VKM589883 VTG589883:VUI589883 WDC589883:WEE589883 WMY589883:WOA589883 WWU589883:WXW589883 AM655419:BO655419 KI655419:LK655419 UE655419:VG655419 AEA655419:AFC655419 ANW655419:AOY655419 AXS655419:AYU655419 BHO655419:BIQ655419 BRK655419:BSM655419 CBG655419:CCI655419 CLC655419:CME655419 CUY655419:CWA655419 DEU655419:DFW655419 DOQ655419:DPS655419 DYM655419:DZO655419 EII655419:EJK655419 ESE655419:ETG655419 FCA655419:FDC655419 FLW655419:FMY655419 FVS655419:FWU655419 GFO655419:GGQ655419 GPK655419:GQM655419 GZG655419:HAI655419 HJC655419:HKE655419 HSY655419:HUA655419 ICU655419:IDW655419 IMQ655419:INS655419 IWM655419:IXO655419 JGI655419:JHK655419 JQE655419:JRG655419 KAA655419:KBC655419 KJW655419:KKY655419 KTS655419:KUU655419 LDO655419:LEQ655419 LNK655419:LOM655419 LXG655419:LYI655419 MHC655419:MIE655419 MQY655419:MSA655419 NAU655419:NBW655419 NKQ655419:NLS655419 NUM655419:NVO655419 OEI655419:OFK655419 OOE655419:OPG655419 OYA655419:OZC655419 PHW655419:PIY655419 PRS655419:PSU655419 QBO655419:QCQ655419 QLK655419:QMM655419 QVG655419:QWI655419 RFC655419:RGE655419 ROY655419:RQA655419 RYU655419:RZW655419 SIQ655419:SJS655419 SSM655419:STO655419 TCI655419:TDK655419 TME655419:TNG655419 TWA655419:TXC655419 UFW655419:UGY655419 UPS655419:UQU655419 UZO655419:VAQ655419 VJK655419:VKM655419 VTG655419:VUI655419 WDC655419:WEE655419 WMY655419:WOA655419 WWU655419:WXW655419 AM720955:BO720955 KI720955:LK720955 UE720955:VG720955 AEA720955:AFC720955 ANW720955:AOY720955 AXS720955:AYU720955 BHO720955:BIQ720955 BRK720955:BSM720955 CBG720955:CCI720955 CLC720955:CME720955 CUY720955:CWA720955 DEU720955:DFW720955 DOQ720955:DPS720955 DYM720955:DZO720955 EII720955:EJK720955 ESE720955:ETG720955 FCA720955:FDC720955 FLW720955:FMY720955 FVS720955:FWU720955 GFO720955:GGQ720955 GPK720955:GQM720955 GZG720955:HAI720955 HJC720955:HKE720955 HSY720955:HUA720955 ICU720955:IDW720955 IMQ720955:INS720955 IWM720955:IXO720955 JGI720955:JHK720955 JQE720955:JRG720955 KAA720955:KBC720955 KJW720955:KKY720955 KTS720955:KUU720955 LDO720955:LEQ720955 LNK720955:LOM720955 LXG720955:LYI720955 MHC720955:MIE720955 MQY720955:MSA720955 NAU720955:NBW720955 NKQ720955:NLS720955 NUM720955:NVO720955 OEI720955:OFK720955 OOE720955:OPG720955 OYA720955:OZC720955 PHW720955:PIY720955 PRS720955:PSU720955 QBO720955:QCQ720955 QLK720955:QMM720955 QVG720955:QWI720955 RFC720955:RGE720955 ROY720955:RQA720955 RYU720955:RZW720955 SIQ720955:SJS720955 SSM720955:STO720955 TCI720955:TDK720955 TME720955:TNG720955 TWA720955:TXC720955 UFW720955:UGY720955 UPS720955:UQU720955 UZO720955:VAQ720955 VJK720955:VKM720955 VTG720955:VUI720955 WDC720955:WEE720955 WMY720955:WOA720955 WWU720955:WXW720955 AM786491:BO786491 KI786491:LK786491 UE786491:VG786491 AEA786491:AFC786491 ANW786491:AOY786491 AXS786491:AYU786491 BHO786491:BIQ786491 BRK786491:BSM786491 CBG786491:CCI786491 CLC786491:CME786491 CUY786491:CWA786491 DEU786491:DFW786491 DOQ786491:DPS786491 DYM786491:DZO786491 EII786491:EJK786491 ESE786491:ETG786491 FCA786491:FDC786491 FLW786491:FMY786491 FVS786491:FWU786491 GFO786491:GGQ786491 GPK786491:GQM786491 GZG786491:HAI786491 HJC786491:HKE786491 HSY786491:HUA786491 ICU786491:IDW786491 IMQ786491:INS786491 IWM786491:IXO786491 JGI786491:JHK786491 JQE786491:JRG786491 KAA786491:KBC786491 KJW786491:KKY786491 KTS786491:KUU786491 LDO786491:LEQ786491 LNK786491:LOM786491 LXG786491:LYI786491 MHC786491:MIE786491 MQY786491:MSA786491 NAU786491:NBW786491 NKQ786491:NLS786491 NUM786491:NVO786491 OEI786491:OFK786491 OOE786491:OPG786491 OYA786491:OZC786491 PHW786491:PIY786491 PRS786491:PSU786491 QBO786491:QCQ786491 QLK786491:QMM786491 QVG786491:QWI786491 RFC786491:RGE786491 ROY786491:RQA786491 RYU786491:RZW786491 SIQ786491:SJS786491 SSM786491:STO786491 TCI786491:TDK786491 TME786491:TNG786491 TWA786491:TXC786491 UFW786491:UGY786491 UPS786491:UQU786491 UZO786491:VAQ786491 VJK786491:VKM786491 VTG786491:VUI786491 WDC786491:WEE786491 WMY786491:WOA786491 WWU786491:WXW786491 AM852027:BO852027 KI852027:LK852027 UE852027:VG852027 AEA852027:AFC852027 ANW852027:AOY852027 AXS852027:AYU852027 BHO852027:BIQ852027 BRK852027:BSM852027 CBG852027:CCI852027 CLC852027:CME852027 CUY852027:CWA852027 DEU852027:DFW852027 DOQ852027:DPS852027 DYM852027:DZO852027 EII852027:EJK852027 ESE852027:ETG852027 FCA852027:FDC852027 FLW852027:FMY852027 FVS852027:FWU852027 GFO852027:GGQ852027 GPK852027:GQM852027 GZG852027:HAI852027 HJC852027:HKE852027 HSY852027:HUA852027 ICU852027:IDW852027 IMQ852027:INS852027 IWM852027:IXO852027 JGI852027:JHK852027 JQE852027:JRG852027 KAA852027:KBC852027 KJW852027:KKY852027 KTS852027:KUU852027 LDO852027:LEQ852027 LNK852027:LOM852027 LXG852027:LYI852027 MHC852027:MIE852027 MQY852027:MSA852027 NAU852027:NBW852027 NKQ852027:NLS852027 NUM852027:NVO852027 OEI852027:OFK852027 OOE852027:OPG852027 OYA852027:OZC852027 PHW852027:PIY852027 PRS852027:PSU852027 QBO852027:QCQ852027 QLK852027:QMM852027 QVG852027:QWI852027 RFC852027:RGE852027 ROY852027:RQA852027 RYU852027:RZW852027 SIQ852027:SJS852027 SSM852027:STO852027 TCI852027:TDK852027 TME852027:TNG852027 TWA852027:TXC852027 UFW852027:UGY852027 UPS852027:UQU852027 UZO852027:VAQ852027 VJK852027:VKM852027 VTG852027:VUI852027 WDC852027:WEE852027 WMY852027:WOA852027 WWU852027:WXW852027 AM917563:BO917563 KI917563:LK917563 UE917563:VG917563 AEA917563:AFC917563 ANW917563:AOY917563 AXS917563:AYU917563 BHO917563:BIQ917563 BRK917563:BSM917563 CBG917563:CCI917563 CLC917563:CME917563 CUY917563:CWA917563 DEU917563:DFW917563 DOQ917563:DPS917563 DYM917563:DZO917563 EII917563:EJK917563 ESE917563:ETG917563 FCA917563:FDC917563 FLW917563:FMY917563 FVS917563:FWU917563 GFO917563:GGQ917563 GPK917563:GQM917563 GZG917563:HAI917563 HJC917563:HKE917563 HSY917563:HUA917563 ICU917563:IDW917563 IMQ917563:INS917563 IWM917563:IXO917563 JGI917563:JHK917563 JQE917563:JRG917563 KAA917563:KBC917563 KJW917563:KKY917563 KTS917563:KUU917563 LDO917563:LEQ917563 LNK917563:LOM917563 LXG917563:LYI917563 MHC917563:MIE917563 MQY917563:MSA917563 NAU917563:NBW917563 NKQ917563:NLS917563 NUM917563:NVO917563 OEI917563:OFK917563 OOE917563:OPG917563 OYA917563:OZC917563 PHW917563:PIY917563 PRS917563:PSU917563 QBO917563:QCQ917563 QLK917563:QMM917563 QVG917563:QWI917563 RFC917563:RGE917563 ROY917563:RQA917563 RYU917563:RZW917563 SIQ917563:SJS917563 SSM917563:STO917563 TCI917563:TDK917563 TME917563:TNG917563 TWA917563:TXC917563 UFW917563:UGY917563 UPS917563:UQU917563 UZO917563:VAQ917563 VJK917563:VKM917563 VTG917563:VUI917563 WDC917563:WEE917563 WMY917563:WOA917563 WWU917563:WXW917563 AM983099:BO983099 KI983099:LK983099 UE983099:VG983099 AEA983099:AFC983099 ANW983099:AOY983099 AXS983099:AYU983099 BHO983099:BIQ983099 BRK983099:BSM983099 CBG983099:CCI983099 CLC983099:CME983099 CUY983099:CWA983099 DEU983099:DFW983099 DOQ983099:DPS983099 DYM983099:DZO983099 EII983099:EJK983099 ESE983099:ETG983099 FCA983099:FDC983099 FLW983099:FMY983099 FVS983099:FWU983099 GFO983099:GGQ983099 GPK983099:GQM983099 GZG983099:HAI983099 HJC983099:HKE983099 HSY983099:HUA983099 ICU983099:IDW983099 IMQ983099:INS983099 IWM983099:IXO983099 JGI983099:JHK983099 JQE983099:JRG983099 KAA983099:KBC983099 KJW983099:KKY983099 KTS983099:KUU983099 LDO983099:LEQ983099 LNK983099:LOM983099 LXG983099:LYI983099 MHC983099:MIE983099 MQY983099:MSA983099 NAU983099:NBW983099 NKQ983099:NLS983099 NUM983099:NVO983099 OEI983099:OFK983099 OOE983099:OPG983099 OYA983099:OZC983099 PHW983099:PIY983099 PRS983099:PSU983099 QBO983099:QCQ983099 QLK983099:QMM983099 QVG983099:QWI983099 RFC983099:RGE983099 ROY983099:RQA983099 RYU983099:RZW983099 SIQ983099:SJS983099 SSM983099:STO983099 TCI983099:TDK983099 TME983099:TNG983099 TWA983099:TXC983099 UFW983099:UGY983099 UPS983099:UQU983099 UZO983099:VAQ983099 VJK983099:VKM983099 VTG983099:VUI983099 WDC983099:WEE983099 WMY983099:WOA983099 WWU983099:WXW983099" xr:uid="{00000000-0002-0000-0800-000009000000}"/>
    <dataValidation type="textLength" operator="equal" allowBlank="1" showInputMessage="1" showErrorMessage="1" errorTitle="入力エラー" error="入力された桁数が不正です。_x000a_4ケタで再度入力してください。" sqref="WXR983052:WXX983052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BJ65548:BP65548 LF65548:LL65548 VB65548:VH65548 AEX65548:AFD65548 AOT65548:AOZ65548 AYP65548:AYV65548 BIL65548:BIR65548 BSH65548:BSN65548 CCD65548:CCJ65548 CLZ65548:CMF65548 CVV65548:CWB65548 DFR65548:DFX65548 DPN65548:DPT65548 DZJ65548:DZP65548 EJF65548:EJL65548 ETB65548:ETH65548 FCX65548:FDD65548 FMT65548:FMZ65548 FWP65548:FWV65548 GGL65548:GGR65548 GQH65548:GQN65548 HAD65548:HAJ65548 HJZ65548:HKF65548 HTV65548:HUB65548 IDR65548:IDX65548 INN65548:INT65548 IXJ65548:IXP65548 JHF65548:JHL65548 JRB65548:JRH65548 KAX65548:KBD65548 KKT65548:KKZ65548 KUP65548:KUV65548 LEL65548:LER65548 LOH65548:LON65548 LYD65548:LYJ65548 MHZ65548:MIF65548 MRV65548:MSB65548 NBR65548:NBX65548 NLN65548:NLT65548 NVJ65548:NVP65548 OFF65548:OFL65548 OPB65548:OPH65548 OYX65548:OZD65548 PIT65548:PIZ65548 PSP65548:PSV65548 QCL65548:QCR65548 QMH65548:QMN65548 QWD65548:QWJ65548 RFZ65548:RGF65548 RPV65548:RQB65548 RZR65548:RZX65548 SJN65548:SJT65548 STJ65548:STP65548 TDF65548:TDL65548 TNB65548:TNH65548 TWX65548:TXD65548 UGT65548:UGZ65548 UQP65548:UQV65548 VAL65548:VAR65548 VKH65548:VKN65548 VUD65548:VUJ65548 WDZ65548:WEF65548 WNV65548:WOB65548 WXR65548:WXX65548 BJ131084:BP131084 LF131084:LL131084 VB131084:VH131084 AEX131084:AFD131084 AOT131084:AOZ131084 AYP131084:AYV131084 BIL131084:BIR131084 BSH131084:BSN131084 CCD131084:CCJ131084 CLZ131084:CMF131084 CVV131084:CWB131084 DFR131084:DFX131084 DPN131084:DPT131084 DZJ131084:DZP131084 EJF131084:EJL131084 ETB131084:ETH131084 FCX131084:FDD131084 FMT131084:FMZ131084 FWP131084:FWV131084 GGL131084:GGR131084 GQH131084:GQN131084 HAD131084:HAJ131084 HJZ131084:HKF131084 HTV131084:HUB131084 IDR131084:IDX131084 INN131084:INT131084 IXJ131084:IXP131084 JHF131084:JHL131084 JRB131084:JRH131084 KAX131084:KBD131084 KKT131084:KKZ131084 KUP131084:KUV131084 LEL131084:LER131084 LOH131084:LON131084 LYD131084:LYJ131084 MHZ131084:MIF131084 MRV131084:MSB131084 NBR131084:NBX131084 NLN131084:NLT131084 NVJ131084:NVP131084 OFF131084:OFL131084 OPB131084:OPH131084 OYX131084:OZD131084 PIT131084:PIZ131084 PSP131084:PSV131084 QCL131084:QCR131084 QMH131084:QMN131084 QWD131084:QWJ131084 RFZ131084:RGF131084 RPV131084:RQB131084 RZR131084:RZX131084 SJN131084:SJT131084 STJ131084:STP131084 TDF131084:TDL131084 TNB131084:TNH131084 TWX131084:TXD131084 UGT131084:UGZ131084 UQP131084:UQV131084 VAL131084:VAR131084 VKH131084:VKN131084 VUD131084:VUJ131084 WDZ131084:WEF131084 WNV131084:WOB131084 WXR131084:WXX131084 BJ196620:BP196620 LF196620:LL196620 VB196620:VH196620 AEX196620:AFD196620 AOT196620:AOZ196620 AYP196620:AYV196620 BIL196620:BIR196620 BSH196620:BSN196620 CCD196620:CCJ196620 CLZ196620:CMF196620 CVV196620:CWB196620 DFR196620:DFX196620 DPN196620:DPT196620 DZJ196620:DZP196620 EJF196620:EJL196620 ETB196620:ETH196620 FCX196620:FDD196620 FMT196620:FMZ196620 FWP196620:FWV196620 GGL196620:GGR196620 GQH196620:GQN196620 HAD196620:HAJ196620 HJZ196620:HKF196620 HTV196620:HUB196620 IDR196620:IDX196620 INN196620:INT196620 IXJ196620:IXP196620 JHF196620:JHL196620 JRB196620:JRH196620 KAX196620:KBD196620 KKT196620:KKZ196620 KUP196620:KUV196620 LEL196620:LER196620 LOH196620:LON196620 LYD196620:LYJ196620 MHZ196620:MIF196620 MRV196620:MSB196620 NBR196620:NBX196620 NLN196620:NLT196620 NVJ196620:NVP196620 OFF196620:OFL196620 OPB196620:OPH196620 OYX196620:OZD196620 PIT196620:PIZ196620 PSP196620:PSV196620 QCL196620:QCR196620 QMH196620:QMN196620 QWD196620:QWJ196620 RFZ196620:RGF196620 RPV196620:RQB196620 RZR196620:RZX196620 SJN196620:SJT196620 STJ196620:STP196620 TDF196620:TDL196620 TNB196620:TNH196620 TWX196620:TXD196620 UGT196620:UGZ196620 UQP196620:UQV196620 VAL196620:VAR196620 VKH196620:VKN196620 VUD196620:VUJ196620 WDZ196620:WEF196620 WNV196620:WOB196620 WXR196620:WXX196620 BJ262156:BP262156 LF262156:LL262156 VB262156:VH262156 AEX262156:AFD262156 AOT262156:AOZ262156 AYP262156:AYV262156 BIL262156:BIR262156 BSH262156:BSN262156 CCD262156:CCJ262156 CLZ262156:CMF262156 CVV262156:CWB262156 DFR262156:DFX262156 DPN262156:DPT262156 DZJ262156:DZP262156 EJF262156:EJL262156 ETB262156:ETH262156 FCX262156:FDD262156 FMT262156:FMZ262156 FWP262156:FWV262156 GGL262156:GGR262156 GQH262156:GQN262156 HAD262156:HAJ262156 HJZ262156:HKF262156 HTV262156:HUB262156 IDR262156:IDX262156 INN262156:INT262156 IXJ262156:IXP262156 JHF262156:JHL262156 JRB262156:JRH262156 KAX262156:KBD262156 KKT262156:KKZ262156 KUP262156:KUV262156 LEL262156:LER262156 LOH262156:LON262156 LYD262156:LYJ262156 MHZ262156:MIF262156 MRV262156:MSB262156 NBR262156:NBX262156 NLN262156:NLT262156 NVJ262156:NVP262156 OFF262156:OFL262156 OPB262156:OPH262156 OYX262156:OZD262156 PIT262156:PIZ262156 PSP262156:PSV262156 QCL262156:QCR262156 QMH262156:QMN262156 QWD262156:QWJ262156 RFZ262156:RGF262156 RPV262156:RQB262156 RZR262156:RZX262156 SJN262156:SJT262156 STJ262156:STP262156 TDF262156:TDL262156 TNB262156:TNH262156 TWX262156:TXD262156 UGT262156:UGZ262156 UQP262156:UQV262156 VAL262156:VAR262156 VKH262156:VKN262156 VUD262156:VUJ262156 WDZ262156:WEF262156 WNV262156:WOB262156 WXR262156:WXX262156 BJ327692:BP327692 LF327692:LL327692 VB327692:VH327692 AEX327692:AFD327692 AOT327692:AOZ327692 AYP327692:AYV327692 BIL327692:BIR327692 BSH327692:BSN327692 CCD327692:CCJ327692 CLZ327692:CMF327692 CVV327692:CWB327692 DFR327692:DFX327692 DPN327692:DPT327692 DZJ327692:DZP327692 EJF327692:EJL327692 ETB327692:ETH327692 FCX327692:FDD327692 FMT327692:FMZ327692 FWP327692:FWV327692 GGL327692:GGR327692 GQH327692:GQN327692 HAD327692:HAJ327692 HJZ327692:HKF327692 HTV327692:HUB327692 IDR327692:IDX327692 INN327692:INT327692 IXJ327692:IXP327692 JHF327692:JHL327692 JRB327692:JRH327692 KAX327692:KBD327692 KKT327692:KKZ327692 KUP327692:KUV327692 LEL327692:LER327692 LOH327692:LON327692 LYD327692:LYJ327692 MHZ327692:MIF327692 MRV327692:MSB327692 NBR327692:NBX327692 NLN327692:NLT327692 NVJ327692:NVP327692 OFF327692:OFL327692 OPB327692:OPH327692 OYX327692:OZD327692 PIT327692:PIZ327692 PSP327692:PSV327692 QCL327692:QCR327692 QMH327692:QMN327692 QWD327692:QWJ327692 RFZ327692:RGF327692 RPV327692:RQB327692 RZR327692:RZX327692 SJN327692:SJT327692 STJ327692:STP327692 TDF327692:TDL327692 TNB327692:TNH327692 TWX327692:TXD327692 UGT327692:UGZ327692 UQP327692:UQV327692 VAL327692:VAR327692 VKH327692:VKN327692 VUD327692:VUJ327692 WDZ327692:WEF327692 WNV327692:WOB327692 WXR327692:WXX327692 BJ393228:BP393228 LF393228:LL393228 VB393228:VH393228 AEX393228:AFD393228 AOT393228:AOZ393228 AYP393228:AYV393228 BIL393228:BIR393228 BSH393228:BSN393228 CCD393228:CCJ393228 CLZ393228:CMF393228 CVV393228:CWB393228 DFR393228:DFX393228 DPN393228:DPT393228 DZJ393228:DZP393228 EJF393228:EJL393228 ETB393228:ETH393228 FCX393228:FDD393228 FMT393228:FMZ393228 FWP393228:FWV393228 GGL393228:GGR393228 GQH393228:GQN393228 HAD393228:HAJ393228 HJZ393228:HKF393228 HTV393228:HUB393228 IDR393228:IDX393228 INN393228:INT393228 IXJ393228:IXP393228 JHF393228:JHL393228 JRB393228:JRH393228 KAX393228:KBD393228 KKT393228:KKZ393228 KUP393228:KUV393228 LEL393228:LER393228 LOH393228:LON393228 LYD393228:LYJ393228 MHZ393228:MIF393228 MRV393228:MSB393228 NBR393228:NBX393228 NLN393228:NLT393228 NVJ393228:NVP393228 OFF393228:OFL393228 OPB393228:OPH393228 OYX393228:OZD393228 PIT393228:PIZ393228 PSP393228:PSV393228 QCL393228:QCR393228 QMH393228:QMN393228 QWD393228:QWJ393228 RFZ393228:RGF393228 RPV393228:RQB393228 RZR393228:RZX393228 SJN393228:SJT393228 STJ393228:STP393228 TDF393228:TDL393228 TNB393228:TNH393228 TWX393228:TXD393228 UGT393228:UGZ393228 UQP393228:UQV393228 VAL393228:VAR393228 VKH393228:VKN393228 VUD393228:VUJ393228 WDZ393228:WEF393228 WNV393228:WOB393228 WXR393228:WXX393228 BJ458764:BP458764 LF458764:LL458764 VB458764:VH458764 AEX458764:AFD458764 AOT458764:AOZ458764 AYP458764:AYV458764 BIL458764:BIR458764 BSH458764:BSN458764 CCD458764:CCJ458764 CLZ458764:CMF458764 CVV458764:CWB458764 DFR458764:DFX458764 DPN458764:DPT458764 DZJ458764:DZP458764 EJF458764:EJL458764 ETB458764:ETH458764 FCX458764:FDD458764 FMT458764:FMZ458764 FWP458764:FWV458764 GGL458764:GGR458764 GQH458764:GQN458764 HAD458764:HAJ458764 HJZ458764:HKF458764 HTV458764:HUB458764 IDR458764:IDX458764 INN458764:INT458764 IXJ458764:IXP458764 JHF458764:JHL458764 JRB458764:JRH458764 KAX458764:KBD458764 KKT458764:KKZ458764 KUP458764:KUV458764 LEL458764:LER458764 LOH458764:LON458764 LYD458764:LYJ458764 MHZ458764:MIF458764 MRV458764:MSB458764 NBR458764:NBX458764 NLN458764:NLT458764 NVJ458764:NVP458764 OFF458764:OFL458764 OPB458764:OPH458764 OYX458764:OZD458764 PIT458764:PIZ458764 PSP458764:PSV458764 QCL458764:QCR458764 QMH458764:QMN458764 QWD458764:QWJ458764 RFZ458764:RGF458764 RPV458764:RQB458764 RZR458764:RZX458764 SJN458764:SJT458764 STJ458764:STP458764 TDF458764:TDL458764 TNB458764:TNH458764 TWX458764:TXD458764 UGT458764:UGZ458764 UQP458764:UQV458764 VAL458764:VAR458764 VKH458764:VKN458764 VUD458764:VUJ458764 WDZ458764:WEF458764 WNV458764:WOB458764 WXR458764:WXX458764 BJ524300:BP524300 LF524300:LL524300 VB524300:VH524300 AEX524300:AFD524300 AOT524300:AOZ524300 AYP524300:AYV524300 BIL524300:BIR524300 BSH524300:BSN524300 CCD524300:CCJ524300 CLZ524300:CMF524300 CVV524300:CWB524300 DFR524300:DFX524300 DPN524300:DPT524300 DZJ524300:DZP524300 EJF524300:EJL524300 ETB524300:ETH524300 FCX524300:FDD524300 FMT524300:FMZ524300 FWP524300:FWV524300 GGL524300:GGR524300 GQH524300:GQN524300 HAD524300:HAJ524300 HJZ524300:HKF524300 HTV524300:HUB524300 IDR524300:IDX524300 INN524300:INT524300 IXJ524300:IXP524300 JHF524300:JHL524300 JRB524300:JRH524300 KAX524300:KBD524300 KKT524300:KKZ524300 KUP524300:KUV524300 LEL524300:LER524300 LOH524300:LON524300 LYD524300:LYJ524300 MHZ524300:MIF524300 MRV524300:MSB524300 NBR524300:NBX524300 NLN524300:NLT524300 NVJ524300:NVP524300 OFF524300:OFL524300 OPB524300:OPH524300 OYX524300:OZD524300 PIT524300:PIZ524300 PSP524300:PSV524300 QCL524300:QCR524300 QMH524300:QMN524300 QWD524300:QWJ524300 RFZ524300:RGF524300 RPV524300:RQB524300 RZR524300:RZX524300 SJN524300:SJT524300 STJ524300:STP524300 TDF524300:TDL524300 TNB524300:TNH524300 TWX524300:TXD524300 UGT524300:UGZ524300 UQP524300:UQV524300 VAL524300:VAR524300 VKH524300:VKN524300 VUD524300:VUJ524300 WDZ524300:WEF524300 WNV524300:WOB524300 WXR524300:WXX524300 BJ589836:BP589836 LF589836:LL589836 VB589836:VH589836 AEX589836:AFD589836 AOT589836:AOZ589836 AYP589836:AYV589836 BIL589836:BIR589836 BSH589836:BSN589836 CCD589836:CCJ589836 CLZ589836:CMF589836 CVV589836:CWB589836 DFR589836:DFX589836 DPN589836:DPT589836 DZJ589836:DZP589836 EJF589836:EJL589836 ETB589836:ETH589836 FCX589836:FDD589836 FMT589836:FMZ589836 FWP589836:FWV589836 GGL589836:GGR589836 GQH589836:GQN589836 HAD589836:HAJ589836 HJZ589836:HKF589836 HTV589836:HUB589836 IDR589836:IDX589836 INN589836:INT589836 IXJ589836:IXP589836 JHF589836:JHL589836 JRB589836:JRH589836 KAX589836:KBD589836 KKT589836:KKZ589836 KUP589836:KUV589836 LEL589836:LER589836 LOH589836:LON589836 LYD589836:LYJ589836 MHZ589836:MIF589836 MRV589836:MSB589836 NBR589836:NBX589836 NLN589836:NLT589836 NVJ589836:NVP589836 OFF589836:OFL589836 OPB589836:OPH589836 OYX589836:OZD589836 PIT589836:PIZ589836 PSP589836:PSV589836 QCL589836:QCR589836 QMH589836:QMN589836 QWD589836:QWJ589836 RFZ589836:RGF589836 RPV589836:RQB589836 RZR589836:RZX589836 SJN589836:SJT589836 STJ589836:STP589836 TDF589836:TDL589836 TNB589836:TNH589836 TWX589836:TXD589836 UGT589836:UGZ589836 UQP589836:UQV589836 VAL589836:VAR589836 VKH589836:VKN589836 VUD589836:VUJ589836 WDZ589836:WEF589836 WNV589836:WOB589836 WXR589836:WXX589836 BJ655372:BP655372 LF655372:LL655372 VB655372:VH655372 AEX655372:AFD655372 AOT655372:AOZ655372 AYP655372:AYV655372 BIL655372:BIR655372 BSH655372:BSN655372 CCD655372:CCJ655372 CLZ655372:CMF655372 CVV655372:CWB655372 DFR655372:DFX655372 DPN655372:DPT655372 DZJ655372:DZP655372 EJF655372:EJL655372 ETB655372:ETH655372 FCX655372:FDD655372 FMT655372:FMZ655372 FWP655372:FWV655372 GGL655372:GGR655372 GQH655372:GQN655372 HAD655372:HAJ655372 HJZ655372:HKF655372 HTV655372:HUB655372 IDR655372:IDX655372 INN655372:INT655372 IXJ655372:IXP655372 JHF655372:JHL655372 JRB655372:JRH655372 KAX655372:KBD655372 KKT655372:KKZ655372 KUP655372:KUV655372 LEL655372:LER655372 LOH655372:LON655372 LYD655372:LYJ655372 MHZ655372:MIF655372 MRV655372:MSB655372 NBR655372:NBX655372 NLN655372:NLT655372 NVJ655372:NVP655372 OFF655372:OFL655372 OPB655372:OPH655372 OYX655372:OZD655372 PIT655372:PIZ655372 PSP655372:PSV655372 QCL655372:QCR655372 QMH655372:QMN655372 QWD655372:QWJ655372 RFZ655372:RGF655372 RPV655372:RQB655372 RZR655372:RZX655372 SJN655372:SJT655372 STJ655372:STP655372 TDF655372:TDL655372 TNB655372:TNH655372 TWX655372:TXD655372 UGT655372:UGZ655372 UQP655372:UQV655372 VAL655372:VAR655372 VKH655372:VKN655372 VUD655372:VUJ655372 WDZ655372:WEF655372 WNV655372:WOB655372 WXR655372:WXX655372 BJ720908:BP720908 LF720908:LL720908 VB720908:VH720908 AEX720908:AFD720908 AOT720908:AOZ720908 AYP720908:AYV720908 BIL720908:BIR720908 BSH720908:BSN720908 CCD720908:CCJ720908 CLZ720908:CMF720908 CVV720908:CWB720908 DFR720908:DFX720908 DPN720908:DPT720908 DZJ720908:DZP720908 EJF720908:EJL720908 ETB720908:ETH720908 FCX720908:FDD720908 FMT720908:FMZ720908 FWP720908:FWV720908 GGL720908:GGR720908 GQH720908:GQN720908 HAD720908:HAJ720908 HJZ720908:HKF720908 HTV720908:HUB720908 IDR720908:IDX720908 INN720908:INT720908 IXJ720908:IXP720908 JHF720908:JHL720908 JRB720908:JRH720908 KAX720908:KBD720908 KKT720908:KKZ720908 KUP720908:KUV720908 LEL720908:LER720908 LOH720908:LON720908 LYD720908:LYJ720908 MHZ720908:MIF720908 MRV720908:MSB720908 NBR720908:NBX720908 NLN720908:NLT720908 NVJ720908:NVP720908 OFF720908:OFL720908 OPB720908:OPH720908 OYX720908:OZD720908 PIT720908:PIZ720908 PSP720908:PSV720908 QCL720908:QCR720908 QMH720908:QMN720908 QWD720908:QWJ720908 RFZ720908:RGF720908 RPV720908:RQB720908 RZR720908:RZX720908 SJN720908:SJT720908 STJ720908:STP720908 TDF720908:TDL720908 TNB720908:TNH720908 TWX720908:TXD720908 UGT720908:UGZ720908 UQP720908:UQV720908 VAL720908:VAR720908 VKH720908:VKN720908 VUD720908:VUJ720908 WDZ720908:WEF720908 WNV720908:WOB720908 WXR720908:WXX720908 BJ786444:BP786444 LF786444:LL786444 VB786444:VH786444 AEX786444:AFD786444 AOT786444:AOZ786444 AYP786444:AYV786444 BIL786444:BIR786444 BSH786444:BSN786444 CCD786444:CCJ786444 CLZ786444:CMF786444 CVV786444:CWB786444 DFR786444:DFX786444 DPN786444:DPT786444 DZJ786444:DZP786444 EJF786444:EJL786444 ETB786444:ETH786444 FCX786444:FDD786444 FMT786444:FMZ786444 FWP786444:FWV786444 GGL786444:GGR786444 GQH786444:GQN786444 HAD786444:HAJ786444 HJZ786444:HKF786444 HTV786444:HUB786444 IDR786444:IDX786444 INN786444:INT786444 IXJ786444:IXP786444 JHF786444:JHL786444 JRB786444:JRH786444 KAX786444:KBD786444 KKT786444:KKZ786444 KUP786444:KUV786444 LEL786444:LER786444 LOH786444:LON786444 LYD786444:LYJ786444 MHZ786444:MIF786444 MRV786444:MSB786444 NBR786444:NBX786444 NLN786444:NLT786444 NVJ786444:NVP786444 OFF786444:OFL786444 OPB786444:OPH786444 OYX786444:OZD786444 PIT786444:PIZ786444 PSP786444:PSV786444 QCL786444:QCR786444 QMH786444:QMN786444 QWD786444:QWJ786444 RFZ786444:RGF786444 RPV786444:RQB786444 RZR786444:RZX786444 SJN786444:SJT786444 STJ786444:STP786444 TDF786444:TDL786444 TNB786444:TNH786444 TWX786444:TXD786444 UGT786444:UGZ786444 UQP786444:UQV786444 VAL786444:VAR786444 VKH786444:VKN786444 VUD786444:VUJ786444 WDZ786444:WEF786444 WNV786444:WOB786444 WXR786444:WXX786444 BJ851980:BP851980 LF851980:LL851980 VB851980:VH851980 AEX851980:AFD851980 AOT851980:AOZ851980 AYP851980:AYV851980 BIL851980:BIR851980 BSH851980:BSN851980 CCD851980:CCJ851980 CLZ851980:CMF851980 CVV851980:CWB851980 DFR851980:DFX851980 DPN851980:DPT851980 DZJ851980:DZP851980 EJF851980:EJL851980 ETB851980:ETH851980 FCX851980:FDD851980 FMT851980:FMZ851980 FWP851980:FWV851980 GGL851980:GGR851980 GQH851980:GQN851980 HAD851980:HAJ851980 HJZ851980:HKF851980 HTV851980:HUB851980 IDR851980:IDX851980 INN851980:INT851980 IXJ851980:IXP851980 JHF851980:JHL851980 JRB851980:JRH851980 KAX851980:KBD851980 KKT851980:KKZ851980 KUP851980:KUV851980 LEL851980:LER851980 LOH851980:LON851980 LYD851980:LYJ851980 MHZ851980:MIF851980 MRV851980:MSB851980 NBR851980:NBX851980 NLN851980:NLT851980 NVJ851980:NVP851980 OFF851980:OFL851980 OPB851980:OPH851980 OYX851980:OZD851980 PIT851980:PIZ851980 PSP851980:PSV851980 QCL851980:QCR851980 QMH851980:QMN851980 QWD851980:QWJ851980 RFZ851980:RGF851980 RPV851980:RQB851980 RZR851980:RZX851980 SJN851980:SJT851980 STJ851980:STP851980 TDF851980:TDL851980 TNB851980:TNH851980 TWX851980:TXD851980 UGT851980:UGZ851980 UQP851980:UQV851980 VAL851980:VAR851980 VKH851980:VKN851980 VUD851980:VUJ851980 WDZ851980:WEF851980 WNV851980:WOB851980 WXR851980:WXX851980 BJ917516:BP917516 LF917516:LL917516 VB917516:VH917516 AEX917516:AFD917516 AOT917516:AOZ917516 AYP917516:AYV917516 BIL917516:BIR917516 BSH917516:BSN917516 CCD917516:CCJ917516 CLZ917516:CMF917516 CVV917516:CWB917516 DFR917516:DFX917516 DPN917516:DPT917516 DZJ917516:DZP917516 EJF917516:EJL917516 ETB917516:ETH917516 FCX917516:FDD917516 FMT917516:FMZ917516 FWP917516:FWV917516 GGL917516:GGR917516 GQH917516:GQN917516 HAD917516:HAJ917516 HJZ917516:HKF917516 HTV917516:HUB917516 IDR917516:IDX917516 INN917516:INT917516 IXJ917516:IXP917516 JHF917516:JHL917516 JRB917516:JRH917516 KAX917516:KBD917516 KKT917516:KKZ917516 KUP917516:KUV917516 LEL917516:LER917516 LOH917516:LON917516 LYD917516:LYJ917516 MHZ917516:MIF917516 MRV917516:MSB917516 NBR917516:NBX917516 NLN917516:NLT917516 NVJ917516:NVP917516 OFF917516:OFL917516 OPB917516:OPH917516 OYX917516:OZD917516 PIT917516:PIZ917516 PSP917516:PSV917516 QCL917516:QCR917516 QMH917516:QMN917516 QWD917516:QWJ917516 RFZ917516:RGF917516 RPV917516:RQB917516 RZR917516:RZX917516 SJN917516:SJT917516 STJ917516:STP917516 TDF917516:TDL917516 TNB917516:TNH917516 TWX917516:TXD917516 UGT917516:UGZ917516 UQP917516:UQV917516 VAL917516:VAR917516 VKH917516:VKN917516 VUD917516:VUJ917516 WDZ917516:WEF917516 WNV917516:WOB917516 WXR917516:WXX917516 BJ983052:BP983052 LF983052:LL983052 VB983052:VH983052 AEX983052:AFD983052 AOT983052:AOZ983052 AYP983052:AYV983052 BIL983052:BIR983052 BSH983052:BSN983052 CCD983052:CCJ983052 CLZ983052:CMF983052 CVV983052:CWB983052 DFR983052:DFX983052 DPN983052:DPT983052 DZJ983052:DZP983052 EJF983052:EJL983052 ETB983052:ETH983052 FCX983052:FDD983052 FMT983052:FMZ983052 FWP983052:FWV983052 GGL983052:GGR983052 GQH983052:GQN983052 HAD983052:HAJ983052 HJZ983052:HKF983052 HTV983052:HUB983052 IDR983052:IDX983052 INN983052:INT983052 IXJ983052:IXP983052 JHF983052:JHL983052 JRB983052:JRH983052 KAX983052:KBD983052 KKT983052:KKZ983052 KUP983052:KUV983052 LEL983052:LER983052 LOH983052:LON983052 LYD983052:LYJ983052 MHZ983052:MIF983052 MRV983052:MSB983052 NBR983052:NBX983052 NLN983052:NLT983052 NVJ983052:NVP983052 OFF983052:OFL983052 OPB983052:OPH983052 OYX983052:OZD983052 PIT983052:PIZ983052 PSP983052:PSV983052 QCL983052:QCR983052 QMH983052:QMN983052 QWD983052:QWJ983052 RFZ983052:RGF983052 RPV983052:RQB983052 RZR983052:RZX983052 SJN983052:SJT983052 STJ983052:STP983052 TDF983052:TDL983052 TNB983052:TNH983052 TWX983052:TXD983052 UGT983052:UGZ983052 UQP983052:UQV983052 VAL983052:VAR983052 VKH983052:VKN983052 VUD983052:VUJ983052 WDZ983052:WEF983052 WNV983052:WOB983052" xr:uid="{00000000-0002-0000-0800-00000A000000}">
      <formula1>4</formula1>
    </dataValidation>
    <dataValidation type="textLength" imeMode="disabled" operator="equal" allowBlank="1" showInputMessage="1" showErrorMessage="1" errorTitle="入力エラー" error="入力された桁数が不正です。_x000a_3ケタで再度入力してください。" sqref="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BC65548:BG65548 KY65548:LC65548 UU65548:UY65548 AEQ65548:AEU65548 AOM65548:AOQ65548 AYI65548:AYM65548 BIE65548:BII65548 BSA65548:BSE65548 CBW65548:CCA65548 CLS65548:CLW65548 CVO65548:CVS65548 DFK65548:DFO65548 DPG65548:DPK65548 DZC65548:DZG65548 EIY65548:EJC65548 ESU65548:ESY65548 FCQ65548:FCU65548 FMM65548:FMQ65548 FWI65548:FWM65548 GGE65548:GGI65548 GQA65548:GQE65548 GZW65548:HAA65548 HJS65548:HJW65548 HTO65548:HTS65548 IDK65548:IDO65548 ING65548:INK65548 IXC65548:IXG65548 JGY65548:JHC65548 JQU65548:JQY65548 KAQ65548:KAU65548 KKM65548:KKQ65548 KUI65548:KUM65548 LEE65548:LEI65548 LOA65548:LOE65548 LXW65548:LYA65548 MHS65548:MHW65548 MRO65548:MRS65548 NBK65548:NBO65548 NLG65548:NLK65548 NVC65548:NVG65548 OEY65548:OFC65548 OOU65548:OOY65548 OYQ65548:OYU65548 PIM65548:PIQ65548 PSI65548:PSM65548 QCE65548:QCI65548 QMA65548:QME65548 QVW65548:QWA65548 RFS65548:RFW65548 RPO65548:RPS65548 RZK65548:RZO65548 SJG65548:SJK65548 STC65548:STG65548 TCY65548:TDC65548 TMU65548:TMY65548 TWQ65548:TWU65548 UGM65548:UGQ65548 UQI65548:UQM65548 VAE65548:VAI65548 VKA65548:VKE65548 VTW65548:VUA65548 WDS65548:WDW65548 WNO65548:WNS65548 WXK65548:WXO65548 BC131084:BG131084 KY131084:LC131084 UU131084:UY131084 AEQ131084:AEU131084 AOM131084:AOQ131084 AYI131084:AYM131084 BIE131084:BII131084 BSA131084:BSE131084 CBW131084:CCA131084 CLS131084:CLW131084 CVO131084:CVS131084 DFK131084:DFO131084 DPG131084:DPK131084 DZC131084:DZG131084 EIY131084:EJC131084 ESU131084:ESY131084 FCQ131084:FCU131084 FMM131084:FMQ131084 FWI131084:FWM131084 GGE131084:GGI131084 GQA131084:GQE131084 GZW131084:HAA131084 HJS131084:HJW131084 HTO131084:HTS131084 IDK131084:IDO131084 ING131084:INK131084 IXC131084:IXG131084 JGY131084:JHC131084 JQU131084:JQY131084 KAQ131084:KAU131084 KKM131084:KKQ131084 KUI131084:KUM131084 LEE131084:LEI131084 LOA131084:LOE131084 LXW131084:LYA131084 MHS131084:MHW131084 MRO131084:MRS131084 NBK131084:NBO131084 NLG131084:NLK131084 NVC131084:NVG131084 OEY131084:OFC131084 OOU131084:OOY131084 OYQ131084:OYU131084 PIM131084:PIQ131084 PSI131084:PSM131084 QCE131084:QCI131084 QMA131084:QME131084 QVW131084:QWA131084 RFS131084:RFW131084 RPO131084:RPS131084 RZK131084:RZO131084 SJG131084:SJK131084 STC131084:STG131084 TCY131084:TDC131084 TMU131084:TMY131084 TWQ131084:TWU131084 UGM131084:UGQ131084 UQI131084:UQM131084 VAE131084:VAI131084 VKA131084:VKE131084 VTW131084:VUA131084 WDS131084:WDW131084 WNO131084:WNS131084 WXK131084:WXO131084 BC196620:BG196620 KY196620:LC196620 UU196620:UY196620 AEQ196620:AEU196620 AOM196620:AOQ196620 AYI196620:AYM196620 BIE196620:BII196620 BSA196620:BSE196620 CBW196620:CCA196620 CLS196620:CLW196620 CVO196620:CVS196620 DFK196620:DFO196620 DPG196620:DPK196620 DZC196620:DZG196620 EIY196620:EJC196620 ESU196620:ESY196620 FCQ196620:FCU196620 FMM196620:FMQ196620 FWI196620:FWM196620 GGE196620:GGI196620 GQA196620:GQE196620 GZW196620:HAA196620 HJS196620:HJW196620 HTO196620:HTS196620 IDK196620:IDO196620 ING196620:INK196620 IXC196620:IXG196620 JGY196620:JHC196620 JQU196620:JQY196620 KAQ196620:KAU196620 KKM196620:KKQ196620 KUI196620:KUM196620 LEE196620:LEI196620 LOA196620:LOE196620 LXW196620:LYA196620 MHS196620:MHW196620 MRO196620:MRS196620 NBK196620:NBO196620 NLG196620:NLK196620 NVC196620:NVG196620 OEY196620:OFC196620 OOU196620:OOY196620 OYQ196620:OYU196620 PIM196620:PIQ196620 PSI196620:PSM196620 QCE196620:QCI196620 QMA196620:QME196620 QVW196620:QWA196620 RFS196620:RFW196620 RPO196620:RPS196620 RZK196620:RZO196620 SJG196620:SJK196620 STC196620:STG196620 TCY196620:TDC196620 TMU196620:TMY196620 TWQ196620:TWU196620 UGM196620:UGQ196620 UQI196620:UQM196620 VAE196620:VAI196620 VKA196620:VKE196620 VTW196620:VUA196620 WDS196620:WDW196620 WNO196620:WNS196620 WXK196620:WXO196620 BC262156:BG262156 KY262156:LC262156 UU262156:UY262156 AEQ262156:AEU262156 AOM262156:AOQ262156 AYI262156:AYM262156 BIE262156:BII262156 BSA262156:BSE262156 CBW262156:CCA262156 CLS262156:CLW262156 CVO262156:CVS262156 DFK262156:DFO262156 DPG262156:DPK262156 DZC262156:DZG262156 EIY262156:EJC262156 ESU262156:ESY262156 FCQ262156:FCU262156 FMM262156:FMQ262156 FWI262156:FWM262156 GGE262156:GGI262156 GQA262156:GQE262156 GZW262156:HAA262156 HJS262156:HJW262156 HTO262156:HTS262156 IDK262156:IDO262156 ING262156:INK262156 IXC262156:IXG262156 JGY262156:JHC262156 JQU262156:JQY262156 KAQ262156:KAU262156 KKM262156:KKQ262156 KUI262156:KUM262156 LEE262156:LEI262156 LOA262156:LOE262156 LXW262156:LYA262156 MHS262156:MHW262156 MRO262156:MRS262156 NBK262156:NBO262156 NLG262156:NLK262156 NVC262156:NVG262156 OEY262156:OFC262156 OOU262156:OOY262156 OYQ262156:OYU262156 PIM262156:PIQ262156 PSI262156:PSM262156 QCE262156:QCI262156 QMA262156:QME262156 QVW262156:QWA262156 RFS262156:RFW262156 RPO262156:RPS262156 RZK262156:RZO262156 SJG262156:SJK262156 STC262156:STG262156 TCY262156:TDC262156 TMU262156:TMY262156 TWQ262156:TWU262156 UGM262156:UGQ262156 UQI262156:UQM262156 VAE262156:VAI262156 VKA262156:VKE262156 VTW262156:VUA262156 WDS262156:WDW262156 WNO262156:WNS262156 WXK262156:WXO262156 BC327692:BG327692 KY327692:LC327692 UU327692:UY327692 AEQ327692:AEU327692 AOM327692:AOQ327692 AYI327692:AYM327692 BIE327692:BII327692 BSA327692:BSE327692 CBW327692:CCA327692 CLS327692:CLW327692 CVO327692:CVS327692 DFK327692:DFO327692 DPG327692:DPK327692 DZC327692:DZG327692 EIY327692:EJC327692 ESU327692:ESY327692 FCQ327692:FCU327692 FMM327692:FMQ327692 FWI327692:FWM327692 GGE327692:GGI327692 GQA327692:GQE327692 GZW327692:HAA327692 HJS327692:HJW327692 HTO327692:HTS327692 IDK327692:IDO327692 ING327692:INK327692 IXC327692:IXG327692 JGY327692:JHC327692 JQU327692:JQY327692 KAQ327692:KAU327692 KKM327692:KKQ327692 KUI327692:KUM327692 LEE327692:LEI327692 LOA327692:LOE327692 LXW327692:LYA327692 MHS327692:MHW327692 MRO327692:MRS327692 NBK327692:NBO327692 NLG327692:NLK327692 NVC327692:NVG327692 OEY327692:OFC327692 OOU327692:OOY327692 OYQ327692:OYU327692 PIM327692:PIQ327692 PSI327692:PSM327692 QCE327692:QCI327692 QMA327692:QME327692 QVW327692:QWA327692 RFS327692:RFW327692 RPO327692:RPS327692 RZK327692:RZO327692 SJG327692:SJK327692 STC327692:STG327692 TCY327692:TDC327692 TMU327692:TMY327692 TWQ327692:TWU327692 UGM327692:UGQ327692 UQI327692:UQM327692 VAE327692:VAI327692 VKA327692:VKE327692 VTW327692:VUA327692 WDS327692:WDW327692 WNO327692:WNS327692 WXK327692:WXO327692 BC393228:BG393228 KY393228:LC393228 UU393228:UY393228 AEQ393228:AEU393228 AOM393228:AOQ393228 AYI393228:AYM393228 BIE393228:BII393228 BSA393228:BSE393228 CBW393228:CCA393228 CLS393228:CLW393228 CVO393228:CVS393228 DFK393228:DFO393228 DPG393228:DPK393228 DZC393228:DZG393228 EIY393228:EJC393228 ESU393228:ESY393228 FCQ393228:FCU393228 FMM393228:FMQ393228 FWI393228:FWM393228 GGE393228:GGI393228 GQA393228:GQE393228 GZW393228:HAA393228 HJS393228:HJW393228 HTO393228:HTS393228 IDK393228:IDO393228 ING393228:INK393228 IXC393228:IXG393228 JGY393228:JHC393228 JQU393228:JQY393228 KAQ393228:KAU393228 KKM393228:KKQ393228 KUI393228:KUM393228 LEE393228:LEI393228 LOA393228:LOE393228 LXW393228:LYA393228 MHS393228:MHW393228 MRO393228:MRS393228 NBK393228:NBO393228 NLG393228:NLK393228 NVC393228:NVG393228 OEY393228:OFC393228 OOU393228:OOY393228 OYQ393228:OYU393228 PIM393228:PIQ393228 PSI393228:PSM393228 QCE393228:QCI393228 QMA393228:QME393228 QVW393228:QWA393228 RFS393228:RFW393228 RPO393228:RPS393228 RZK393228:RZO393228 SJG393228:SJK393228 STC393228:STG393228 TCY393228:TDC393228 TMU393228:TMY393228 TWQ393228:TWU393228 UGM393228:UGQ393228 UQI393228:UQM393228 VAE393228:VAI393228 VKA393228:VKE393228 VTW393228:VUA393228 WDS393228:WDW393228 WNO393228:WNS393228 WXK393228:WXO393228 BC458764:BG458764 KY458764:LC458764 UU458764:UY458764 AEQ458764:AEU458764 AOM458764:AOQ458764 AYI458764:AYM458764 BIE458764:BII458764 BSA458764:BSE458764 CBW458764:CCA458764 CLS458764:CLW458764 CVO458764:CVS458764 DFK458764:DFO458764 DPG458764:DPK458764 DZC458764:DZG458764 EIY458764:EJC458764 ESU458764:ESY458764 FCQ458764:FCU458764 FMM458764:FMQ458764 FWI458764:FWM458764 GGE458764:GGI458764 GQA458764:GQE458764 GZW458764:HAA458764 HJS458764:HJW458764 HTO458764:HTS458764 IDK458764:IDO458764 ING458764:INK458764 IXC458764:IXG458764 JGY458764:JHC458764 JQU458764:JQY458764 KAQ458764:KAU458764 KKM458764:KKQ458764 KUI458764:KUM458764 LEE458764:LEI458764 LOA458764:LOE458764 LXW458764:LYA458764 MHS458764:MHW458764 MRO458764:MRS458764 NBK458764:NBO458764 NLG458764:NLK458764 NVC458764:NVG458764 OEY458764:OFC458764 OOU458764:OOY458764 OYQ458764:OYU458764 PIM458764:PIQ458764 PSI458764:PSM458764 QCE458764:QCI458764 QMA458764:QME458764 QVW458764:QWA458764 RFS458764:RFW458764 RPO458764:RPS458764 RZK458764:RZO458764 SJG458764:SJK458764 STC458764:STG458764 TCY458764:TDC458764 TMU458764:TMY458764 TWQ458764:TWU458764 UGM458764:UGQ458764 UQI458764:UQM458764 VAE458764:VAI458764 VKA458764:VKE458764 VTW458764:VUA458764 WDS458764:WDW458764 WNO458764:WNS458764 WXK458764:WXO458764 BC524300:BG524300 KY524300:LC524300 UU524300:UY524300 AEQ524300:AEU524300 AOM524300:AOQ524300 AYI524300:AYM524300 BIE524300:BII524300 BSA524300:BSE524300 CBW524300:CCA524300 CLS524300:CLW524300 CVO524300:CVS524300 DFK524300:DFO524300 DPG524300:DPK524300 DZC524300:DZG524300 EIY524300:EJC524300 ESU524300:ESY524300 FCQ524300:FCU524300 FMM524300:FMQ524300 FWI524300:FWM524300 GGE524300:GGI524300 GQA524300:GQE524300 GZW524300:HAA524300 HJS524300:HJW524300 HTO524300:HTS524300 IDK524300:IDO524300 ING524300:INK524300 IXC524300:IXG524300 JGY524300:JHC524300 JQU524300:JQY524300 KAQ524300:KAU524300 KKM524300:KKQ524300 KUI524300:KUM524300 LEE524300:LEI524300 LOA524300:LOE524300 LXW524300:LYA524300 MHS524300:MHW524300 MRO524300:MRS524300 NBK524300:NBO524300 NLG524300:NLK524300 NVC524300:NVG524300 OEY524300:OFC524300 OOU524300:OOY524300 OYQ524300:OYU524300 PIM524300:PIQ524300 PSI524300:PSM524300 QCE524300:QCI524300 QMA524300:QME524300 QVW524300:QWA524300 RFS524300:RFW524300 RPO524300:RPS524300 RZK524300:RZO524300 SJG524300:SJK524300 STC524300:STG524300 TCY524300:TDC524300 TMU524300:TMY524300 TWQ524300:TWU524300 UGM524300:UGQ524300 UQI524300:UQM524300 VAE524300:VAI524300 VKA524300:VKE524300 VTW524300:VUA524300 WDS524300:WDW524300 WNO524300:WNS524300 WXK524300:WXO524300 BC589836:BG589836 KY589836:LC589836 UU589836:UY589836 AEQ589836:AEU589836 AOM589836:AOQ589836 AYI589836:AYM589836 BIE589836:BII589836 BSA589836:BSE589836 CBW589836:CCA589836 CLS589836:CLW589836 CVO589836:CVS589836 DFK589836:DFO589836 DPG589836:DPK589836 DZC589836:DZG589836 EIY589836:EJC589836 ESU589836:ESY589836 FCQ589836:FCU589836 FMM589836:FMQ589836 FWI589836:FWM589836 GGE589836:GGI589836 GQA589836:GQE589836 GZW589836:HAA589836 HJS589836:HJW589836 HTO589836:HTS589836 IDK589836:IDO589836 ING589836:INK589836 IXC589836:IXG589836 JGY589836:JHC589836 JQU589836:JQY589836 KAQ589836:KAU589836 KKM589836:KKQ589836 KUI589836:KUM589836 LEE589836:LEI589836 LOA589836:LOE589836 LXW589836:LYA589836 MHS589836:MHW589836 MRO589836:MRS589836 NBK589836:NBO589836 NLG589836:NLK589836 NVC589836:NVG589836 OEY589836:OFC589836 OOU589836:OOY589836 OYQ589836:OYU589836 PIM589836:PIQ589836 PSI589836:PSM589836 QCE589836:QCI589836 QMA589836:QME589836 QVW589836:QWA589836 RFS589836:RFW589836 RPO589836:RPS589836 RZK589836:RZO589836 SJG589836:SJK589836 STC589836:STG589836 TCY589836:TDC589836 TMU589836:TMY589836 TWQ589836:TWU589836 UGM589836:UGQ589836 UQI589836:UQM589836 VAE589836:VAI589836 VKA589836:VKE589836 VTW589836:VUA589836 WDS589836:WDW589836 WNO589836:WNS589836 WXK589836:WXO589836 BC655372:BG655372 KY655372:LC655372 UU655372:UY655372 AEQ655372:AEU655372 AOM655372:AOQ655372 AYI655372:AYM655372 BIE655372:BII655372 BSA655372:BSE655372 CBW655372:CCA655372 CLS655372:CLW655372 CVO655372:CVS655372 DFK655372:DFO655372 DPG655372:DPK655372 DZC655372:DZG655372 EIY655372:EJC655372 ESU655372:ESY655372 FCQ655372:FCU655372 FMM655372:FMQ655372 FWI655372:FWM655372 GGE655372:GGI655372 GQA655372:GQE655372 GZW655372:HAA655372 HJS655372:HJW655372 HTO655372:HTS655372 IDK655372:IDO655372 ING655372:INK655372 IXC655372:IXG655372 JGY655372:JHC655372 JQU655372:JQY655372 KAQ655372:KAU655372 KKM655372:KKQ655372 KUI655372:KUM655372 LEE655372:LEI655372 LOA655372:LOE655372 LXW655372:LYA655372 MHS655372:MHW655372 MRO655372:MRS655372 NBK655372:NBO655372 NLG655372:NLK655372 NVC655372:NVG655372 OEY655372:OFC655372 OOU655372:OOY655372 OYQ655372:OYU655372 PIM655372:PIQ655372 PSI655372:PSM655372 QCE655372:QCI655372 QMA655372:QME655372 QVW655372:QWA655372 RFS655372:RFW655372 RPO655372:RPS655372 RZK655372:RZO655372 SJG655372:SJK655372 STC655372:STG655372 TCY655372:TDC655372 TMU655372:TMY655372 TWQ655372:TWU655372 UGM655372:UGQ655372 UQI655372:UQM655372 VAE655372:VAI655372 VKA655372:VKE655372 VTW655372:VUA655372 WDS655372:WDW655372 WNO655372:WNS655372 WXK655372:WXO655372 BC720908:BG720908 KY720908:LC720908 UU720908:UY720908 AEQ720908:AEU720908 AOM720908:AOQ720908 AYI720908:AYM720908 BIE720908:BII720908 BSA720908:BSE720908 CBW720908:CCA720908 CLS720908:CLW720908 CVO720908:CVS720908 DFK720908:DFO720908 DPG720908:DPK720908 DZC720908:DZG720908 EIY720908:EJC720908 ESU720908:ESY720908 FCQ720908:FCU720908 FMM720908:FMQ720908 FWI720908:FWM720908 GGE720908:GGI720908 GQA720908:GQE720908 GZW720908:HAA720908 HJS720908:HJW720908 HTO720908:HTS720908 IDK720908:IDO720908 ING720908:INK720908 IXC720908:IXG720908 JGY720908:JHC720908 JQU720908:JQY720908 KAQ720908:KAU720908 KKM720908:KKQ720908 KUI720908:KUM720908 LEE720908:LEI720908 LOA720908:LOE720908 LXW720908:LYA720908 MHS720908:MHW720908 MRO720908:MRS720908 NBK720908:NBO720908 NLG720908:NLK720908 NVC720908:NVG720908 OEY720908:OFC720908 OOU720908:OOY720908 OYQ720908:OYU720908 PIM720908:PIQ720908 PSI720908:PSM720908 QCE720908:QCI720908 QMA720908:QME720908 QVW720908:QWA720908 RFS720908:RFW720908 RPO720908:RPS720908 RZK720908:RZO720908 SJG720908:SJK720908 STC720908:STG720908 TCY720908:TDC720908 TMU720908:TMY720908 TWQ720908:TWU720908 UGM720908:UGQ720908 UQI720908:UQM720908 VAE720908:VAI720908 VKA720908:VKE720908 VTW720908:VUA720908 WDS720908:WDW720908 WNO720908:WNS720908 WXK720908:WXO720908 BC786444:BG786444 KY786444:LC786444 UU786444:UY786444 AEQ786444:AEU786444 AOM786444:AOQ786444 AYI786444:AYM786444 BIE786444:BII786444 BSA786444:BSE786444 CBW786444:CCA786444 CLS786444:CLW786444 CVO786444:CVS786444 DFK786444:DFO786444 DPG786444:DPK786444 DZC786444:DZG786444 EIY786444:EJC786444 ESU786444:ESY786444 FCQ786444:FCU786444 FMM786444:FMQ786444 FWI786444:FWM786444 GGE786444:GGI786444 GQA786444:GQE786444 GZW786444:HAA786444 HJS786444:HJW786444 HTO786444:HTS786444 IDK786444:IDO786444 ING786444:INK786444 IXC786444:IXG786444 JGY786444:JHC786444 JQU786444:JQY786444 KAQ786444:KAU786444 KKM786444:KKQ786444 KUI786444:KUM786444 LEE786444:LEI786444 LOA786444:LOE786444 LXW786444:LYA786444 MHS786444:MHW786444 MRO786444:MRS786444 NBK786444:NBO786444 NLG786444:NLK786444 NVC786444:NVG786444 OEY786444:OFC786444 OOU786444:OOY786444 OYQ786444:OYU786444 PIM786444:PIQ786444 PSI786444:PSM786444 QCE786444:QCI786444 QMA786444:QME786444 QVW786444:QWA786444 RFS786444:RFW786444 RPO786444:RPS786444 RZK786444:RZO786444 SJG786444:SJK786444 STC786444:STG786444 TCY786444:TDC786444 TMU786444:TMY786444 TWQ786444:TWU786444 UGM786444:UGQ786444 UQI786444:UQM786444 VAE786444:VAI786444 VKA786444:VKE786444 VTW786444:VUA786444 WDS786444:WDW786444 WNO786444:WNS786444 WXK786444:WXO786444 BC851980:BG851980 KY851980:LC851980 UU851980:UY851980 AEQ851980:AEU851980 AOM851980:AOQ851980 AYI851980:AYM851980 BIE851980:BII851980 BSA851980:BSE851980 CBW851980:CCA851980 CLS851980:CLW851980 CVO851980:CVS851980 DFK851980:DFO851980 DPG851980:DPK851980 DZC851980:DZG851980 EIY851980:EJC851980 ESU851980:ESY851980 FCQ851980:FCU851980 FMM851980:FMQ851980 FWI851980:FWM851980 GGE851980:GGI851980 GQA851980:GQE851980 GZW851980:HAA851980 HJS851980:HJW851980 HTO851980:HTS851980 IDK851980:IDO851980 ING851980:INK851980 IXC851980:IXG851980 JGY851980:JHC851980 JQU851980:JQY851980 KAQ851980:KAU851980 KKM851980:KKQ851980 KUI851980:KUM851980 LEE851980:LEI851980 LOA851980:LOE851980 LXW851980:LYA851980 MHS851980:MHW851980 MRO851980:MRS851980 NBK851980:NBO851980 NLG851980:NLK851980 NVC851980:NVG851980 OEY851980:OFC851980 OOU851980:OOY851980 OYQ851980:OYU851980 PIM851980:PIQ851980 PSI851980:PSM851980 QCE851980:QCI851980 QMA851980:QME851980 QVW851980:QWA851980 RFS851980:RFW851980 RPO851980:RPS851980 RZK851980:RZO851980 SJG851980:SJK851980 STC851980:STG851980 TCY851980:TDC851980 TMU851980:TMY851980 TWQ851980:TWU851980 UGM851980:UGQ851980 UQI851980:UQM851980 VAE851980:VAI851980 VKA851980:VKE851980 VTW851980:VUA851980 WDS851980:WDW851980 WNO851980:WNS851980 WXK851980:WXO851980 BC917516:BG917516 KY917516:LC917516 UU917516:UY917516 AEQ917516:AEU917516 AOM917516:AOQ917516 AYI917516:AYM917516 BIE917516:BII917516 BSA917516:BSE917516 CBW917516:CCA917516 CLS917516:CLW917516 CVO917516:CVS917516 DFK917516:DFO917516 DPG917516:DPK917516 DZC917516:DZG917516 EIY917516:EJC917516 ESU917516:ESY917516 FCQ917516:FCU917516 FMM917516:FMQ917516 FWI917516:FWM917516 GGE917516:GGI917516 GQA917516:GQE917516 GZW917516:HAA917516 HJS917516:HJW917516 HTO917516:HTS917516 IDK917516:IDO917516 ING917516:INK917516 IXC917516:IXG917516 JGY917516:JHC917516 JQU917516:JQY917516 KAQ917516:KAU917516 KKM917516:KKQ917516 KUI917516:KUM917516 LEE917516:LEI917516 LOA917516:LOE917516 LXW917516:LYA917516 MHS917516:MHW917516 MRO917516:MRS917516 NBK917516:NBO917516 NLG917516:NLK917516 NVC917516:NVG917516 OEY917516:OFC917516 OOU917516:OOY917516 OYQ917516:OYU917516 PIM917516:PIQ917516 PSI917516:PSM917516 QCE917516:QCI917516 QMA917516:QME917516 QVW917516:QWA917516 RFS917516:RFW917516 RPO917516:RPS917516 RZK917516:RZO917516 SJG917516:SJK917516 STC917516:STG917516 TCY917516:TDC917516 TMU917516:TMY917516 TWQ917516:TWU917516 UGM917516:UGQ917516 UQI917516:UQM917516 VAE917516:VAI917516 VKA917516:VKE917516 VTW917516:VUA917516 WDS917516:WDW917516 WNO917516:WNS917516 WXK917516:WXO917516 BC983052:BG983052 KY983052:LC983052 UU983052:UY983052 AEQ983052:AEU983052 AOM983052:AOQ983052 AYI983052:AYM983052 BIE983052:BII983052 BSA983052:BSE983052 CBW983052:CCA983052 CLS983052:CLW983052 CVO983052:CVS983052 DFK983052:DFO983052 DPG983052:DPK983052 DZC983052:DZG983052 EIY983052:EJC983052 ESU983052:ESY983052 FCQ983052:FCU983052 FMM983052:FMQ983052 FWI983052:FWM983052 GGE983052:GGI983052 GQA983052:GQE983052 GZW983052:HAA983052 HJS983052:HJW983052 HTO983052:HTS983052 IDK983052:IDO983052 ING983052:INK983052 IXC983052:IXG983052 JGY983052:JHC983052 JQU983052:JQY983052 KAQ983052:KAU983052 KKM983052:KKQ983052 KUI983052:KUM983052 LEE983052:LEI983052 LOA983052:LOE983052 LXW983052:LYA983052 MHS983052:MHW983052 MRO983052:MRS983052 NBK983052:NBO983052 NLG983052:NLK983052 NVC983052:NVG983052 OEY983052:OFC983052 OOU983052:OOY983052 OYQ983052:OYU983052 PIM983052:PIQ983052 PSI983052:PSM983052 QCE983052:QCI983052 QMA983052:QME983052 QVW983052:QWA983052 RFS983052:RFW983052 RPO983052:RPS983052 RZK983052:RZO983052 SJG983052:SJK983052 STC983052:STG983052 TCY983052:TDC983052 TMU983052:TMY983052 TWQ983052:TWU983052 UGM983052:UGQ983052 UQI983052:UQM983052 VAE983052:VAI983052 VKA983052:VKE983052 VTW983052:VUA983052 WDS983052:WDW983052 WNO983052:WNS983052 WXK983052:WXO983052" xr:uid="{00000000-0002-0000-0800-00000B000000}">
      <formula1>3</formula1>
    </dataValidation>
    <dataValidation type="list" allowBlank="1" showInputMessage="1" showErrorMessage="1" sqref="T37:X37 JP37:JT37 TL37:TP37 ADH37:ADL37 AND37:ANH37 AWZ37:AXD37 BGV37:BGZ37 BQR37:BQV37 CAN37:CAR37 CKJ37:CKN37 CUF37:CUJ37 DEB37:DEF37 DNX37:DOB37 DXT37:DXX37 EHP37:EHT37 ERL37:ERP37 FBH37:FBL37 FLD37:FLH37 FUZ37:FVD37 GEV37:GEZ37 GOR37:GOV37 GYN37:GYR37 HIJ37:HIN37 HSF37:HSJ37 ICB37:ICF37 ILX37:IMB37 IVT37:IVX37 JFP37:JFT37 JPL37:JPP37 JZH37:JZL37 KJD37:KJH37 KSZ37:KTD37 LCV37:LCZ37 LMR37:LMV37 LWN37:LWR37 MGJ37:MGN37 MQF37:MQJ37 NAB37:NAF37 NJX37:NKB37 NTT37:NTX37 ODP37:ODT37 ONL37:ONP37 OXH37:OXL37 PHD37:PHH37 PQZ37:PRD37 QAV37:QAZ37 QKR37:QKV37 QUN37:QUR37 REJ37:REN37 ROF37:ROJ37 RYB37:RYF37 SHX37:SIB37 SRT37:SRX37 TBP37:TBT37 TLL37:TLP37 TVH37:TVL37 UFD37:UFH37 UOZ37:UPD37 UYV37:UYZ37 VIR37:VIV37 VSN37:VSR37 WCJ37:WCN37 WMF37:WMJ37 WWB37:WWF37 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983074:WWF983074" xr:uid="{00000000-0002-0000-0800-00000C000000}">
      <formula1>"1,2,3,4,5,6,7,8,9,10,11,12,13,14,15,16,17,18,19,20,21,22,23,24,25,26,27,28,29,30,31"</formula1>
    </dataValidation>
    <dataValidation type="textLength" operator="equal" allowBlank="1" showInputMessage="1" showErrorMessage="1" sqref="WYA983042:WYE983042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BS65538:BW65538 LO65538:LS65538 VK65538:VO65538 AFG65538:AFK65538 APC65538:APG65538 AYY65538:AZC65538 BIU65538:BIY65538 BSQ65538:BSU65538 CCM65538:CCQ65538 CMI65538:CMM65538 CWE65538:CWI65538 DGA65538:DGE65538 DPW65538:DQA65538 DZS65538:DZW65538 EJO65538:EJS65538 ETK65538:ETO65538 FDG65538:FDK65538 FNC65538:FNG65538 FWY65538:FXC65538 GGU65538:GGY65538 GQQ65538:GQU65538 HAM65538:HAQ65538 HKI65538:HKM65538 HUE65538:HUI65538 IEA65538:IEE65538 INW65538:IOA65538 IXS65538:IXW65538 JHO65538:JHS65538 JRK65538:JRO65538 KBG65538:KBK65538 KLC65538:KLG65538 KUY65538:KVC65538 LEU65538:LEY65538 LOQ65538:LOU65538 LYM65538:LYQ65538 MII65538:MIM65538 MSE65538:MSI65538 NCA65538:NCE65538 NLW65538:NMA65538 NVS65538:NVW65538 OFO65538:OFS65538 OPK65538:OPO65538 OZG65538:OZK65538 PJC65538:PJG65538 PSY65538:PTC65538 QCU65538:QCY65538 QMQ65538:QMU65538 QWM65538:QWQ65538 RGI65538:RGM65538 RQE65538:RQI65538 SAA65538:SAE65538 SJW65538:SKA65538 STS65538:STW65538 TDO65538:TDS65538 TNK65538:TNO65538 TXG65538:TXK65538 UHC65538:UHG65538 UQY65538:URC65538 VAU65538:VAY65538 VKQ65538:VKU65538 VUM65538:VUQ65538 WEI65538:WEM65538 WOE65538:WOI65538 WYA65538:WYE65538 BS131074:BW131074 LO131074:LS131074 VK131074:VO131074 AFG131074:AFK131074 APC131074:APG131074 AYY131074:AZC131074 BIU131074:BIY131074 BSQ131074:BSU131074 CCM131074:CCQ131074 CMI131074:CMM131074 CWE131074:CWI131074 DGA131074:DGE131074 DPW131074:DQA131074 DZS131074:DZW131074 EJO131074:EJS131074 ETK131074:ETO131074 FDG131074:FDK131074 FNC131074:FNG131074 FWY131074:FXC131074 GGU131074:GGY131074 GQQ131074:GQU131074 HAM131074:HAQ131074 HKI131074:HKM131074 HUE131074:HUI131074 IEA131074:IEE131074 INW131074:IOA131074 IXS131074:IXW131074 JHO131074:JHS131074 JRK131074:JRO131074 KBG131074:KBK131074 KLC131074:KLG131074 KUY131074:KVC131074 LEU131074:LEY131074 LOQ131074:LOU131074 LYM131074:LYQ131074 MII131074:MIM131074 MSE131074:MSI131074 NCA131074:NCE131074 NLW131074:NMA131074 NVS131074:NVW131074 OFO131074:OFS131074 OPK131074:OPO131074 OZG131074:OZK131074 PJC131074:PJG131074 PSY131074:PTC131074 QCU131074:QCY131074 QMQ131074:QMU131074 QWM131074:QWQ131074 RGI131074:RGM131074 RQE131074:RQI131074 SAA131074:SAE131074 SJW131074:SKA131074 STS131074:STW131074 TDO131074:TDS131074 TNK131074:TNO131074 TXG131074:TXK131074 UHC131074:UHG131074 UQY131074:URC131074 VAU131074:VAY131074 VKQ131074:VKU131074 VUM131074:VUQ131074 WEI131074:WEM131074 WOE131074:WOI131074 WYA131074:WYE131074 BS196610:BW196610 LO196610:LS196610 VK196610:VO196610 AFG196610:AFK196610 APC196610:APG196610 AYY196610:AZC196610 BIU196610:BIY196610 BSQ196610:BSU196610 CCM196610:CCQ196610 CMI196610:CMM196610 CWE196610:CWI196610 DGA196610:DGE196610 DPW196610:DQA196610 DZS196610:DZW196610 EJO196610:EJS196610 ETK196610:ETO196610 FDG196610:FDK196610 FNC196610:FNG196610 FWY196610:FXC196610 GGU196610:GGY196610 GQQ196610:GQU196610 HAM196610:HAQ196610 HKI196610:HKM196610 HUE196610:HUI196610 IEA196610:IEE196610 INW196610:IOA196610 IXS196610:IXW196610 JHO196610:JHS196610 JRK196610:JRO196610 KBG196610:KBK196610 KLC196610:KLG196610 KUY196610:KVC196610 LEU196610:LEY196610 LOQ196610:LOU196610 LYM196610:LYQ196610 MII196610:MIM196610 MSE196610:MSI196610 NCA196610:NCE196610 NLW196610:NMA196610 NVS196610:NVW196610 OFO196610:OFS196610 OPK196610:OPO196610 OZG196610:OZK196610 PJC196610:PJG196610 PSY196610:PTC196610 QCU196610:QCY196610 QMQ196610:QMU196610 QWM196610:QWQ196610 RGI196610:RGM196610 RQE196610:RQI196610 SAA196610:SAE196610 SJW196610:SKA196610 STS196610:STW196610 TDO196610:TDS196610 TNK196610:TNO196610 TXG196610:TXK196610 UHC196610:UHG196610 UQY196610:URC196610 VAU196610:VAY196610 VKQ196610:VKU196610 VUM196610:VUQ196610 WEI196610:WEM196610 WOE196610:WOI196610 WYA196610:WYE196610 BS262146:BW262146 LO262146:LS262146 VK262146:VO262146 AFG262146:AFK262146 APC262146:APG262146 AYY262146:AZC262146 BIU262146:BIY262146 BSQ262146:BSU262146 CCM262146:CCQ262146 CMI262146:CMM262146 CWE262146:CWI262146 DGA262146:DGE262146 DPW262146:DQA262146 DZS262146:DZW262146 EJO262146:EJS262146 ETK262146:ETO262146 FDG262146:FDK262146 FNC262146:FNG262146 FWY262146:FXC262146 GGU262146:GGY262146 GQQ262146:GQU262146 HAM262146:HAQ262146 HKI262146:HKM262146 HUE262146:HUI262146 IEA262146:IEE262146 INW262146:IOA262146 IXS262146:IXW262146 JHO262146:JHS262146 JRK262146:JRO262146 KBG262146:KBK262146 KLC262146:KLG262146 KUY262146:KVC262146 LEU262146:LEY262146 LOQ262146:LOU262146 LYM262146:LYQ262146 MII262146:MIM262146 MSE262146:MSI262146 NCA262146:NCE262146 NLW262146:NMA262146 NVS262146:NVW262146 OFO262146:OFS262146 OPK262146:OPO262146 OZG262146:OZK262146 PJC262146:PJG262146 PSY262146:PTC262146 QCU262146:QCY262146 QMQ262146:QMU262146 QWM262146:QWQ262146 RGI262146:RGM262146 RQE262146:RQI262146 SAA262146:SAE262146 SJW262146:SKA262146 STS262146:STW262146 TDO262146:TDS262146 TNK262146:TNO262146 TXG262146:TXK262146 UHC262146:UHG262146 UQY262146:URC262146 VAU262146:VAY262146 VKQ262146:VKU262146 VUM262146:VUQ262146 WEI262146:WEM262146 WOE262146:WOI262146 WYA262146:WYE262146 BS327682:BW327682 LO327682:LS327682 VK327682:VO327682 AFG327682:AFK327682 APC327682:APG327682 AYY327682:AZC327682 BIU327682:BIY327682 BSQ327682:BSU327682 CCM327682:CCQ327682 CMI327682:CMM327682 CWE327682:CWI327682 DGA327682:DGE327682 DPW327682:DQA327682 DZS327682:DZW327682 EJO327682:EJS327682 ETK327682:ETO327682 FDG327682:FDK327682 FNC327682:FNG327682 FWY327682:FXC327682 GGU327682:GGY327682 GQQ327682:GQU327682 HAM327682:HAQ327682 HKI327682:HKM327682 HUE327682:HUI327682 IEA327682:IEE327682 INW327682:IOA327682 IXS327682:IXW327682 JHO327682:JHS327682 JRK327682:JRO327682 KBG327682:KBK327682 KLC327682:KLG327682 KUY327682:KVC327682 LEU327682:LEY327682 LOQ327682:LOU327682 LYM327682:LYQ327682 MII327682:MIM327682 MSE327682:MSI327682 NCA327682:NCE327682 NLW327682:NMA327682 NVS327682:NVW327682 OFO327682:OFS327682 OPK327682:OPO327682 OZG327682:OZK327682 PJC327682:PJG327682 PSY327682:PTC327682 QCU327682:QCY327682 QMQ327682:QMU327682 QWM327682:QWQ327682 RGI327682:RGM327682 RQE327682:RQI327682 SAA327682:SAE327682 SJW327682:SKA327682 STS327682:STW327682 TDO327682:TDS327682 TNK327682:TNO327682 TXG327682:TXK327682 UHC327682:UHG327682 UQY327682:URC327682 VAU327682:VAY327682 VKQ327682:VKU327682 VUM327682:VUQ327682 WEI327682:WEM327682 WOE327682:WOI327682 WYA327682:WYE327682 BS393218:BW393218 LO393218:LS393218 VK393218:VO393218 AFG393218:AFK393218 APC393218:APG393218 AYY393218:AZC393218 BIU393218:BIY393218 BSQ393218:BSU393218 CCM393218:CCQ393218 CMI393218:CMM393218 CWE393218:CWI393218 DGA393218:DGE393218 DPW393218:DQA393218 DZS393218:DZW393218 EJO393218:EJS393218 ETK393218:ETO393218 FDG393218:FDK393218 FNC393218:FNG393218 FWY393218:FXC393218 GGU393218:GGY393218 GQQ393218:GQU393218 HAM393218:HAQ393218 HKI393218:HKM393218 HUE393218:HUI393218 IEA393218:IEE393218 INW393218:IOA393218 IXS393218:IXW393218 JHO393218:JHS393218 JRK393218:JRO393218 KBG393218:KBK393218 KLC393218:KLG393218 KUY393218:KVC393218 LEU393218:LEY393218 LOQ393218:LOU393218 LYM393218:LYQ393218 MII393218:MIM393218 MSE393218:MSI393218 NCA393218:NCE393218 NLW393218:NMA393218 NVS393218:NVW393218 OFO393218:OFS393218 OPK393218:OPO393218 OZG393218:OZK393218 PJC393218:PJG393218 PSY393218:PTC393218 QCU393218:QCY393218 QMQ393218:QMU393218 QWM393218:QWQ393218 RGI393218:RGM393218 RQE393218:RQI393218 SAA393218:SAE393218 SJW393218:SKA393218 STS393218:STW393218 TDO393218:TDS393218 TNK393218:TNO393218 TXG393218:TXK393218 UHC393218:UHG393218 UQY393218:URC393218 VAU393218:VAY393218 VKQ393218:VKU393218 VUM393218:VUQ393218 WEI393218:WEM393218 WOE393218:WOI393218 WYA393218:WYE393218 BS458754:BW458754 LO458754:LS458754 VK458754:VO458754 AFG458754:AFK458754 APC458754:APG458754 AYY458754:AZC458754 BIU458754:BIY458754 BSQ458754:BSU458754 CCM458754:CCQ458754 CMI458754:CMM458754 CWE458754:CWI458754 DGA458754:DGE458754 DPW458754:DQA458754 DZS458754:DZW458754 EJO458754:EJS458754 ETK458754:ETO458754 FDG458754:FDK458754 FNC458754:FNG458754 FWY458754:FXC458754 GGU458754:GGY458754 GQQ458754:GQU458754 HAM458754:HAQ458754 HKI458754:HKM458754 HUE458754:HUI458754 IEA458754:IEE458754 INW458754:IOA458754 IXS458754:IXW458754 JHO458754:JHS458754 JRK458754:JRO458754 KBG458754:KBK458754 KLC458754:KLG458754 KUY458754:KVC458754 LEU458754:LEY458754 LOQ458754:LOU458754 LYM458754:LYQ458754 MII458754:MIM458754 MSE458754:MSI458754 NCA458754:NCE458754 NLW458754:NMA458754 NVS458754:NVW458754 OFO458754:OFS458754 OPK458754:OPO458754 OZG458754:OZK458754 PJC458754:PJG458754 PSY458754:PTC458754 QCU458754:QCY458754 QMQ458754:QMU458754 QWM458754:QWQ458754 RGI458754:RGM458754 RQE458754:RQI458754 SAA458754:SAE458754 SJW458754:SKA458754 STS458754:STW458754 TDO458754:TDS458754 TNK458754:TNO458754 TXG458754:TXK458754 UHC458754:UHG458754 UQY458754:URC458754 VAU458754:VAY458754 VKQ458754:VKU458754 VUM458754:VUQ458754 WEI458754:WEM458754 WOE458754:WOI458754 WYA458754:WYE458754 BS524290:BW524290 LO524290:LS524290 VK524290:VO524290 AFG524290:AFK524290 APC524290:APG524290 AYY524290:AZC524290 BIU524290:BIY524290 BSQ524290:BSU524290 CCM524290:CCQ524290 CMI524290:CMM524290 CWE524290:CWI524290 DGA524290:DGE524290 DPW524290:DQA524290 DZS524290:DZW524290 EJO524290:EJS524290 ETK524290:ETO524290 FDG524290:FDK524290 FNC524290:FNG524290 FWY524290:FXC524290 GGU524290:GGY524290 GQQ524290:GQU524290 HAM524290:HAQ524290 HKI524290:HKM524290 HUE524290:HUI524290 IEA524290:IEE524290 INW524290:IOA524290 IXS524290:IXW524290 JHO524290:JHS524290 JRK524290:JRO524290 KBG524290:KBK524290 KLC524290:KLG524290 KUY524290:KVC524290 LEU524290:LEY524290 LOQ524290:LOU524290 LYM524290:LYQ524290 MII524290:MIM524290 MSE524290:MSI524290 NCA524290:NCE524290 NLW524290:NMA524290 NVS524290:NVW524290 OFO524290:OFS524290 OPK524290:OPO524290 OZG524290:OZK524290 PJC524290:PJG524290 PSY524290:PTC524290 QCU524290:QCY524290 QMQ524290:QMU524290 QWM524290:QWQ524290 RGI524290:RGM524290 RQE524290:RQI524290 SAA524290:SAE524290 SJW524290:SKA524290 STS524290:STW524290 TDO524290:TDS524290 TNK524290:TNO524290 TXG524290:TXK524290 UHC524290:UHG524290 UQY524290:URC524290 VAU524290:VAY524290 VKQ524290:VKU524290 VUM524290:VUQ524290 WEI524290:WEM524290 WOE524290:WOI524290 WYA524290:WYE524290 BS589826:BW589826 LO589826:LS589826 VK589826:VO589826 AFG589826:AFK589826 APC589826:APG589826 AYY589826:AZC589826 BIU589826:BIY589826 BSQ589826:BSU589826 CCM589826:CCQ589826 CMI589826:CMM589826 CWE589826:CWI589826 DGA589826:DGE589826 DPW589826:DQA589826 DZS589826:DZW589826 EJO589826:EJS589826 ETK589826:ETO589826 FDG589826:FDK589826 FNC589826:FNG589826 FWY589826:FXC589826 GGU589826:GGY589826 GQQ589826:GQU589826 HAM589826:HAQ589826 HKI589826:HKM589826 HUE589826:HUI589826 IEA589826:IEE589826 INW589826:IOA589826 IXS589826:IXW589826 JHO589826:JHS589826 JRK589826:JRO589826 KBG589826:KBK589826 KLC589826:KLG589826 KUY589826:KVC589826 LEU589826:LEY589826 LOQ589826:LOU589826 LYM589826:LYQ589826 MII589826:MIM589826 MSE589826:MSI589826 NCA589826:NCE589826 NLW589826:NMA589826 NVS589826:NVW589826 OFO589826:OFS589826 OPK589826:OPO589826 OZG589826:OZK589826 PJC589826:PJG589826 PSY589826:PTC589826 QCU589826:QCY589826 QMQ589826:QMU589826 QWM589826:QWQ589826 RGI589826:RGM589826 RQE589826:RQI589826 SAA589826:SAE589826 SJW589826:SKA589826 STS589826:STW589826 TDO589826:TDS589826 TNK589826:TNO589826 TXG589826:TXK589826 UHC589826:UHG589826 UQY589826:URC589826 VAU589826:VAY589826 VKQ589826:VKU589826 VUM589826:VUQ589826 WEI589826:WEM589826 WOE589826:WOI589826 WYA589826:WYE589826 BS655362:BW655362 LO655362:LS655362 VK655362:VO655362 AFG655362:AFK655362 APC655362:APG655362 AYY655362:AZC655362 BIU655362:BIY655362 BSQ655362:BSU655362 CCM655362:CCQ655362 CMI655362:CMM655362 CWE655362:CWI655362 DGA655362:DGE655362 DPW655362:DQA655362 DZS655362:DZW655362 EJO655362:EJS655362 ETK655362:ETO655362 FDG655362:FDK655362 FNC655362:FNG655362 FWY655362:FXC655362 GGU655362:GGY655362 GQQ655362:GQU655362 HAM655362:HAQ655362 HKI655362:HKM655362 HUE655362:HUI655362 IEA655362:IEE655362 INW655362:IOA655362 IXS655362:IXW655362 JHO655362:JHS655362 JRK655362:JRO655362 KBG655362:KBK655362 KLC655362:KLG655362 KUY655362:KVC655362 LEU655362:LEY655362 LOQ655362:LOU655362 LYM655362:LYQ655362 MII655362:MIM655362 MSE655362:MSI655362 NCA655362:NCE655362 NLW655362:NMA655362 NVS655362:NVW655362 OFO655362:OFS655362 OPK655362:OPO655362 OZG655362:OZK655362 PJC655362:PJG655362 PSY655362:PTC655362 QCU655362:QCY655362 QMQ655362:QMU655362 QWM655362:QWQ655362 RGI655362:RGM655362 RQE655362:RQI655362 SAA655362:SAE655362 SJW655362:SKA655362 STS655362:STW655362 TDO655362:TDS655362 TNK655362:TNO655362 TXG655362:TXK655362 UHC655362:UHG655362 UQY655362:URC655362 VAU655362:VAY655362 VKQ655362:VKU655362 VUM655362:VUQ655362 WEI655362:WEM655362 WOE655362:WOI655362 WYA655362:WYE655362 BS720898:BW720898 LO720898:LS720898 VK720898:VO720898 AFG720898:AFK720898 APC720898:APG720898 AYY720898:AZC720898 BIU720898:BIY720898 BSQ720898:BSU720898 CCM720898:CCQ720898 CMI720898:CMM720898 CWE720898:CWI720898 DGA720898:DGE720898 DPW720898:DQA720898 DZS720898:DZW720898 EJO720898:EJS720898 ETK720898:ETO720898 FDG720898:FDK720898 FNC720898:FNG720898 FWY720898:FXC720898 GGU720898:GGY720898 GQQ720898:GQU720898 HAM720898:HAQ720898 HKI720898:HKM720898 HUE720898:HUI720898 IEA720898:IEE720898 INW720898:IOA720898 IXS720898:IXW720898 JHO720898:JHS720898 JRK720898:JRO720898 KBG720898:KBK720898 KLC720898:KLG720898 KUY720898:KVC720898 LEU720898:LEY720898 LOQ720898:LOU720898 LYM720898:LYQ720898 MII720898:MIM720898 MSE720898:MSI720898 NCA720898:NCE720898 NLW720898:NMA720898 NVS720898:NVW720898 OFO720898:OFS720898 OPK720898:OPO720898 OZG720898:OZK720898 PJC720898:PJG720898 PSY720898:PTC720898 QCU720898:QCY720898 QMQ720898:QMU720898 QWM720898:QWQ720898 RGI720898:RGM720898 RQE720898:RQI720898 SAA720898:SAE720898 SJW720898:SKA720898 STS720898:STW720898 TDO720898:TDS720898 TNK720898:TNO720898 TXG720898:TXK720898 UHC720898:UHG720898 UQY720898:URC720898 VAU720898:VAY720898 VKQ720898:VKU720898 VUM720898:VUQ720898 WEI720898:WEM720898 WOE720898:WOI720898 WYA720898:WYE720898 BS786434:BW786434 LO786434:LS786434 VK786434:VO786434 AFG786434:AFK786434 APC786434:APG786434 AYY786434:AZC786434 BIU786434:BIY786434 BSQ786434:BSU786434 CCM786434:CCQ786434 CMI786434:CMM786434 CWE786434:CWI786434 DGA786434:DGE786434 DPW786434:DQA786434 DZS786434:DZW786434 EJO786434:EJS786434 ETK786434:ETO786434 FDG786434:FDK786434 FNC786434:FNG786434 FWY786434:FXC786434 GGU786434:GGY786434 GQQ786434:GQU786434 HAM786434:HAQ786434 HKI786434:HKM786434 HUE786434:HUI786434 IEA786434:IEE786434 INW786434:IOA786434 IXS786434:IXW786434 JHO786434:JHS786434 JRK786434:JRO786434 KBG786434:KBK786434 KLC786434:KLG786434 KUY786434:KVC786434 LEU786434:LEY786434 LOQ786434:LOU786434 LYM786434:LYQ786434 MII786434:MIM786434 MSE786434:MSI786434 NCA786434:NCE786434 NLW786434:NMA786434 NVS786434:NVW786434 OFO786434:OFS786434 OPK786434:OPO786434 OZG786434:OZK786434 PJC786434:PJG786434 PSY786434:PTC786434 QCU786434:QCY786434 QMQ786434:QMU786434 QWM786434:QWQ786434 RGI786434:RGM786434 RQE786434:RQI786434 SAA786434:SAE786434 SJW786434:SKA786434 STS786434:STW786434 TDO786434:TDS786434 TNK786434:TNO786434 TXG786434:TXK786434 UHC786434:UHG786434 UQY786434:URC786434 VAU786434:VAY786434 VKQ786434:VKU786434 VUM786434:VUQ786434 WEI786434:WEM786434 WOE786434:WOI786434 WYA786434:WYE786434 BS851970:BW851970 LO851970:LS851970 VK851970:VO851970 AFG851970:AFK851970 APC851970:APG851970 AYY851970:AZC851970 BIU851970:BIY851970 BSQ851970:BSU851970 CCM851970:CCQ851970 CMI851970:CMM851970 CWE851970:CWI851970 DGA851970:DGE851970 DPW851970:DQA851970 DZS851970:DZW851970 EJO851970:EJS851970 ETK851970:ETO851970 FDG851970:FDK851970 FNC851970:FNG851970 FWY851970:FXC851970 GGU851970:GGY851970 GQQ851970:GQU851970 HAM851970:HAQ851970 HKI851970:HKM851970 HUE851970:HUI851970 IEA851970:IEE851970 INW851970:IOA851970 IXS851970:IXW851970 JHO851970:JHS851970 JRK851970:JRO851970 KBG851970:KBK851970 KLC851970:KLG851970 KUY851970:KVC851970 LEU851970:LEY851970 LOQ851970:LOU851970 LYM851970:LYQ851970 MII851970:MIM851970 MSE851970:MSI851970 NCA851970:NCE851970 NLW851970:NMA851970 NVS851970:NVW851970 OFO851970:OFS851970 OPK851970:OPO851970 OZG851970:OZK851970 PJC851970:PJG851970 PSY851970:PTC851970 QCU851970:QCY851970 QMQ851970:QMU851970 QWM851970:QWQ851970 RGI851970:RGM851970 RQE851970:RQI851970 SAA851970:SAE851970 SJW851970:SKA851970 STS851970:STW851970 TDO851970:TDS851970 TNK851970:TNO851970 TXG851970:TXK851970 UHC851970:UHG851970 UQY851970:URC851970 VAU851970:VAY851970 VKQ851970:VKU851970 VUM851970:VUQ851970 WEI851970:WEM851970 WOE851970:WOI851970 WYA851970:WYE851970 BS917506:BW917506 LO917506:LS917506 VK917506:VO917506 AFG917506:AFK917506 APC917506:APG917506 AYY917506:AZC917506 BIU917506:BIY917506 BSQ917506:BSU917506 CCM917506:CCQ917506 CMI917506:CMM917506 CWE917506:CWI917506 DGA917506:DGE917506 DPW917506:DQA917506 DZS917506:DZW917506 EJO917506:EJS917506 ETK917506:ETO917506 FDG917506:FDK917506 FNC917506:FNG917506 FWY917506:FXC917506 GGU917506:GGY917506 GQQ917506:GQU917506 HAM917506:HAQ917506 HKI917506:HKM917506 HUE917506:HUI917506 IEA917506:IEE917506 INW917506:IOA917506 IXS917506:IXW917506 JHO917506:JHS917506 JRK917506:JRO917506 KBG917506:KBK917506 KLC917506:KLG917506 KUY917506:KVC917506 LEU917506:LEY917506 LOQ917506:LOU917506 LYM917506:LYQ917506 MII917506:MIM917506 MSE917506:MSI917506 NCA917506:NCE917506 NLW917506:NMA917506 NVS917506:NVW917506 OFO917506:OFS917506 OPK917506:OPO917506 OZG917506:OZK917506 PJC917506:PJG917506 PSY917506:PTC917506 QCU917506:QCY917506 QMQ917506:QMU917506 QWM917506:QWQ917506 RGI917506:RGM917506 RQE917506:RQI917506 SAA917506:SAE917506 SJW917506:SKA917506 STS917506:STW917506 TDO917506:TDS917506 TNK917506:TNO917506 TXG917506:TXK917506 UHC917506:UHG917506 UQY917506:URC917506 VAU917506:VAY917506 VKQ917506:VKU917506 VUM917506:VUQ917506 WEI917506:WEM917506 WOE917506:WOI917506 WYA917506:WYE917506 BS983042:BW983042 LO983042:LS983042 VK983042:VO983042 AFG983042:AFK983042 APC983042:APG983042 AYY983042:AZC983042 BIU983042:BIY983042 BSQ983042:BSU983042 CCM983042:CCQ983042 CMI983042:CMM983042 CWE983042:CWI983042 DGA983042:DGE983042 DPW983042:DQA983042 DZS983042:DZW983042 EJO983042:EJS983042 ETK983042:ETO983042 FDG983042:FDK983042 FNC983042:FNG983042 FWY983042:FXC983042 GGU983042:GGY983042 GQQ983042:GQU983042 HAM983042:HAQ983042 HKI983042:HKM983042 HUE983042:HUI983042 IEA983042:IEE983042 INW983042:IOA983042 IXS983042:IXW983042 JHO983042:JHS983042 JRK983042:JRO983042 KBG983042:KBK983042 KLC983042:KLG983042 KUY983042:KVC983042 LEU983042:LEY983042 LOQ983042:LOU983042 LYM983042:LYQ983042 MII983042:MIM983042 MSE983042:MSI983042 NCA983042:NCE983042 NLW983042:NMA983042 NVS983042:NVW983042 OFO983042:OFS983042 OPK983042:OPO983042 OZG983042:OZK983042 PJC983042:PJG983042 PSY983042:PTC983042 QCU983042:QCY983042 QMQ983042:QMU983042 QWM983042:QWQ983042 RGI983042:RGM983042 RQE983042:RQI983042 SAA983042:SAE983042 SJW983042:SKA983042 STS983042:STW983042 TDO983042:TDS983042 TNK983042:TNO983042 TXG983042:TXK983042 UHC983042:UHG983042 UQY983042:URC983042 VAU983042:VAY983042 VKQ983042:VKU983042 VUM983042:VUQ983042 WEI983042:WEM983042 WOE983042:WOI983042" xr:uid="{00000000-0002-0000-0800-00000D000000}">
      <formula1>2</formula1>
    </dataValidation>
    <dataValidation type="textLength" imeMode="disabled" operator="equal" allowBlank="1" showInputMessage="1" showErrorMessage="1" sqref="BS4:BW4" xr:uid="{00000000-0002-0000-0800-00000E000000}">
      <formula1>4</formula1>
    </dataValidation>
    <dataValidation type="textLength" imeMode="halfAlpha" operator="equal" allowBlank="1" showInputMessage="1" showErrorMessage="1" error="入力された桁数が不正です。_x000a_5ケタで再度入力してください。" sqref="BP37:BW37" xr:uid="{00000000-0002-0000-0800-00000F000000}">
      <formula1>5</formula1>
    </dataValidation>
    <dataValidation type="textLength" imeMode="halfAlpha" operator="equal" allowBlank="1" showInputMessage="1" showErrorMessage="1" error="入力された桁数が不正です。_x000a_4ケタで再度入力してください。" sqref="BF37:BK37" xr:uid="{00000000-0002-0000-0800-000010000000}">
      <formula1>4</formula1>
    </dataValidation>
    <dataValidation type="textLength" imeMode="disabled" operator="equal" allowBlank="1" showInputMessage="1" showErrorMessage="1" prompt="口座番号は右詰で記入し、空白欄には「0」を記入してください。" sqref="AG79:AN79" xr:uid="{00000000-0002-0000-0800-000011000000}">
      <formula1>1</formula1>
    </dataValidation>
    <dataValidation type="textLength" imeMode="disabled" operator="equal" allowBlank="1" showInputMessage="1" showErrorMessage="1" errorTitle="入力エラー" error="入力された桁数が不正です。_x000a_4ケタで再度入力してください。" sqref="BJ14:BP14" xr:uid="{00000000-0002-0000-0800-000012000000}">
      <formula1>4</formula1>
    </dataValidation>
    <dataValidation type="list" allowBlank="1" showInputMessage="1" showErrorMessage="1" sqref="L37:P37" xr:uid="{9BF023A1-C234-486B-A601-D3697C1109F5}">
      <formula1>"6,7,8,9,10,11"</formula1>
    </dataValidation>
  </dataValidations>
  <printOptions horizontalCentered="1"/>
  <pageMargins left="0.31496062992125984" right="0.31496062992125984" top="0.74803149606299213" bottom="0.19685039370078741" header="0.31496062992125984" footer="0.31496062992125984"/>
  <pageSetup paperSize="9" scale="74" orientation="portrait" r:id="rId1"/>
  <headerFooter>
    <oddFooter>&amp;L（備考）用紙は日本工業規格Ａ４とし、縦位置とする。</oddFooter>
  </headerFooter>
  <rowBreaks count="1" manualBreakCount="1">
    <brk id="53"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C55"/>
  <sheetViews>
    <sheetView showGridLines="0" showZeros="0" view="pageBreakPreview" zoomScale="57" zoomScaleNormal="100" zoomScaleSheetLayoutView="57" workbookViewId="0">
      <selection activeCell="A3" sqref="A3:BB3"/>
    </sheetView>
  </sheetViews>
  <sheetFormatPr defaultRowHeight="13.5"/>
  <cols>
    <col min="1" max="1" width="3.625" style="7" customWidth="1"/>
    <col min="2" max="37" width="3.5" style="7" customWidth="1"/>
    <col min="38" max="40" width="3.5" style="13" customWidth="1"/>
    <col min="41" max="48" width="3.5" style="14" customWidth="1"/>
    <col min="49" max="54" width="3.5" style="7" customWidth="1"/>
    <col min="55" max="84" width="3.625" style="7" customWidth="1"/>
    <col min="85" max="16384" width="9" style="7"/>
  </cols>
  <sheetData>
    <row r="1" spans="1:81"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27" t="s">
        <v>164</v>
      </c>
    </row>
    <row r="2" spans="1:81" s="1" customFormat="1" ht="18" customHeight="1">
      <c r="B2" s="2"/>
      <c r="C2" s="2"/>
      <c r="BB2" s="183" t="str">
        <f>IF(OR('様式第8｜完了実績報告書'!$BD$15&lt;&gt;"",'様式第8｜完了実績報告書'!$AJ$52&lt;&gt;""),'様式第8｜完了実績報告書'!$BD$15&amp;"邸"&amp;RIGHT(TRIM('様式第8｜完了実績報告書'!$N$52&amp;'様式第8｜完了実績報告書'!$Y$52&amp;'様式第8｜完了実績報告書'!$AJ$52),4),"")</f>
        <v/>
      </c>
    </row>
    <row r="3" spans="1:81" ht="30" customHeight="1">
      <c r="A3" s="525" t="s">
        <v>46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7"/>
    </row>
    <row r="4" spans="1:81" s="23" customFormat="1" ht="11.25" customHeight="1">
      <c r="B4" s="154"/>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row>
    <row r="5" spans="1:81" s="140" customFormat="1" ht="32.25" customHeight="1">
      <c r="B5" s="152" t="s">
        <v>108</v>
      </c>
      <c r="C5" s="153"/>
      <c r="D5" s="154"/>
      <c r="E5" s="154"/>
      <c r="F5" s="154"/>
      <c r="G5" s="154"/>
      <c r="H5" s="154"/>
      <c r="I5" s="154"/>
      <c r="J5" s="154"/>
      <c r="K5" s="154"/>
      <c r="L5" s="154"/>
      <c r="M5" s="155"/>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6"/>
      <c r="BB5" s="156"/>
      <c r="BC5" s="138"/>
      <c r="BD5" s="138"/>
    </row>
    <row r="6" spans="1:81" s="140" customFormat="1" ht="28.5" customHeight="1">
      <c r="B6" s="528" t="s">
        <v>109</v>
      </c>
      <c r="C6" s="528"/>
      <c r="D6" s="528"/>
      <c r="E6" s="528"/>
      <c r="F6" s="528"/>
      <c r="G6" s="528"/>
      <c r="H6" s="528"/>
      <c r="I6" s="528"/>
      <c r="J6" s="528"/>
      <c r="K6" s="528"/>
      <c r="L6" s="528"/>
      <c r="M6" s="138"/>
      <c r="N6" s="529"/>
      <c r="O6" s="529"/>
      <c r="P6" s="529"/>
      <c r="Q6" s="529"/>
      <c r="R6" s="529"/>
      <c r="S6" s="529"/>
      <c r="T6" s="529"/>
      <c r="U6" s="529"/>
      <c r="V6" s="529"/>
      <c r="W6" s="141" t="s">
        <v>110</v>
      </c>
      <c r="X6" s="143" t="s">
        <v>47</v>
      </c>
      <c r="Y6" s="141"/>
      <c r="Z6" s="142"/>
      <c r="AA6" s="142"/>
      <c r="AB6" s="142"/>
      <c r="AC6" s="142"/>
      <c r="AD6" s="142"/>
      <c r="AE6" s="142"/>
      <c r="AF6" s="142"/>
      <c r="AG6" s="142"/>
      <c r="AH6" s="142"/>
      <c r="AI6" s="138"/>
      <c r="AJ6" s="138"/>
      <c r="AK6" s="138"/>
      <c r="AL6" s="138"/>
      <c r="AM6" s="138"/>
      <c r="AN6" s="138"/>
      <c r="AO6" s="138"/>
      <c r="AP6" s="138"/>
      <c r="AQ6" s="138"/>
      <c r="AR6" s="138"/>
      <c r="AS6" s="138"/>
      <c r="AT6" s="138"/>
      <c r="AU6" s="138"/>
      <c r="AV6" s="138"/>
      <c r="AW6" s="138"/>
      <c r="AX6" s="138"/>
      <c r="AY6" s="138"/>
      <c r="AZ6" s="138"/>
      <c r="BA6" s="138"/>
      <c r="BB6" s="138"/>
    </row>
    <row r="7" spans="1:81" s="140" customFormat="1" ht="15.75" customHeight="1">
      <c r="B7" s="159"/>
      <c r="C7" s="159"/>
      <c r="D7" s="154"/>
      <c r="E7" s="154"/>
      <c r="F7" s="154"/>
      <c r="G7" s="154"/>
      <c r="H7" s="154"/>
      <c r="I7" s="154"/>
      <c r="J7" s="154"/>
      <c r="K7" s="154"/>
      <c r="L7" s="154"/>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43"/>
      <c r="AL7" s="138"/>
      <c r="AM7" s="138"/>
      <c r="AN7" s="138"/>
      <c r="AO7" s="138"/>
      <c r="AP7" s="138"/>
      <c r="AQ7" s="138"/>
      <c r="AR7" s="138"/>
      <c r="AS7" s="138"/>
      <c r="AT7" s="138"/>
      <c r="AU7" s="138"/>
      <c r="AX7" s="138"/>
      <c r="AY7" s="138"/>
      <c r="AZ7" s="138"/>
      <c r="BA7" s="138"/>
      <c r="BB7" s="138"/>
      <c r="BC7" s="138"/>
      <c r="BD7" s="138"/>
    </row>
    <row r="8" spans="1:81" s="140" customFormat="1" ht="28.5" customHeight="1">
      <c r="B8" s="528" t="s">
        <v>111</v>
      </c>
      <c r="C8" s="528"/>
      <c r="D8" s="528"/>
      <c r="E8" s="528"/>
      <c r="F8" s="528"/>
      <c r="G8" s="528"/>
      <c r="H8" s="528"/>
      <c r="I8" s="528"/>
      <c r="J8" s="528"/>
      <c r="K8" s="528"/>
      <c r="L8" s="528"/>
      <c r="M8" s="138"/>
      <c r="N8" s="530" t="s">
        <v>112</v>
      </c>
      <c r="O8" s="530"/>
      <c r="P8" s="531"/>
      <c r="Q8" s="531"/>
      <c r="R8" s="531"/>
      <c r="S8" s="531"/>
      <c r="T8" s="531"/>
      <c r="U8" s="175" t="s">
        <v>113</v>
      </c>
      <c r="V8" s="176"/>
      <c r="W8" s="530" t="s">
        <v>114</v>
      </c>
      <c r="X8" s="530"/>
      <c r="Y8" s="532"/>
      <c r="Z8" s="532"/>
      <c r="AA8" s="532"/>
      <c r="AB8" s="532"/>
      <c r="AC8" s="532"/>
      <c r="AD8" s="144" t="s">
        <v>115</v>
      </c>
      <c r="AE8" s="144"/>
      <c r="AF8" s="530" t="s">
        <v>116</v>
      </c>
      <c r="AG8" s="530"/>
      <c r="AH8" s="532"/>
      <c r="AI8" s="532"/>
      <c r="AJ8" s="532"/>
      <c r="AK8" s="532"/>
      <c r="AL8" s="532"/>
      <c r="AM8" s="144" t="s">
        <v>115</v>
      </c>
      <c r="AN8" s="185"/>
      <c r="AO8" s="533" t="s">
        <v>117</v>
      </c>
      <c r="AP8" s="533"/>
      <c r="AQ8" s="531"/>
      <c r="AR8" s="531"/>
      <c r="AS8" s="531"/>
      <c r="AT8" s="531"/>
      <c r="AU8" s="531"/>
      <c r="AV8" s="530" t="s">
        <v>118</v>
      </c>
      <c r="AW8" s="530"/>
      <c r="AX8" s="138"/>
      <c r="AY8" s="138"/>
      <c r="AZ8" s="138"/>
      <c r="BA8" s="138"/>
      <c r="BB8" s="138"/>
    </row>
    <row r="9" spans="1:81" s="140" customFormat="1" ht="15.75" customHeight="1">
      <c r="B9" s="159"/>
      <c r="C9" s="159"/>
      <c r="D9" s="154"/>
      <c r="E9" s="154"/>
      <c r="F9" s="154"/>
      <c r="G9" s="154"/>
      <c r="H9" s="154"/>
      <c r="I9" s="154"/>
      <c r="J9" s="154"/>
      <c r="K9" s="154"/>
      <c r="L9" s="154"/>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43"/>
      <c r="AL9" s="138"/>
      <c r="AM9" s="138"/>
      <c r="AN9" s="138"/>
      <c r="AO9" s="138"/>
      <c r="AP9" s="138"/>
      <c r="AQ9" s="138"/>
      <c r="AR9" s="138"/>
      <c r="AS9" s="138"/>
      <c r="AT9" s="138"/>
      <c r="AU9" s="138"/>
      <c r="AV9" s="138"/>
      <c r="AW9" s="138"/>
      <c r="AX9" s="138"/>
      <c r="AY9" s="138"/>
      <c r="AZ9" s="138"/>
      <c r="BA9" s="138"/>
      <c r="BB9" s="138"/>
      <c r="BC9" s="138"/>
      <c r="BD9" s="138"/>
    </row>
    <row r="10" spans="1:81" s="140" customFormat="1" ht="28.5" customHeight="1">
      <c r="B10" s="535" t="s">
        <v>230</v>
      </c>
      <c r="C10" s="535"/>
      <c r="D10" s="535"/>
      <c r="E10" s="535"/>
      <c r="F10" s="535"/>
      <c r="G10" s="535"/>
      <c r="H10" s="535"/>
      <c r="I10" s="535"/>
      <c r="J10" s="535"/>
      <c r="K10" s="535"/>
      <c r="L10" s="535"/>
      <c r="M10" s="149"/>
      <c r="N10" s="529"/>
      <c r="O10" s="529"/>
      <c r="P10" s="529"/>
      <c r="Q10" s="529"/>
      <c r="R10" s="529"/>
      <c r="S10" s="529"/>
      <c r="T10" s="529"/>
      <c r="U10" s="529"/>
      <c r="V10" s="529"/>
      <c r="W10" s="141" t="s">
        <v>110</v>
      </c>
      <c r="X10" s="143" t="s">
        <v>47</v>
      </c>
      <c r="Y10" s="142"/>
      <c r="Z10" s="142"/>
      <c r="AA10" s="142"/>
      <c r="AB10" s="142"/>
      <c r="AC10" s="142"/>
      <c r="AD10" s="142"/>
      <c r="AE10" s="142"/>
      <c r="AF10" s="142"/>
      <c r="AG10" s="142"/>
      <c r="AH10" s="142"/>
      <c r="AI10" s="138"/>
      <c r="AJ10" s="138"/>
      <c r="AK10" s="143"/>
      <c r="AL10" s="143"/>
      <c r="AM10" s="143"/>
      <c r="AN10" s="143"/>
      <c r="AO10" s="143"/>
      <c r="AP10" s="143"/>
      <c r="AQ10" s="143"/>
      <c r="AR10" s="143"/>
      <c r="AS10" s="143"/>
      <c r="AT10" s="143"/>
      <c r="AU10" s="143"/>
      <c r="AV10" s="143"/>
      <c r="AW10" s="141"/>
      <c r="AX10" s="143"/>
      <c r="AY10" s="138"/>
      <c r="AZ10" s="138"/>
    </row>
    <row r="11" spans="1:81" s="140" customFormat="1" ht="15.75" customHeight="1">
      <c r="B11" s="159"/>
      <c r="C11" s="159"/>
      <c r="D11" s="154"/>
      <c r="E11" s="154"/>
      <c r="F11" s="154"/>
      <c r="G11" s="154"/>
      <c r="H11" s="154"/>
      <c r="I11" s="154"/>
      <c r="J11" s="154"/>
      <c r="K11" s="154"/>
      <c r="L11" s="154"/>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43"/>
      <c r="AL11" s="138"/>
      <c r="AM11" s="138"/>
      <c r="AN11" s="138"/>
      <c r="AO11" s="138"/>
      <c r="AP11" s="138"/>
      <c r="AQ11" s="138"/>
      <c r="AR11" s="138"/>
      <c r="AS11" s="138"/>
      <c r="AT11" s="138"/>
      <c r="AU11" s="138"/>
      <c r="AV11" s="138"/>
      <c r="AW11" s="138"/>
      <c r="AX11" s="138"/>
      <c r="AY11" s="138"/>
      <c r="AZ11" s="138"/>
      <c r="BA11" s="138"/>
      <c r="BB11" s="138"/>
      <c r="BC11" s="138"/>
      <c r="BD11" s="138"/>
    </row>
    <row r="12" spans="1:81" s="140" customFormat="1" ht="28.5" customHeight="1">
      <c r="B12" s="528" t="s">
        <v>119</v>
      </c>
      <c r="C12" s="528"/>
      <c r="D12" s="528"/>
      <c r="E12" s="528"/>
      <c r="F12" s="528"/>
      <c r="G12" s="528"/>
      <c r="H12" s="528"/>
      <c r="I12" s="528"/>
      <c r="J12" s="528"/>
      <c r="K12" s="528"/>
      <c r="L12" s="528"/>
      <c r="M12" s="138"/>
      <c r="N12" s="536" t="str">
        <f>IF(OR(N6="",N10=""),"",ROUNDDOWN(N10/N6*100,0))</f>
        <v/>
      </c>
      <c r="O12" s="536"/>
      <c r="P12" s="536"/>
      <c r="Q12" s="536"/>
      <c r="R12" s="536"/>
      <c r="S12" s="536"/>
      <c r="T12" s="536"/>
      <c r="U12" s="536"/>
      <c r="V12" s="536"/>
      <c r="W12" s="141" t="s">
        <v>120</v>
      </c>
      <c r="X12" s="143" t="s">
        <v>94</v>
      </c>
      <c r="Y12" s="142"/>
      <c r="Z12" s="142"/>
      <c r="AA12" s="142"/>
      <c r="AB12" s="142"/>
      <c r="AC12" s="142"/>
      <c r="AD12" s="142"/>
      <c r="AE12" s="142"/>
      <c r="AF12" s="142"/>
      <c r="AG12" s="142"/>
      <c r="AH12" s="142"/>
      <c r="AI12" s="138"/>
      <c r="AJ12" s="138"/>
      <c r="AK12" s="138"/>
      <c r="AL12" s="138"/>
      <c r="AM12" s="138"/>
      <c r="AN12" s="138"/>
      <c r="AO12" s="138"/>
      <c r="AP12" s="138"/>
      <c r="AQ12" s="138"/>
      <c r="AR12" s="138"/>
      <c r="AS12" s="138"/>
      <c r="AT12" s="138"/>
      <c r="AU12" s="138"/>
      <c r="AV12" s="138"/>
      <c r="AW12" s="141"/>
      <c r="AX12" s="143"/>
      <c r="AY12" s="138"/>
      <c r="AZ12" s="138"/>
    </row>
    <row r="13" spans="1:81" s="140" customFormat="1" ht="15.75" customHeight="1">
      <c r="B13" s="158"/>
      <c r="C13" s="158"/>
      <c r="D13" s="154"/>
      <c r="E13" s="154"/>
      <c r="F13" s="154"/>
      <c r="G13" s="154"/>
      <c r="H13" s="154"/>
      <c r="I13" s="154"/>
      <c r="J13" s="154"/>
      <c r="K13" s="154"/>
      <c r="L13" s="154"/>
      <c r="M13" s="138"/>
      <c r="N13" s="142"/>
      <c r="O13" s="142"/>
      <c r="P13" s="142"/>
      <c r="Q13" s="142"/>
      <c r="R13" s="142"/>
      <c r="S13" s="142"/>
      <c r="T13" s="142"/>
      <c r="U13" s="142"/>
      <c r="V13" s="142"/>
      <c r="W13" s="142"/>
      <c r="X13" s="142"/>
      <c r="Y13" s="142"/>
      <c r="Z13" s="142"/>
      <c r="AA13" s="142"/>
      <c r="AB13" s="142"/>
      <c r="AC13" s="142"/>
      <c r="AD13" s="142"/>
      <c r="AE13" s="142"/>
      <c r="AF13" s="142"/>
      <c r="AG13" s="142"/>
      <c r="AH13" s="142"/>
      <c r="AI13" s="138"/>
      <c r="AJ13" s="138"/>
      <c r="AK13" s="138"/>
      <c r="AL13" s="138"/>
      <c r="AM13" s="138"/>
      <c r="AN13" s="138"/>
      <c r="AO13" s="138"/>
      <c r="AP13" s="138"/>
      <c r="AQ13" s="138"/>
      <c r="AR13" s="138"/>
      <c r="AS13" s="138"/>
      <c r="AT13" s="138"/>
      <c r="AU13" s="138"/>
      <c r="AV13" s="138"/>
      <c r="AW13" s="141"/>
      <c r="AX13" s="143"/>
      <c r="AY13" s="138"/>
      <c r="AZ13" s="138"/>
    </row>
    <row r="14" spans="1:81" s="140" customFormat="1" ht="28.5" customHeight="1">
      <c r="B14" s="528" t="s">
        <v>121</v>
      </c>
      <c r="C14" s="528"/>
      <c r="D14" s="528"/>
      <c r="E14" s="528"/>
      <c r="F14" s="528"/>
      <c r="G14" s="528"/>
      <c r="H14" s="528"/>
      <c r="I14" s="528"/>
      <c r="J14" s="528"/>
      <c r="K14" s="528"/>
      <c r="L14" s="528"/>
      <c r="M14" s="138"/>
      <c r="N14" s="537"/>
      <c r="O14" s="537"/>
      <c r="P14" s="537"/>
      <c r="Q14" s="537"/>
      <c r="R14" s="30"/>
      <c r="S14" s="142"/>
      <c r="T14" s="142"/>
      <c r="U14" s="528" t="s">
        <v>1</v>
      </c>
      <c r="V14" s="528"/>
      <c r="W14" s="528"/>
      <c r="X14" s="528"/>
      <c r="Y14" s="528"/>
      <c r="Z14" s="528"/>
      <c r="AA14" s="528"/>
      <c r="AB14" s="537"/>
      <c r="AC14" s="537"/>
      <c r="AD14" s="537"/>
      <c r="AE14" s="537"/>
      <c r="AF14" s="30"/>
      <c r="AG14" s="142"/>
      <c r="AH14" s="142"/>
      <c r="AI14" s="528" t="s">
        <v>231</v>
      </c>
      <c r="AJ14" s="528"/>
      <c r="AK14" s="528"/>
      <c r="AL14" s="528"/>
      <c r="AM14" s="528"/>
      <c r="AN14" s="528"/>
      <c r="AO14" s="528"/>
      <c r="AP14" s="528"/>
      <c r="AQ14" s="528"/>
      <c r="AR14" s="528"/>
      <c r="AS14" s="537"/>
      <c r="AT14" s="537"/>
      <c r="AU14" s="537"/>
      <c r="AV14" s="537"/>
      <c r="AW14" s="204"/>
      <c r="AX14" s="204"/>
      <c r="AY14" s="138"/>
      <c r="AZ14" s="138"/>
      <c r="BA14" s="138"/>
      <c r="BB14" s="138"/>
      <c r="BC14" s="138"/>
      <c r="BD14" s="138"/>
    </row>
    <row r="15" spans="1:81" s="140" customFormat="1" ht="15.75" customHeight="1">
      <c r="B15" s="158"/>
      <c r="C15" s="158"/>
      <c r="D15" s="154"/>
      <c r="E15" s="154"/>
      <c r="F15" s="154"/>
      <c r="G15" s="154"/>
      <c r="H15" s="154"/>
      <c r="I15" s="154"/>
      <c r="J15" s="154"/>
      <c r="K15" s="154"/>
      <c r="L15" s="154"/>
      <c r="M15" s="138"/>
      <c r="N15" s="142"/>
      <c r="O15" s="142"/>
      <c r="P15" s="142"/>
      <c r="Q15" s="142"/>
      <c r="R15" s="142"/>
      <c r="S15" s="142"/>
      <c r="T15" s="142"/>
      <c r="U15" s="142"/>
      <c r="V15" s="142"/>
      <c r="W15" s="142"/>
      <c r="X15" s="142"/>
      <c r="Y15" s="142"/>
      <c r="Z15" s="142"/>
      <c r="AA15" s="142"/>
      <c r="AB15" s="142"/>
      <c r="AC15" s="142"/>
      <c r="AD15" s="142"/>
      <c r="AE15" s="142"/>
      <c r="AF15" s="142"/>
      <c r="AG15" s="142"/>
      <c r="AH15" s="142"/>
      <c r="AI15" s="138"/>
      <c r="AJ15" s="138"/>
      <c r="AK15" s="145"/>
      <c r="AL15" s="146"/>
      <c r="AM15" s="146"/>
      <c r="AN15" s="147"/>
      <c r="AO15" s="147"/>
      <c r="AP15" s="147"/>
      <c r="AQ15" s="147"/>
      <c r="AR15" s="147"/>
      <c r="AS15" s="146"/>
      <c r="AT15" s="141"/>
      <c r="AU15" s="143"/>
      <c r="AV15" s="141"/>
      <c r="AW15" s="141"/>
      <c r="AX15" s="143"/>
      <c r="AY15" s="138"/>
      <c r="AZ15" s="138"/>
      <c r="BC15" s="534"/>
      <c r="BD15" s="534"/>
      <c r="BE15" s="534"/>
      <c r="BF15" s="534"/>
      <c r="BG15" s="534"/>
      <c r="BH15" s="534"/>
    </row>
    <row r="16" spans="1:81" s="55" customFormat="1" ht="15.75" customHeight="1" thickBot="1">
      <c r="B16" s="153"/>
      <c r="C16" s="155"/>
      <c r="D16" s="155"/>
      <c r="E16" s="155"/>
      <c r="F16" s="155"/>
      <c r="G16" s="155"/>
      <c r="H16" s="155"/>
      <c r="I16" s="155"/>
      <c r="J16" s="155"/>
      <c r="K16" s="155"/>
      <c r="L16" s="155"/>
      <c r="N16" s="138"/>
      <c r="O16" s="148"/>
      <c r="P16" s="148"/>
      <c r="Q16" s="138"/>
      <c r="R16" s="138"/>
      <c r="S16" s="138"/>
      <c r="T16" s="138"/>
      <c r="U16" s="138"/>
      <c r="V16" s="138"/>
      <c r="W16" s="138"/>
      <c r="X16" s="138"/>
      <c r="Y16" s="138"/>
      <c r="Z16" s="138"/>
      <c r="AA16" s="138"/>
      <c r="AB16" s="138"/>
      <c r="AC16" s="138"/>
      <c r="AD16" s="138"/>
      <c r="AE16" s="138"/>
      <c r="AF16" s="138"/>
      <c r="AG16" s="138"/>
      <c r="AH16" s="138"/>
      <c r="AI16" s="139"/>
      <c r="AJ16" s="139"/>
      <c r="AK16" s="138"/>
      <c r="AL16" s="139"/>
      <c r="AM16" s="139"/>
      <c r="AN16" s="139"/>
      <c r="AO16" s="139"/>
      <c r="AP16" s="139"/>
      <c r="AQ16" s="139"/>
      <c r="AR16" s="139"/>
      <c r="AS16" s="139"/>
      <c r="AT16" s="139"/>
      <c r="AU16" s="139"/>
      <c r="AV16" s="139"/>
      <c r="AW16" s="139"/>
      <c r="AX16" s="139"/>
      <c r="AY16" s="139"/>
      <c r="AZ16" s="139"/>
      <c r="BA16" s="139"/>
      <c r="BB16" s="139"/>
      <c r="BC16" s="138"/>
      <c r="CC16" s="140"/>
    </row>
    <row r="17" spans="1:81" s="55" customFormat="1" ht="15" customHeight="1">
      <c r="A17" s="166"/>
      <c r="B17" s="167"/>
      <c r="C17" s="168"/>
      <c r="D17" s="168"/>
      <c r="E17" s="168"/>
      <c r="F17" s="168"/>
      <c r="G17" s="168"/>
      <c r="H17" s="168"/>
      <c r="I17" s="168"/>
      <c r="J17" s="168"/>
      <c r="K17" s="168"/>
      <c r="L17" s="168"/>
      <c r="M17" s="166"/>
      <c r="N17" s="169"/>
      <c r="O17" s="170"/>
      <c r="P17" s="170"/>
      <c r="Q17" s="169"/>
      <c r="R17" s="169"/>
      <c r="S17" s="169"/>
      <c r="T17" s="169"/>
      <c r="U17" s="169"/>
      <c r="V17" s="169"/>
      <c r="W17" s="169"/>
      <c r="X17" s="169"/>
      <c r="Y17" s="169"/>
      <c r="Z17" s="169"/>
      <c r="AA17" s="169"/>
      <c r="AB17" s="169"/>
      <c r="AC17" s="169"/>
      <c r="AD17" s="169"/>
      <c r="AE17" s="169"/>
      <c r="AF17" s="169"/>
      <c r="AG17" s="169"/>
      <c r="AH17" s="169"/>
      <c r="AI17" s="171"/>
      <c r="AJ17" s="171"/>
      <c r="AK17" s="169"/>
      <c r="AL17" s="171"/>
      <c r="AM17" s="171"/>
      <c r="AN17" s="171"/>
      <c r="AO17" s="171"/>
      <c r="AP17" s="171"/>
      <c r="AQ17" s="171"/>
      <c r="AR17" s="171"/>
      <c r="AS17" s="171"/>
      <c r="AT17" s="171"/>
      <c r="AU17" s="171"/>
      <c r="AV17" s="171"/>
      <c r="AW17" s="171"/>
      <c r="AX17" s="171"/>
      <c r="AY17" s="171"/>
      <c r="AZ17" s="171"/>
      <c r="BA17" s="171"/>
      <c r="BB17" s="171"/>
      <c r="BC17" s="138"/>
      <c r="CC17" s="140"/>
    </row>
    <row r="18" spans="1:81" s="55" customFormat="1" ht="15" customHeight="1">
      <c r="B18" s="153"/>
      <c r="C18" s="155"/>
      <c r="D18" s="155"/>
      <c r="E18" s="155"/>
      <c r="F18" s="155"/>
      <c r="G18" s="155"/>
      <c r="H18" s="155"/>
      <c r="I18" s="155"/>
      <c r="J18" s="155"/>
      <c r="K18" s="155"/>
      <c r="L18" s="155"/>
      <c r="N18" s="138"/>
      <c r="O18" s="148"/>
      <c r="P18" s="148"/>
      <c r="Q18" s="138"/>
      <c r="R18" s="138"/>
      <c r="S18" s="138"/>
      <c r="T18" s="138"/>
      <c r="U18" s="138"/>
      <c r="V18" s="138"/>
      <c r="W18" s="138"/>
      <c r="X18" s="138"/>
      <c r="Y18" s="138"/>
      <c r="Z18" s="138"/>
      <c r="AA18" s="138"/>
      <c r="AB18" s="138"/>
      <c r="AC18" s="138"/>
      <c r="AD18" s="138"/>
      <c r="AE18" s="138"/>
      <c r="AF18" s="138"/>
      <c r="AG18" s="138"/>
      <c r="AH18" s="138"/>
      <c r="AI18" s="139"/>
      <c r="AJ18" s="139"/>
      <c r="AK18" s="138"/>
      <c r="AL18" s="139"/>
      <c r="AM18" s="139"/>
      <c r="AN18" s="139"/>
      <c r="AO18" s="139"/>
      <c r="AP18" s="139"/>
      <c r="AQ18" s="139"/>
      <c r="AR18" s="139"/>
      <c r="AS18" s="139"/>
      <c r="AT18" s="139"/>
      <c r="AU18" s="139"/>
      <c r="AV18" s="139"/>
      <c r="AW18" s="139"/>
      <c r="AX18" s="139"/>
      <c r="AY18" s="139"/>
      <c r="AZ18" s="139"/>
      <c r="BA18" s="139"/>
      <c r="BB18" s="139"/>
      <c r="BC18" s="138"/>
      <c r="CC18" s="140"/>
    </row>
    <row r="19" spans="1:81" ht="21">
      <c r="B19" s="152" t="s">
        <v>161</v>
      </c>
      <c r="C19" s="152"/>
      <c r="D19" s="160"/>
      <c r="E19" s="160"/>
      <c r="F19" s="160"/>
      <c r="G19" s="160"/>
      <c r="H19" s="160"/>
      <c r="I19" s="160"/>
      <c r="J19" s="160"/>
      <c r="K19" s="160"/>
      <c r="L19" s="160"/>
      <c r="M19" s="4"/>
      <c r="N19" s="4"/>
      <c r="O19" s="4"/>
      <c r="P19" s="4"/>
      <c r="Q19" s="4"/>
      <c r="R19" s="4"/>
      <c r="S19" s="4"/>
      <c r="T19" s="4"/>
      <c r="U19" s="4"/>
      <c r="V19" s="4"/>
      <c r="W19" s="4"/>
      <c r="X19" s="4"/>
      <c r="Y19" s="4"/>
      <c r="Z19" s="4"/>
      <c r="AA19" s="4"/>
      <c r="AB19" s="4"/>
      <c r="AC19" s="4"/>
      <c r="AD19" s="4"/>
      <c r="AE19" s="4"/>
      <c r="AF19" s="4"/>
      <c r="AG19" s="4"/>
      <c r="AH19" s="4"/>
      <c r="AI19" s="4"/>
      <c r="AJ19" s="4"/>
      <c r="AK19" s="4"/>
      <c r="AL19" s="10"/>
      <c r="AM19" s="10"/>
      <c r="AN19" s="10"/>
      <c r="AO19" s="11"/>
      <c r="AP19" s="11"/>
      <c r="AQ19" s="11"/>
      <c r="AR19" s="11"/>
      <c r="AS19" s="11"/>
      <c r="AT19" s="11"/>
      <c r="AU19" s="11"/>
      <c r="AV19" s="11"/>
      <c r="AW19" s="12"/>
      <c r="AX19" s="12"/>
      <c r="AY19" s="4"/>
      <c r="AZ19" s="8"/>
      <c r="BA19" s="8"/>
      <c r="BB19" s="8"/>
    </row>
    <row r="20" spans="1:81" ht="18" customHeight="1">
      <c r="B20" s="391" t="s">
        <v>284</v>
      </c>
      <c r="C20" s="391"/>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8"/>
      <c r="AI20" s="8"/>
      <c r="AJ20" s="8"/>
      <c r="AK20" s="8"/>
      <c r="AL20" s="8"/>
      <c r="AM20" s="8"/>
      <c r="AN20" s="8"/>
      <c r="AO20" s="8"/>
      <c r="AP20" s="8"/>
      <c r="AQ20" s="8"/>
      <c r="AR20" s="8"/>
      <c r="AS20" s="8"/>
      <c r="AT20" s="8"/>
      <c r="AU20" s="8"/>
      <c r="AV20" s="8"/>
      <c r="AW20" s="8"/>
      <c r="AX20" s="8"/>
      <c r="BB20" s="392"/>
    </row>
    <row r="21" spans="1:81" ht="18" customHeight="1">
      <c r="B21" s="391"/>
      <c r="C21" s="391"/>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8"/>
      <c r="AI21" s="8"/>
      <c r="AJ21" s="8"/>
      <c r="AK21" s="8"/>
      <c r="AL21" s="8"/>
      <c r="AM21" s="8"/>
      <c r="AN21" s="8"/>
      <c r="AO21" s="8"/>
      <c r="AP21" s="8"/>
      <c r="AQ21" s="8"/>
      <c r="AR21" s="8"/>
      <c r="AS21" s="8"/>
      <c r="AT21" s="8"/>
      <c r="AU21" s="8"/>
      <c r="AV21" s="8"/>
      <c r="AW21" s="8"/>
      <c r="AX21" s="8"/>
      <c r="BB21" s="392"/>
    </row>
    <row r="22" spans="1:81" ht="27.75" customHeight="1">
      <c r="B22" s="174" t="s">
        <v>122</v>
      </c>
      <c r="C22" s="1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10"/>
      <c r="AM22" s="54"/>
      <c r="AN22" s="54"/>
      <c r="AO22" s="43"/>
      <c r="AP22" s="44"/>
      <c r="AQ22" s="44"/>
      <c r="AR22" s="44"/>
      <c r="AS22" s="23"/>
      <c r="AT22" s="13"/>
      <c r="AU22" s="32"/>
      <c r="AV22" s="32"/>
      <c r="AW22" s="32"/>
      <c r="AX22" s="32"/>
      <c r="AY22" s="44"/>
      <c r="AZ22" s="23"/>
      <c r="BD22" s="45"/>
    </row>
    <row r="23" spans="1:81" ht="18" customHeight="1">
      <c r="B23" s="15" t="s">
        <v>100</v>
      </c>
      <c r="C23" s="15"/>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10"/>
      <c r="AM23" s="54"/>
      <c r="AN23" s="54"/>
      <c r="AO23" s="43"/>
      <c r="AP23" s="44"/>
      <c r="AQ23" s="44"/>
      <c r="AR23" s="44"/>
      <c r="AS23" s="23"/>
      <c r="AT23" s="13"/>
      <c r="AU23" s="32"/>
      <c r="AV23" s="32"/>
      <c r="AW23" s="32"/>
      <c r="AX23" s="32"/>
      <c r="AY23" s="44"/>
      <c r="AZ23" s="23"/>
      <c r="BD23" s="45"/>
    </row>
    <row r="24" spans="1:81" ht="45.75" customHeight="1" thickBot="1">
      <c r="B24" s="538" t="s">
        <v>101</v>
      </c>
      <c r="C24" s="539"/>
      <c r="D24" s="539"/>
      <c r="E24" s="539"/>
      <c r="F24" s="539"/>
      <c r="G24" s="539"/>
      <c r="H24" s="539"/>
      <c r="I24" s="539"/>
      <c r="J24" s="539"/>
      <c r="K24" s="539"/>
      <c r="L24" s="539"/>
      <c r="M24" s="539"/>
      <c r="N24" s="539"/>
      <c r="O24" s="539"/>
      <c r="P24" s="539"/>
      <c r="Q24" s="539"/>
      <c r="R24" s="539"/>
      <c r="S24" s="539"/>
      <c r="T24" s="539"/>
      <c r="U24" s="539"/>
      <c r="V24" s="540"/>
      <c r="W24" s="538" t="s">
        <v>123</v>
      </c>
      <c r="X24" s="539"/>
      <c r="Y24" s="539"/>
      <c r="Z24" s="539"/>
      <c r="AA24" s="539"/>
      <c r="AB24" s="539"/>
      <c r="AC24" s="539"/>
      <c r="AD24" s="539"/>
      <c r="AE24" s="539"/>
      <c r="AF24" s="539"/>
      <c r="AG24" s="539"/>
      <c r="AH24" s="539"/>
      <c r="AI24" s="539"/>
      <c r="AJ24" s="539"/>
      <c r="AK24" s="539"/>
      <c r="AL24" s="539"/>
      <c r="AM24" s="540"/>
      <c r="AN24" s="8"/>
      <c r="AO24" s="8"/>
      <c r="AP24" s="8"/>
      <c r="AQ24" s="8"/>
      <c r="AR24" s="8"/>
      <c r="AS24" s="8"/>
      <c r="AT24" s="8"/>
      <c r="AU24" s="8"/>
      <c r="AV24" s="8"/>
      <c r="AW24" s="8"/>
      <c r="AX24" s="8"/>
      <c r="AY24" s="8"/>
      <c r="AZ24" s="8"/>
      <c r="BA24" s="8"/>
      <c r="BB24" s="8"/>
    </row>
    <row r="25" spans="1:81" ht="54.75" customHeight="1" thickTop="1">
      <c r="B25" s="541" t="s">
        <v>58</v>
      </c>
      <c r="C25" s="542"/>
      <c r="D25" s="542"/>
      <c r="E25" s="542"/>
      <c r="F25" s="542"/>
      <c r="G25" s="542"/>
      <c r="H25" s="542"/>
      <c r="I25" s="542"/>
      <c r="J25" s="542"/>
      <c r="K25" s="542"/>
      <c r="L25" s="542"/>
      <c r="M25" s="542"/>
      <c r="N25" s="542"/>
      <c r="O25" s="542"/>
      <c r="P25" s="542"/>
      <c r="Q25" s="542"/>
      <c r="R25" s="542"/>
      <c r="S25" s="542"/>
      <c r="T25" s="542"/>
      <c r="U25" s="542"/>
      <c r="V25" s="543"/>
      <c r="W25" s="544" t="s">
        <v>17</v>
      </c>
      <c r="X25" s="545"/>
      <c r="Y25" s="546">
        <f>SUM('定型様式5｜明細書【断熱材】:定型様式5｜明細書【断熱材】_雛形'!AO47:BB47)</f>
        <v>0</v>
      </c>
      <c r="Z25" s="547"/>
      <c r="AA25" s="547"/>
      <c r="AB25" s="547"/>
      <c r="AC25" s="547"/>
      <c r="AD25" s="547"/>
      <c r="AE25" s="547"/>
      <c r="AF25" s="547"/>
      <c r="AG25" s="547"/>
      <c r="AH25" s="547"/>
      <c r="AI25" s="547"/>
      <c r="AJ25" s="547"/>
      <c r="AK25" s="547"/>
      <c r="AL25" s="548" t="s">
        <v>0</v>
      </c>
      <c r="AM25" s="549"/>
      <c r="AN25" s="8"/>
      <c r="AO25" s="8"/>
      <c r="AP25" s="8"/>
      <c r="AQ25" s="8"/>
      <c r="AR25" s="8"/>
      <c r="AS25" s="8"/>
      <c r="AT25" s="8"/>
      <c r="AU25" s="8"/>
      <c r="AV25" s="8"/>
      <c r="AW25" s="8"/>
      <c r="AX25" s="8"/>
      <c r="AY25" s="8"/>
      <c r="AZ25" s="8"/>
      <c r="BA25" s="8"/>
      <c r="BB25" s="8"/>
    </row>
    <row r="26" spans="1:81" ht="54.75" customHeight="1">
      <c r="B26" s="550" t="s">
        <v>59</v>
      </c>
      <c r="C26" s="551"/>
      <c r="D26" s="551"/>
      <c r="E26" s="551"/>
      <c r="F26" s="551"/>
      <c r="G26" s="551"/>
      <c r="H26" s="551"/>
      <c r="I26" s="551"/>
      <c r="J26" s="551"/>
      <c r="K26" s="551"/>
      <c r="L26" s="551"/>
      <c r="M26" s="551"/>
      <c r="N26" s="551"/>
      <c r="O26" s="551"/>
      <c r="P26" s="551"/>
      <c r="Q26" s="551"/>
      <c r="R26" s="551"/>
      <c r="S26" s="551"/>
      <c r="T26" s="551"/>
      <c r="U26" s="551"/>
      <c r="V26" s="552"/>
      <c r="W26" s="553" t="s">
        <v>17</v>
      </c>
      <c r="X26" s="554"/>
      <c r="Y26" s="555">
        <f>SUM('定型様式5｜明細書【窓】:定型様式5｜明細書【窓】 _雛形'!AO73:BB73)</f>
        <v>0</v>
      </c>
      <c r="Z26" s="556"/>
      <c r="AA26" s="556"/>
      <c r="AB26" s="556"/>
      <c r="AC26" s="556"/>
      <c r="AD26" s="556"/>
      <c r="AE26" s="556"/>
      <c r="AF26" s="556"/>
      <c r="AG26" s="556"/>
      <c r="AH26" s="556"/>
      <c r="AI26" s="556"/>
      <c r="AJ26" s="556"/>
      <c r="AK26" s="556"/>
      <c r="AL26" s="557" t="s">
        <v>0</v>
      </c>
      <c r="AM26" s="558"/>
      <c r="AN26" s="8"/>
      <c r="AO26" s="8"/>
      <c r="AP26" s="8"/>
      <c r="AQ26" s="8"/>
      <c r="AR26" s="8"/>
      <c r="AS26" s="8"/>
      <c r="AT26" s="8"/>
      <c r="AU26" s="8"/>
      <c r="AV26" s="8"/>
      <c r="AW26" s="8"/>
      <c r="AX26" s="8"/>
      <c r="AY26" s="8"/>
      <c r="AZ26" s="8"/>
      <c r="BA26" s="8"/>
      <c r="BB26" s="8"/>
    </row>
    <row r="27" spans="1:81" ht="54.75" customHeight="1" thickBot="1">
      <c r="B27" s="559" t="s">
        <v>124</v>
      </c>
      <c r="C27" s="560"/>
      <c r="D27" s="560"/>
      <c r="E27" s="560"/>
      <c r="F27" s="560"/>
      <c r="G27" s="560"/>
      <c r="H27" s="560"/>
      <c r="I27" s="560"/>
      <c r="J27" s="560"/>
      <c r="K27" s="560"/>
      <c r="L27" s="560"/>
      <c r="M27" s="560"/>
      <c r="N27" s="560"/>
      <c r="O27" s="560"/>
      <c r="P27" s="560"/>
      <c r="Q27" s="560"/>
      <c r="R27" s="560"/>
      <c r="S27" s="560"/>
      <c r="T27" s="560"/>
      <c r="U27" s="560"/>
      <c r="V27" s="561"/>
      <c r="W27" s="562" t="s">
        <v>17</v>
      </c>
      <c r="X27" s="563"/>
      <c r="Y27" s="564">
        <f>SUM('定型様式5｜明細書【ガラス・設備】:定型様式5｜明細書【ガラス・設備】_雛形'!AO34:BB34)</f>
        <v>0</v>
      </c>
      <c r="Z27" s="565"/>
      <c r="AA27" s="565"/>
      <c r="AB27" s="565"/>
      <c r="AC27" s="565"/>
      <c r="AD27" s="565"/>
      <c r="AE27" s="565"/>
      <c r="AF27" s="565"/>
      <c r="AG27" s="565"/>
      <c r="AH27" s="565"/>
      <c r="AI27" s="565"/>
      <c r="AJ27" s="565"/>
      <c r="AK27" s="565"/>
      <c r="AL27" s="566" t="s">
        <v>0</v>
      </c>
      <c r="AM27" s="567"/>
      <c r="AN27" s="8"/>
      <c r="AO27" s="8"/>
      <c r="AP27" s="8"/>
      <c r="AQ27" s="8"/>
      <c r="AR27" s="8"/>
      <c r="AS27" s="8"/>
      <c r="AT27" s="8"/>
      <c r="AU27" s="8"/>
      <c r="AV27" s="8"/>
      <c r="AW27" s="8"/>
      <c r="AX27" s="8"/>
      <c r="AY27" s="8"/>
      <c r="AZ27" s="8"/>
      <c r="BA27" s="8"/>
      <c r="BB27" s="8"/>
    </row>
    <row r="28" spans="1:81" ht="54.75" customHeight="1" thickTop="1">
      <c r="B28" s="568" t="s">
        <v>105</v>
      </c>
      <c r="C28" s="569"/>
      <c r="D28" s="569"/>
      <c r="E28" s="569"/>
      <c r="F28" s="569"/>
      <c r="G28" s="569"/>
      <c r="H28" s="569"/>
      <c r="I28" s="569"/>
      <c r="J28" s="569"/>
      <c r="K28" s="569"/>
      <c r="L28" s="569"/>
      <c r="M28" s="569"/>
      <c r="N28" s="569"/>
      <c r="O28" s="569"/>
      <c r="P28" s="569"/>
      <c r="Q28" s="569"/>
      <c r="R28" s="569"/>
      <c r="S28" s="569"/>
      <c r="T28" s="569"/>
      <c r="U28" s="569"/>
      <c r="V28" s="570"/>
      <c r="W28" s="571" t="s">
        <v>17</v>
      </c>
      <c r="X28" s="572"/>
      <c r="Y28" s="573">
        <f>IF(OR(Y25="",Y26="",Y27=""),"",SUM(Y25:AK27))</f>
        <v>0</v>
      </c>
      <c r="Z28" s="574"/>
      <c r="AA28" s="574"/>
      <c r="AB28" s="574"/>
      <c r="AC28" s="574"/>
      <c r="AD28" s="574"/>
      <c r="AE28" s="574"/>
      <c r="AF28" s="574"/>
      <c r="AG28" s="574"/>
      <c r="AH28" s="574"/>
      <c r="AI28" s="574"/>
      <c r="AJ28" s="574"/>
      <c r="AK28" s="574"/>
      <c r="AL28" s="575" t="s">
        <v>0</v>
      </c>
      <c r="AM28" s="576"/>
      <c r="AN28" s="8"/>
      <c r="AO28" s="8"/>
      <c r="AP28" s="8"/>
      <c r="AQ28" s="8"/>
      <c r="AR28" s="8"/>
      <c r="AS28" s="8"/>
      <c r="AT28" s="8"/>
      <c r="AU28" s="8"/>
      <c r="AV28" s="8"/>
      <c r="AW28" s="8"/>
      <c r="AX28" s="8"/>
      <c r="AY28" s="8"/>
      <c r="AZ28" s="8"/>
      <c r="BA28" s="8"/>
      <c r="BB28" s="8"/>
    </row>
    <row r="29" spans="1:81" s="25" customFormat="1" ht="54.75" customHeight="1">
      <c r="B29" s="577" t="s">
        <v>290</v>
      </c>
      <c r="C29" s="578"/>
      <c r="D29" s="578"/>
      <c r="E29" s="578"/>
      <c r="F29" s="578"/>
      <c r="G29" s="578"/>
      <c r="H29" s="578"/>
      <c r="I29" s="578"/>
      <c r="J29" s="578"/>
      <c r="K29" s="578"/>
      <c r="L29" s="578"/>
      <c r="M29" s="578"/>
      <c r="N29" s="578"/>
      <c r="O29" s="578"/>
      <c r="P29" s="578"/>
      <c r="Q29" s="578"/>
      <c r="R29" s="578"/>
      <c r="S29" s="578"/>
      <c r="T29" s="578"/>
      <c r="U29" s="578"/>
      <c r="V29" s="579"/>
      <c r="W29" s="553" t="s">
        <v>17</v>
      </c>
      <c r="X29" s="554"/>
      <c r="Y29" s="580">
        <f>IF(Y28="","",ROUNDDOWN(Y28/3,-3))</f>
        <v>0</v>
      </c>
      <c r="Z29" s="581"/>
      <c r="AA29" s="581"/>
      <c r="AB29" s="581"/>
      <c r="AC29" s="581"/>
      <c r="AD29" s="581"/>
      <c r="AE29" s="581"/>
      <c r="AF29" s="581"/>
      <c r="AG29" s="581"/>
      <c r="AH29" s="581"/>
      <c r="AI29" s="581"/>
      <c r="AJ29" s="581"/>
      <c r="AK29" s="581"/>
      <c r="AL29" s="557" t="s">
        <v>0</v>
      </c>
      <c r="AM29" s="558"/>
      <c r="AN29" s="8"/>
      <c r="AO29" s="8"/>
      <c r="AP29" s="8"/>
      <c r="AQ29" s="8"/>
      <c r="AR29" s="8"/>
      <c r="AS29" s="8"/>
      <c r="AT29" s="8"/>
      <c r="AU29" s="8"/>
      <c r="AV29" s="8"/>
      <c r="AW29" s="8"/>
      <c r="AX29" s="8"/>
      <c r="AY29" s="8"/>
      <c r="AZ29" s="8"/>
      <c r="BA29" s="8"/>
      <c r="BB29" s="8"/>
    </row>
    <row r="30" spans="1:81" s="25" customFormat="1" ht="54.75" customHeight="1">
      <c r="B30" s="577" t="s">
        <v>291</v>
      </c>
      <c r="C30" s="578"/>
      <c r="D30" s="578"/>
      <c r="E30" s="578"/>
      <c r="F30" s="578"/>
      <c r="G30" s="578"/>
      <c r="H30" s="578"/>
      <c r="I30" s="578"/>
      <c r="J30" s="578"/>
      <c r="K30" s="578"/>
      <c r="L30" s="578"/>
      <c r="M30" s="578"/>
      <c r="N30" s="578"/>
      <c r="O30" s="578"/>
      <c r="P30" s="578"/>
      <c r="Q30" s="578"/>
      <c r="R30" s="578"/>
      <c r="S30" s="578"/>
      <c r="T30" s="578"/>
      <c r="U30" s="578"/>
      <c r="V30" s="579"/>
      <c r="W30" s="553" t="s">
        <v>17</v>
      </c>
      <c r="X30" s="554"/>
      <c r="Y30" s="580">
        <f>IF(Y29="","",IF(AS14=14,MIN(Y29,400000),MIN(Y29,1200000)))</f>
        <v>0</v>
      </c>
      <c r="Z30" s="581"/>
      <c r="AA30" s="581"/>
      <c r="AB30" s="581"/>
      <c r="AC30" s="581"/>
      <c r="AD30" s="581"/>
      <c r="AE30" s="581"/>
      <c r="AF30" s="581"/>
      <c r="AG30" s="581"/>
      <c r="AH30" s="581"/>
      <c r="AI30" s="581"/>
      <c r="AJ30" s="581"/>
      <c r="AK30" s="581"/>
      <c r="AL30" s="557" t="s">
        <v>0</v>
      </c>
      <c r="AM30" s="558"/>
      <c r="AN30" s="8"/>
      <c r="AO30" s="8"/>
      <c r="AP30" s="8"/>
      <c r="AQ30" s="8"/>
      <c r="AR30" s="8"/>
      <c r="AS30" s="8"/>
      <c r="AT30" s="8"/>
      <c r="AU30" s="8"/>
      <c r="AV30" s="8"/>
      <c r="AW30" s="8"/>
      <c r="AX30" s="8"/>
      <c r="AY30" s="8"/>
      <c r="AZ30" s="8"/>
      <c r="BA30" s="8"/>
      <c r="BB30" s="8"/>
    </row>
    <row r="31" spans="1:81" s="25" customFormat="1" ht="32.25" customHeight="1">
      <c r="B31" s="56"/>
      <c r="C31" s="56"/>
      <c r="D31" s="56"/>
      <c r="E31" s="56"/>
      <c r="F31" s="56"/>
      <c r="G31" s="200"/>
      <c r="H31" s="124" t="s">
        <v>141</v>
      </c>
      <c r="I31" s="200"/>
      <c r="J31" s="200"/>
      <c r="K31" s="200"/>
      <c r="L31" s="200"/>
      <c r="M31" s="200"/>
      <c r="N31" s="200"/>
      <c r="O31" s="200"/>
      <c r="P31" s="200"/>
      <c r="Q31" s="200"/>
      <c r="R31" s="200"/>
      <c r="S31" s="200"/>
      <c r="T31" s="200"/>
      <c r="U31" s="200"/>
      <c r="V31" s="200"/>
      <c r="W31" s="56"/>
      <c r="X31" s="56"/>
      <c r="Y31" s="56"/>
      <c r="Z31" s="56"/>
      <c r="AA31" s="56"/>
      <c r="AB31" s="56"/>
      <c r="AC31" s="56"/>
      <c r="AD31" s="56"/>
      <c r="AE31" s="56"/>
      <c r="AF31" s="56"/>
      <c r="AG31" s="56"/>
      <c r="AH31" s="56"/>
      <c r="AI31" s="56"/>
      <c r="AJ31" s="56"/>
      <c r="AK31" s="56"/>
      <c r="AL31" s="187"/>
      <c r="AM31" s="187"/>
      <c r="AN31" s="8"/>
      <c r="AO31" s="8"/>
      <c r="AP31" s="8"/>
      <c r="AQ31" s="8"/>
      <c r="AR31" s="8"/>
      <c r="AS31" s="8"/>
      <c r="AT31" s="8"/>
      <c r="AU31" s="8"/>
      <c r="AV31" s="8"/>
      <c r="AW31" s="8"/>
      <c r="AX31" s="8"/>
      <c r="AY31" s="188"/>
      <c r="AZ31" s="188"/>
      <c r="BA31" s="188"/>
      <c r="BB31" s="188"/>
    </row>
    <row r="32" spans="1:81" ht="27.75" customHeight="1">
      <c r="B32" s="174" t="s">
        <v>125</v>
      </c>
      <c r="C32" s="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10"/>
      <c r="AM32" s="54"/>
      <c r="AN32" s="54"/>
      <c r="AO32" s="43"/>
      <c r="AP32" s="44"/>
      <c r="AQ32" s="44"/>
      <c r="AR32" s="44"/>
      <c r="AS32" s="23"/>
      <c r="AT32" s="13"/>
      <c r="AU32" s="32"/>
      <c r="AV32" s="32"/>
      <c r="AW32" s="32"/>
      <c r="AX32" s="32"/>
      <c r="AY32" s="44"/>
      <c r="AZ32" s="23"/>
      <c r="BD32" s="45"/>
    </row>
    <row r="33" spans="2:56" ht="18" customHeight="1">
      <c r="B33" s="15" t="s">
        <v>172</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4"/>
      <c r="AN33" s="54"/>
      <c r="AO33" s="43"/>
      <c r="AP33" s="44"/>
      <c r="AQ33" s="44"/>
      <c r="AR33" s="44"/>
      <c r="AS33" s="23"/>
      <c r="AT33" s="13"/>
      <c r="AU33" s="32"/>
      <c r="AV33" s="32"/>
      <c r="AW33" s="32"/>
      <c r="AX33" s="32"/>
      <c r="AY33" s="44"/>
      <c r="AZ33" s="23"/>
      <c r="BD33" s="45"/>
    </row>
    <row r="34" spans="2:56" ht="45.75" customHeight="1" thickBot="1">
      <c r="B34" s="538" t="s">
        <v>93</v>
      </c>
      <c r="C34" s="539"/>
      <c r="D34" s="539"/>
      <c r="E34" s="539"/>
      <c r="F34" s="539"/>
      <c r="G34" s="539"/>
      <c r="H34" s="539"/>
      <c r="I34" s="539"/>
      <c r="J34" s="539"/>
      <c r="K34" s="539"/>
      <c r="L34" s="539"/>
      <c r="M34" s="539"/>
      <c r="N34" s="539"/>
      <c r="O34" s="539"/>
      <c r="P34" s="539"/>
      <c r="Q34" s="539"/>
      <c r="R34" s="539"/>
      <c r="S34" s="539"/>
      <c r="T34" s="539"/>
      <c r="U34" s="539"/>
      <c r="V34" s="540"/>
      <c r="W34" s="538" t="s">
        <v>244</v>
      </c>
      <c r="X34" s="539"/>
      <c r="Y34" s="539"/>
      <c r="Z34" s="539"/>
      <c r="AA34" s="539"/>
      <c r="AB34" s="539"/>
      <c r="AC34" s="539"/>
      <c r="AD34" s="539"/>
      <c r="AE34" s="539"/>
      <c r="AF34" s="539"/>
      <c r="AG34" s="539"/>
      <c r="AH34" s="539"/>
      <c r="AI34" s="539"/>
      <c r="AJ34" s="539"/>
      <c r="AK34" s="539"/>
      <c r="AL34" s="539"/>
      <c r="AM34" s="540"/>
      <c r="AN34" s="8"/>
      <c r="AO34" s="8"/>
      <c r="AP34" s="8"/>
      <c r="AQ34" s="8"/>
      <c r="AR34" s="8"/>
      <c r="AS34" s="8"/>
      <c r="AT34" s="8"/>
      <c r="AU34" s="8"/>
      <c r="AV34" s="8"/>
      <c r="AW34" s="8"/>
      <c r="AX34" s="8"/>
      <c r="AY34" s="8"/>
      <c r="AZ34" s="8"/>
      <c r="BA34" s="8"/>
      <c r="BB34" s="8"/>
    </row>
    <row r="35" spans="2:56" ht="54.75" customHeight="1" thickTop="1">
      <c r="B35" s="541" t="s">
        <v>128</v>
      </c>
      <c r="C35" s="542"/>
      <c r="D35" s="542"/>
      <c r="E35" s="542"/>
      <c r="F35" s="542"/>
      <c r="G35" s="542"/>
      <c r="H35" s="542"/>
      <c r="I35" s="542"/>
      <c r="J35" s="542"/>
      <c r="K35" s="542"/>
      <c r="L35" s="542"/>
      <c r="M35" s="542"/>
      <c r="N35" s="542"/>
      <c r="O35" s="542"/>
      <c r="P35" s="542"/>
      <c r="Q35" s="542"/>
      <c r="R35" s="542"/>
      <c r="S35" s="542"/>
      <c r="T35" s="542"/>
      <c r="U35" s="542"/>
      <c r="V35" s="543"/>
      <c r="W35" s="544" t="s">
        <v>17</v>
      </c>
      <c r="X35" s="545"/>
      <c r="Y35" s="592">
        <f>SUM('定型様式5｜明細書【ガラス・設備】:定型様式5｜明細書【ガラス・設備】_雛形'!AO53:BB53)</f>
        <v>0</v>
      </c>
      <c r="Z35" s="593"/>
      <c r="AA35" s="593"/>
      <c r="AB35" s="593"/>
      <c r="AC35" s="593"/>
      <c r="AD35" s="593"/>
      <c r="AE35" s="593"/>
      <c r="AF35" s="593"/>
      <c r="AG35" s="593"/>
      <c r="AH35" s="593"/>
      <c r="AI35" s="593"/>
      <c r="AJ35" s="593"/>
      <c r="AK35" s="593"/>
      <c r="AL35" s="548" t="s">
        <v>0</v>
      </c>
      <c r="AM35" s="549"/>
      <c r="AN35" s="8"/>
      <c r="AO35" s="8"/>
      <c r="AP35" s="8"/>
      <c r="AQ35" s="8"/>
      <c r="AR35" s="8"/>
      <c r="AS35" s="8"/>
      <c r="AT35" s="8"/>
      <c r="AU35" s="8"/>
      <c r="AV35" s="8"/>
      <c r="AW35" s="8"/>
      <c r="AX35" s="8"/>
      <c r="AY35" s="8"/>
      <c r="AZ35" s="8"/>
      <c r="BA35" s="8"/>
      <c r="BB35" s="8"/>
    </row>
    <row r="36" spans="2:56" ht="54.75" customHeight="1" thickBot="1">
      <c r="B36" s="550" t="s">
        <v>63</v>
      </c>
      <c r="C36" s="551"/>
      <c r="D36" s="551"/>
      <c r="E36" s="551"/>
      <c r="F36" s="551"/>
      <c r="G36" s="551"/>
      <c r="H36" s="551"/>
      <c r="I36" s="551"/>
      <c r="J36" s="551"/>
      <c r="K36" s="551"/>
      <c r="L36" s="551"/>
      <c r="M36" s="551"/>
      <c r="N36" s="551"/>
      <c r="O36" s="551"/>
      <c r="P36" s="551"/>
      <c r="Q36" s="551"/>
      <c r="R36" s="551"/>
      <c r="S36" s="551"/>
      <c r="T36" s="551"/>
      <c r="U36" s="551"/>
      <c r="V36" s="552"/>
      <c r="W36" s="562" t="s">
        <v>17</v>
      </c>
      <c r="X36" s="563"/>
      <c r="Y36" s="555">
        <f>SUM('定型様式5｜明細書【ガラス・設備】:定型様式5｜明細書【ガラス・設備】_雛形'!AO68:BB68)</f>
        <v>0</v>
      </c>
      <c r="Z36" s="556"/>
      <c r="AA36" s="556"/>
      <c r="AB36" s="556"/>
      <c r="AC36" s="556"/>
      <c r="AD36" s="556"/>
      <c r="AE36" s="556"/>
      <c r="AF36" s="556"/>
      <c r="AG36" s="556"/>
      <c r="AH36" s="556"/>
      <c r="AI36" s="556"/>
      <c r="AJ36" s="556"/>
      <c r="AK36" s="556"/>
      <c r="AL36" s="566" t="s">
        <v>0</v>
      </c>
      <c r="AM36" s="567"/>
      <c r="AN36" s="8"/>
      <c r="AO36" s="8"/>
      <c r="AP36" s="8"/>
      <c r="AQ36" s="8"/>
      <c r="AR36" s="8"/>
      <c r="AS36" s="8"/>
      <c r="AT36" s="8"/>
      <c r="AU36" s="8"/>
      <c r="AV36" s="8"/>
      <c r="AW36" s="8"/>
      <c r="AX36" s="8"/>
      <c r="AY36" s="8"/>
      <c r="AZ36" s="8"/>
      <c r="BA36" s="8"/>
      <c r="BB36" s="8"/>
    </row>
    <row r="37" spans="2:56" ht="54.75" customHeight="1" thickTop="1">
      <c r="B37" s="568" t="s">
        <v>171</v>
      </c>
      <c r="C37" s="569"/>
      <c r="D37" s="569"/>
      <c r="E37" s="569"/>
      <c r="F37" s="569"/>
      <c r="G37" s="569"/>
      <c r="H37" s="569"/>
      <c r="I37" s="569"/>
      <c r="J37" s="569"/>
      <c r="K37" s="569"/>
      <c r="L37" s="569"/>
      <c r="M37" s="569"/>
      <c r="N37" s="569"/>
      <c r="O37" s="569"/>
      <c r="P37" s="569"/>
      <c r="Q37" s="569"/>
      <c r="R37" s="569"/>
      <c r="S37" s="569"/>
      <c r="T37" s="569"/>
      <c r="U37" s="569"/>
      <c r="V37" s="570"/>
      <c r="W37" s="571" t="s">
        <v>17</v>
      </c>
      <c r="X37" s="572"/>
      <c r="Y37" s="573">
        <f>IF(AND(Y35="",Y36=""),"",SUM(Y35:AK36))</f>
        <v>0</v>
      </c>
      <c r="Z37" s="574"/>
      <c r="AA37" s="574"/>
      <c r="AB37" s="574"/>
      <c r="AC37" s="574"/>
      <c r="AD37" s="574"/>
      <c r="AE37" s="574"/>
      <c r="AF37" s="574"/>
      <c r="AG37" s="574"/>
      <c r="AH37" s="574"/>
      <c r="AI37" s="574"/>
      <c r="AJ37" s="574"/>
      <c r="AK37" s="574"/>
      <c r="AL37" s="575" t="s">
        <v>0</v>
      </c>
      <c r="AM37" s="576"/>
      <c r="AN37" s="8"/>
      <c r="AO37" s="8"/>
      <c r="AP37" s="8"/>
      <c r="AQ37" s="8"/>
      <c r="AR37" s="8"/>
      <c r="AS37" s="8"/>
      <c r="AT37" s="8"/>
      <c r="AU37" s="8"/>
      <c r="AV37" s="8"/>
      <c r="AW37" s="8"/>
      <c r="AX37" s="8"/>
      <c r="AY37" s="8"/>
      <c r="AZ37" s="8"/>
      <c r="BA37" s="8"/>
      <c r="BB37" s="8"/>
    </row>
    <row r="38" spans="2:56" s="25" customFormat="1" ht="54.75" customHeight="1">
      <c r="B38" s="577" t="s">
        <v>292</v>
      </c>
      <c r="C38" s="578"/>
      <c r="D38" s="578"/>
      <c r="E38" s="578"/>
      <c r="F38" s="578"/>
      <c r="G38" s="578"/>
      <c r="H38" s="578"/>
      <c r="I38" s="578"/>
      <c r="J38" s="578"/>
      <c r="K38" s="578"/>
      <c r="L38" s="578"/>
      <c r="M38" s="578"/>
      <c r="N38" s="578"/>
      <c r="O38" s="578"/>
      <c r="P38" s="578"/>
      <c r="Q38" s="578"/>
      <c r="R38" s="578"/>
      <c r="S38" s="578"/>
      <c r="T38" s="578"/>
      <c r="U38" s="578"/>
      <c r="V38" s="579"/>
      <c r="W38" s="553" t="s">
        <v>17</v>
      </c>
      <c r="X38" s="554"/>
      <c r="Y38" s="580">
        <f>IF(Y37="","",MIN(Y30,Y37))</f>
        <v>0</v>
      </c>
      <c r="Z38" s="581"/>
      <c r="AA38" s="581"/>
      <c r="AB38" s="581"/>
      <c r="AC38" s="581"/>
      <c r="AD38" s="581"/>
      <c r="AE38" s="581"/>
      <c r="AF38" s="581"/>
      <c r="AG38" s="581"/>
      <c r="AH38" s="581"/>
      <c r="AI38" s="581"/>
      <c r="AJ38" s="581"/>
      <c r="AK38" s="581"/>
      <c r="AL38" s="557" t="s">
        <v>0</v>
      </c>
      <c r="AM38" s="558"/>
      <c r="AN38" s="8"/>
      <c r="AO38" s="8"/>
      <c r="AP38" s="8"/>
      <c r="AQ38" s="8"/>
      <c r="AR38" s="8"/>
      <c r="AS38" s="8"/>
      <c r="AT38" s="8"/>
      <c r="AU38" s="8"/>
      <c r="AV38" s="8"/>
      <c r="AW38" s="8"/>
      <c r="AX38" s="8"/>
      <c r="AY38" s="8"/>
      <c r="AZ38" s="8"/>
      <c r="BA38" s="8"/>
      <c r="BB38" s="8"/>
    </row>
    <row r="39" spans="2:56" s="25" customFormat="1" ht="21.75" customHeight="1">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187"/>
      <c r="AM39" s="187"/>
      <c r="AN39" s="188"/>
      <c r="AO39" s="188"/>
      <c r="AP39" s="188"/>
      <c r="AQ39" s="188"/>
      <c r="AR39" s="188"/>
      <c r="AS39" s="188"/>
      <c r="AT39" s="188"/>
      <c r="AU39" s="188"/>
      <c r="AV39" s="188"/>
      <c r="AW39" s="188"/>
      <c r="AX39" s="188"/>
      <c r="AY39" s="188"/>
      <c r="AZ39" s="188"/>
      <c r="BA39" s="188"/>
      <c r="BB39" s="188"/>
    </row>
    <row r="40" spans="2:56" s="25" customFormat="1" ht="21.75"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188"/>
      <c r="AM40" s="188"/>
      <c r="AN40" s="188"/>
      <c r="AO40" s="188"/>
      <c r="AP40" s="188"/>
      <c r="AQ40" s="188"/>
      <c r="AR40" s="188"/>
      <c r="AS40" s="188"/>
      <c r="AT40" s="188"/>
      <c r="AU40" s="188"/>
      <c r="AV40" s="188"/>
      <c r="AW40" s="188"/>
      <c r="AX40" s="188"/>
      <c r="AY40" s="188"/>
      <c r="AZ40" s="188"/>
      <c r="BA40" s="188"/>
      <c r="BB40" s="188"/>
    </row>
    <row r="41" spans="2:56" s="25" customFormat="1" ht="22.5" customHeight="1" thickBot="1">
      <c r="B41" s="56"/>
      <c r="C41" s="56"/>
      <c r="D41" s="56"/>
      <c r="E41" s="56"/>
      <c r="F41" s="56"/>
      <c r="G41" s="56"/>
      <c r="H41" s="56"/>
      <c r="I41" s="56"/>
      <c r="J41" s="56"/>
      <c r="K41" s="56"/>
      <c r="L41" s="56"/>
      <c r="M41" s="56"/>
      <c r="N41" s="56"/>
      <c r="O41" s="56"/>
      <c r="P41" s="56"/>
      <c r="Q41" s="56"/>
      <c r="R41" s="56"/>
      <c r="S41" s="56"/>
      <c r="T41" s="56"/>
      <c r="U41" s="57"/>
      <c r="V41" s="56"/>
      <c r="W41" s="57"/>
      <c r="X41" s="56"/>
      <c r="Y41" s="56"/>
      <c r="Z41" s="56"/>
      <c r="AA41" s="56"/>
      <c r="AB41" s="56"/>
      <c r="AC41" s="56"/>
      <c r="AD41" s="56"/>
      <c r="AE41" s="56"/>
      <c r="AF41" s="56"/>
      <c r="AG41" s="56"/>
      <c r="AH41" s="56"/>
      <c r="AI41" s="56"/>
      <c r="AJ41" s="56"/>
      <c r="AK41" s="56"/>
      <c r="AL41" s="189"/>
      <c r="AM41" s="189"/>
      <c r="AN41" s="57"/>
      <c r="AO41" s="190"/>
      <c r="AP41" s="190"/>
      <c r="AQ41" s="190"/>
      <c r="AR41" s="190"/>
      <c r="AS41" s="190"/>
      <c r="AT41" s="190"/>
      <c r="AU41" s="190"/>
      <c r="AV41" s="190"/>
      <c r="AW41" s="203"/>
      <c r="AX41" s="203"/>
      <c r="AY41" s="118"/>
      <c r="AZ41" s="118"/>
      <c r="BA41" s="118"/>
      <c r="BB41" s="118"/>
    </row>
    <row r="42" spans="2:56" s="25" customFormat="1" ht="65.25" customHeight="1" thickBot="1">
      <c r="B42" s="588" t="s">
        <v>162</v>
      </c>
      <c r="C42" s="589"/>
      <c r="D42" s="589"/>
      <c r="E42" s="589"/>
      <c r="F42" s="589"/>
      <c r="G42" s="589"/>
      <c r="H42" s="589"/>
      <c r="I42" s="589"/>
      <c r="J42" s="589"/>
      <c r="K42" s="589"/>
      <c r="L42" s="589"/>
      <c r="M42" s="589"/>
      <c r="N42" s="589"/>
      <c r="O42" s="589"/>
      <c r="P42" s="589"/>
      <c r="Q42" s="589"/>
      <c r="R42" s="589"/>
      <c r="S42" s="589"/>
      <c r="T42" s="589"/>
      <c r="U42" s="589"/>
      <c r="V42" s="590"/>
      <c r="W42" s="591">
        <f>SUM(Y30,Y38)</f>
        <v>0</v>
      </c>
      <c r="X42" s="591"/>
      <c r="Y42" s="591"/>
      <c r="Z42" s="591"/>
      <c r="AA42" s="591"/>
      <c r="AB42" s="591"/>
      <c r="AC42" s="591"/>
      <c r="AD42" s="591"/>
      <c r="AE42" s="591"/>
      <c r="AF42" s="591"/>
      <c r="AG42" s="591"/>
      <c r="AH42" s="591"/>
      <c r="AI42" s="591"/>
      <c r="AJ42" s="591"/>
      <c r="AK42" s="591"/>
      <c r="AL42" s="586" t="s">
        <v>0</v>
      </c>
      <c r="AM42" s="587"/>
      <c r="AN42" s="192"/>
      <c r="AO42" s="193"/>
      <c r="AP42" s="193"/>
      <c r="AQ42" s="193"/>
      <c r="AR42" s="193"/>
      <c r="AS42" s="193"/>
      <c r="AT42" s="193"/>
      <c r="AU42" s="193"/>
      <c r="AV42" s="193"/>
      <c r="AW42" s="594"/>
      <c r="AX42" s="594"/>
      <c r="AY42" s="194"/>
      <c r="AZ42" s="194"/>
      <c r="BA42" s="194"/>
      <c r="BB42" s="194"/>
    </row>
    <row r="43" spans="2:56" s="25" customFormat="1" ht="22.5" customHeight="1" thickBot="1">
      <c r="B43" s="56"/>
      <c r="C43" s="56"/>
      <c r="D43" s="56"/>
      <c r="E43" s="56"/>
      <c r="F43" s="56"/>
      <c r="G43" s="56"/>
      <c r="H43" s="56"/>
      <c r="I43" s="56"/>
      <c r="J43" s="56"/>
      <c r="K43" s="56"/>
      <c r="L43" s="56"/>
      <c r="M43" s="56"/>
      <c r="N43" s="56"/>
      <c r="O43" s="56"/>
      <c r="P43" s="56"/>
      <c r="Q43" s="56"/>
      <c r="R43" s="56"/>
      <c r="S43" s="56"/>
      <c r="T43" s="56"/>
      <c r="U43" s="57"/>
      <c r="V43" s="56"/>
      <c r="W43" s="57"/>
      <c r="X43" s="56"/>
      <c r="Y43" s="56"/>
      <c r="Z43" s="56"/>
      <c r="AA43" s="56"/>
      <c r="AB43" s="56"/>
      <c r="AC43" s="56"/>
      <c r="AD43" s="56"/>
      <c r="AE43" s="56"/>
      <c r="AF43" s="56"/>
      <c r="AG43" s="56"/>
      <c r="AH43" s="56"/>
      <c r="AI43" s="56"/>
      <c r="AJ43" s="56"/>
      <c r="AK43" s="56"/>
      <c r="AL43" s="189"/>
      <c r="AM43" s="189"/>
      <c r="AN43" s="57"/>
      <c r="AO43" s="190"/>
      <c r="AP43" s="190"/>
      <c r="AQ43" s="190"/>
      <c r="AR43" s="190"/>
      <c r="AS43" s="190"/>
      <c r="AT43" s="190"/>
      <c r="AU43" s="190"/>
      <c r="AV43" s="190"/>
      <c r="AW43" s="191"/>
      <c r="AX43" s="191"/>
      <c r="AY43" s="118"/>
      <c r="AZ43" s="118"/>
      <c r="BA43" s="118"/>
      <c r="BB43" s="118"/>
    </row>
    <row r="44" spans="2:56" s="25" customFormat="1" ht="65.25" customHeight="1" thickBot="1">
      <c r="B44" s="582" t="s">
        <v>163</v>
      </c>
      <c r="C44" s="583"/>
      <c r="D44" s="583"/>
      <c r="E44" s="583"/>
      <c r="F44" s="583"/>
      <c r="G44" s="583"/>
      <c r="H44" s="583"/>
      <c r="I44" s="583"/>
      <c r="J44" s="583"/>
      <c r="K44" s="583"/>
      <c r="L44" s="583"/>
      <c r="M44" s="583"/>
      <c r="N44" s="583"/>
      <c r="O44" s="583"/>
      <c r="P44" s="583"/>
      <c r="Q44" s="583"/>
      <c r="R44" s="583"/>
      <c r="S44" s="583"/>
      <c r="T44" s="583"/>
      <c r="U44" s="583"/>
      <c r="V44" s="584"/>
      <c r="W44" s="585"/>
      <c r="X44" s="585"/>
      <c r="Y44" s="585"/>
      <c r="Z44" s="585"/>
      <c r="AA44" s="585"/>
      <c r="AB44" s="585"/>
      <c r="AC44" s="585"/>
      <c r="AD44" s="585"/>
      <c r="AE44" s="585"/>
      <c r="AF44" s="585"/>
      <c r="AG44" s="585"/>
      <c r="AH44" s="585"/>
      <c r="AI44" s="585"/>
      <c r="AJ44" s="585"/>
      <c r="AK44" s="585"/>
      <c r="AL44" s="586" t="s">
        <v>0</v>
      </c>
      <c r="AM44" s="587"/>
      <c r="AN44" s="192"/>
      <c r="AO44" s="193"/>
      <c r="AP44" s="193"/>
      <c r="AQ44" s="193"/>
      <c r="AR44" s="193"/>
      <c r="AS44" s="193"/>
      <c r="AT44" s="193"/>
      <c r="AU44" s="193"/>
      <c r="AV44" s="193"/>
      <c r="AW44" s="594"/>
      <c r="AX44" s="594"/>
      <c r="AY44" s="194"/>
      <c r="AZ44" s="194"/>
      <c r="BA44" s="194"/>
      <c r="BB44" s="194"/>
    </row>
    <row r="45" spans="2:56" s="25" customFormat="1" ht="22.5" customHeight="1">
      <c r="B45" s="56"/>
      <c r="C45" s="56"/>
      <c r="D45" s="56"/>
      <c r="E45" s="56"/>
      <c r="F45" s="56"/>
      <c r="G45" s="56"/>
      <c r="H45" s="56"/>
      <c r="I45" s="56"/>
      <c r="J45" s="56"/>
      <c r="K45" s="56"/>
      <c r="L45" s="56"/>
      <c r="M45" s="56"/>
      <c r="N45" s="56"/>
      <c r="O45" s="56"/>
      <c r="P45" s="56"/>
      <c r="Q45" s="56"/>
      <c r="R45" s="56"/>
      <c r="S45" s="56"/>
      <c r="T45" s="56"/>
      <c r="U45" s="57"/>
      <c r="V45" s="56"/>
      <c r="W45" s="57"/>
      <c r="X45" s="56"/>
      <c r="Y45" s="56"/>
      <c r="Z45" s="56"/>
      <c r="AA45" s="56"/>
      <c r="AB45" s="56"/>
      <c r="AC45" s="56"/>
      <c r="AD45" s="56"/>
      <c r="AE45" s="56"/>
      <c r="AF45" s="56"/>
      <c r="AG45" s="56"/>
      <c r="AH45" s="56"/>
      <c r="AI45" s="56"/>
      <c r="AJ45" s="56"/>
      <c r="AK45" s="56"/>
      <c r="AL45" s="203"/>
      <c r="AM45" s="203"/>
      <c r="AN45" s="57"/>
      <c r="AO45" s="190"/>
      <c r="AP45" s="190"/>
      <c r="AQ45" s="190"/>
      <c r="AR45" s="190"/>
      <c r="AS45" s="190"/>
      <c r="AT45" s="190"/>
      <c r="AU45" s="190"/>
      <c r="AV45" s="190"/>
      <c r="AW45" s="203"/>
      <c r="AX45" s="203"/>
      <c r="AY45" s="118"/>
      <c r="AZ45" s="118"/>
      <c r="BA45" s="118"/>
      <c r="BB45" s="118"/>
    </row>
    <row r="46" spans="2:56" s="25" customFormat="1" ht="22.5" customHeight="1">
      <c r="B46" s="56"/>
      <c r="C46" s="56"/>
      <c r="D46" s="56"/>
      <c r="E46" s="56"/>
      <c r="F46" s="56"/>
      <c r="G46" s="56"/>
      <c r="H46" s="56"/>
      <c r="I46" s="56"/>
      <c r="J46" s="56"/>
      <c r="K46" s="56"/>
      <c r="L46" s="56"/>
      <c r="M46" s="56"/>
      <c r="N46" s="56"/>
      <c r="O46" s="56"/>
      <c r="P46" s="56"/>
      <c r="Q46" s="56"/>
      <c r="R46" s="56"/>
      <c r="S46" s="56"/>
      <c r="T46" s="56"/>
      <c r="U46" s="57"/>
      <c r="V46" s="56"/>
      <c r="W46" s="283"/>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row>
    <row r="47" spans="2:56" s="25" customFormat="1" ht="22.5" customHeight="1" thickBot="1">
      <c r="B47" s="56"/>
      <c r="C47" s="56"/>
      <c r="D47" s="56"/>
      <c r="E47" s="56"/>
      <c r="F47" s="56"/>
      <c r="G47" s="56"/>
      <c r="H47" s="56"/>
      <c r="I47" s="56"/>
      <c r="J47" s="56"/>
      <c r="K47" s="56"/>
      <c r="L47" s="56"/>
      <c r="M47" s="56"/>
      <c r="N47" s="56"/>
      <c r="O47" s="56"/>
      <c r="P47" s="56"/>
      <c r="Q47" s="56"/>
      <c r="R47" s="56"/>
      <c r="S47" s="56"/>
      <c r="T47" s="56"/>
      <c r="U47" s="57"/>
      <c r="V47" s="56"/>
      <c r="W47" s="283" t="s">
        <v>232</v>
      </c>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row>
    <row r="48" spans="2:56" s="25" customFormat="1" ht="65.25" customHeight="1" thickBot="1">
      <c r="B48" s="595" t="s">
        <v>293</v>
      </c>
      <c r="C48" s="596"/>
      <c r="D48" s="596"/>
      <c r="E48" s="596"/>
      <c r="F48" s="596"/>
      <c r="G48" s="596"/>
      <c r="H48" s="596"/>
      <c r="I48" s="596"/>
      <c r="J48" s="596"/>
      <c r="K48" s="596"/>
      <c r="L48" s="596"/>
      <c r="M48" s="596"/>
      <c r="N48" s="596"/>
      <c r="O48" s="596"/>
      <c r="P48" s="596"/>
      <c r="Q48" s="596"/>
      <c r="R48" s="596"/>
      <c r="S48" s="596"/>
      <c r="T48" s="596"/>
      <c r="U48" s="596"/>
      <c r="V48" s="597"/>
      <c r="W48" s="591">
        <f>IF(W42="","",MIN(W42,W44))</f>
        <v>0</v>
      </c>
      <c r="X48" s="591"/>
      <c r="Y48" s="591"/>
      <c r="Z48" s="591"/>
      <c r="AA48" s="591"/>
      <c r="AB48" s="591"/>
      <c r="AC48" s="591"/>
      <c r="AD48" s="591"/>
      <c r="AE48" s="591"/>
      <c r="AF48" s="591"/>
      <c r="AG48" s="591"/>
      <c r="AH48" s="591"/>
      <c r="AI48" s="591"/>
      <c r="AJ48" s="591"/>
      <c r="AK48" s="591"/>
      <c r="AL48" s="586" t="s">
        <v>0</v>
      </c>
      <c r="AM48" s="587"/>
      <c r="AN48" s="192"/>
      <c r="AO48" s="193"/>
      <c r="AP48" s="193"/>
      <c r="AQ48" s="193"/>
      <c r="AR48" s="193"/>
      <c r="AS48" s="193"/>
      <c r="AT48" s="193"/>
      <c r="AU48" s="193"/>
      <c r="AV48" s="193"/>
      <c r="AW48" s="594"/>
      <c r="AX48" s="594"/>
      <c r="AY48" s="194"/>
      <c r="AZ48" s="194"/>
      <c r="BA48" s="194"/>
      <c r="BB48" s="194"/>
    </row>
    <row r="49" spans="2:48" s="25" customFormat="1" ht="29.45" customHeight="1">
      <c r="B49" s="28"/>
      <c r="C49" s="28"/>
      <c r="D49" s="28"/>
      <c r="E49" s="28"/>
      <c r="F49" s="28"/>
      <c r="G49" s="28"/>
      <c r="H49" s="28"/>
      <c r="I49" s="28"/>
      <c r="J49" s="28"/>
      <c r="K49" s="28"/>
      <c r="L49" s="28"/>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26"/>
      <c r="AP49" s="29"/>
      <c r="AQ49" s="196"/>
      <c r="AR49" s="196"/>
    </row>
    <row r="50" spans="2:48" s="12" customFormat="1" ht="20.100000000000001" customHeight="1">
      <c r="AL50" s="10"/>
      <c r="AM50" s="10"/>
      <c r="AN50" s="10"/>
      <c r="AO50" s="11"/>
      <c r="AP50" s="11"/>
      <c r="AQ50" s="11"/>
      <c r="AR50" s="11"/>
      <c r="AS50" s="11"/>
      <c r="AT50" s="11"/>
      <c r="AU50" s="11"/>
      <c r="AV50" s="11"/>
    </row>
    <row r="51" spans="2:48" s="4" customFormat="1" ht="18.75" customHeight="1">
      <c r="B51" s="9"/>
      <c r="C51" s="9"/>
      <c r="D51" s="9"/>
      <c r="E51" s="9"/>
      <c r="F51" s="9"/>
      <c r="G51" s="9"/>
      <c r="H51" s="9"/>
      <c r="I51" s="9"/>
      <c r="AL51" s="5"/>
      <c r="AM51" s="5"/>
      <c r="AN51" s="5"/>
      <c r="AO51" s="6"/>
      <c r="AP51" s="6"/>
      <c r="AQ51" s="6"/>
      <c r="AR51" s="6"/>
      <c r="AS51" s="6"/>
      <c r="AT51" s="6"/>
      <c r="AU51" s="6"/>
      <c r="AV51" s="6"/>
    </row>
    <row r="52" spans="2:48" s="4" customFormat="1" ht="18" customHeight="1">
      <c r="B52" s="9"/>
      <c r="C52" s="9"/>
      <c r="D52" s="9"/>
      <c r="E52" s="9"/>
      <c r="F52" s="9"/>
      <c r="G52" s="9"/>
      <c r="H52" s="9"/>
      <c r="I52" s="9"/>
      <c r="AL52" s="5"/>
      <c r="AM52" s="5"/>
      <c r="AN52" s="5"/>
      <c r="AO52" s="6"/>
      <c r="AP52" s="6"/>
      <c r="AQ52" s="6"/>
      <c r="AR52" s="6"/>
      <c r="AS52" s="6"/>
      <c r="AT52" s="6"/>
      <c r="AU52" s="6"/>
      <c r="AV52" s="6"/>
    </row>
    <row r="53" spans="2:48" s="4" customFormat="1" ht="18" customHeight="1">
      <c r="B53" s="9"/>
      <c r="C53" s="9"/>
      <c r="D53" s="9"/>
      <c r="E53" s="9"/>
      <c r="F53" s="9"/>
      <c r="G53" s="9"/>
      <c r="H53" s="9"/>
      <c r="I53" s="9"/>
      <c r="AL53" s="5"/>
      <c r="AM53" s="5"/>
      <c r="AN53" s="5"/>
      <c r="AO53" s="6"/>
      <c r="AP53" s="6"/>
      <c r="AQ53" s="6"/>
      <c r="AR53" s="6"/>
      <c r="AS53" s="6"/>
      <c r="AT53" s="6"/>
      <c r="AU53" s="6"/>
      <c r="AV53" s="6"/>
    </row>
    <row r="54" spans="2:48" s="4" customFormat="1" ht="18" customHeight="1">
      <c r="B54" s="9"/>
      <c r="C54" s="9"/>
      <c r="D54" s="9"/>
      <c r="E54" s="9"/>
      <c r="F54" s="9"/>
      <c r="G54" s="9"/>
      <c r="H54" s="9"/>
      <c r="I54" s="9"/>
      <c r="AL54" s="5"/>
      <c r="AM54" s="5"/>
      <c r="AN54" s="5"/>
      <c r="AO54" s="6"/>
      <c r="AP54" s="6"/>
      <c r="AQ54" s="6"/>
      <c r="AR54" s="6"/>
      <c r="AS54" s="6"/>
      <c r="AT54" s="6"/>
      <c r="AU54" s="6"/>
      <c r="AV54" s="6"/>
    </row>
    <row r="55" spans="2:48" s="4" customFormat="1" ht="18" customHeight="1">
      <c r="B55" s="9"/>
      <c r="C55" s="9"/>
      <c r="D55" s="9"/>
      <c r="E55" s="9"/>
      <c r="F55" s="9"/>
      <c r="G55" s="9"/>
      <c r="H55" s="9"/>
      <c r="I55" s="9"/>
      <c r="AL55" s="5"/>
      <c r="AM55" s="5"/>
      <c r="AN55" s="5"/>
      <c r="AO55" s="6"/>
      <c r="AP55" s="6"/>
      <c r="AQ55" s="6"/>
      <c r="AR55" s="6"/>
      <c r="AS55" s="6"/>
      <c r="AT55" s="6"/>
      <c r="AU55" s="6"/>
      <c r="AV55" s="6"/>
    </row>
  </sheetData>
  <sheetProtection algorithmName="SHA-512" hashValue="txPrQChNLYNpqfOotyaEepZsq+W1eKtcBUVNln/eJMgDrUt/9ieIYF/Rsq1TDkJ57pozqEp2Z+mnRSovkQm/8Q==" saltValue="W52X910FpFKiriMW5InwnQ==" spinCount="100000" sheet="1" objects="1" scenarios="1"/>
  <mergeCells count="80">
    <mergeCell ref="AW42:AX42"/>
    <mergeCell ref="B48:V48"/>
    <mergeCell ref="W48:AK48"/>
    <mergeCell ref="AL48:AM48"/>
    <mergeCell ref="AW48:AX48"/>
    <mergeCell ref="AW44:AX44"/>
    <mergeCell ref="B30:V30"/>
    <mergeCell ref="W30:X30"/>
    <mergeCell ref="Y30:AK30"/>
    <mergeCell ref="AL30:AM30"/>
    <mergeCell ref="B34:V34"/>
    <mergeCell ref="W34:AM34"/>
    <mergeCell ref="W35:X35"/>
    <mergeCell ref="Y35:AK35"/>
    <mergeCell ref="AL35:AM35"/>
    <mergeCell ref="B36:V36"/>
    <mergeCell ref="W36:X36"/>
    <mergeCell ref="Y36:AK36"/>
    <mergeCell ref="AL36:AM36"/>
    <mergeCell ref="B35:V35"/>
    <mergeCell ref="B37:V37"/>
    <mergeCell ref="W37:X37"/>
    <mergeCell ref="Y37:AK37"/>
    <mergeCell ref="AL37:AM37"/>
    <mergeCell ref="B44:V44"/>
    <mergeCell ref="W44:AK44"/>
    <mergeCell ref="AL44:AM44"/>
    <mergeCell ref="B38:V38"/>
    <mergeCell ref="W38:X38"/>
    <mergeCell ref="Y38:AK38"/>
    <mergeCell ref="AL38:AM38"/>
    <mergeCell ref="B42:V42"/>
    <mergeCell ref="W42:AK42"/>
    <mergeCell ref="AL42:AM42"/>
    <mergeCell ref="B28:V28"/>
    <mergeCell ref="W28:X28"/>
    <mergeCell ref="Y28:AK28"/>
    <mergeCell ref="AL28:AM28"/>
    <mergeCell ref="B29:V29"/>
    <mergeCell ref="W29:X29"/>
    <mergeCell ref="Y29:AK29"/>
    <mergeCell ref="AL29:AM29"/>
    <mergeCell ref="B26:V26"/>
    <mergeCell ref="W26:X26"/>
    <mergeCell ref="Y26:AK26"/>
    <mergeCell ref="AL26:AM26"/>
    <mergeCell ref="B27:V27"/>
    <mergeCell ref="W27:X27"/>
    <mergeCell ref="Y27:AK27"/>
    <mergeCell ref="AL27:AM27"/>
    <mergeCell ref="B24:V24"/>
    <mergeCell ref="W24:AM24"/>
    <mergeCell ref="B25:V25"/>
    <mergeCell ref="W25:X25"/>
    <mergeCell ref="Y25:AK25"/>
    <mergeCell ref="AL25:AM25"/>
    <mergeCell ref="BC15:BH15"/>
    <mergeCell ref="B10:L10"/>
    <mergeCell ref="N10:V10"/>
    <mergeCell ref="B12:L12"/>
    <mergeCell ref="N12:V12"/>
    <mergeCell ref="B14:L14"/>
    <mergeCell ref="N14:Q14"/>
    <mergeCell ref="U14:AA14"/>
    <mergeCell ref="AB14:AE14"/>
    <mergeCell ref="AI14:AR14"/>
    <mergeCell ref="AS14:AV14"/>
    <mergeCell ref="A3:BB3"/>
    <mergeCell ref="B6:L6"/>
    <mergeCell ref="N6:V6"/>
    <mergeCell ref="B8:L8"/>
    <mergeCell ref="N8:O8"/>
    <mergeCell ref="P8:T8"/>
    <mergeCell ref="W8:X8"/>
    <mergeCell ref="Y8:AC8"/>
    <mergeCell ref="AF8:AG8"/>
    <mergeCell ref="AH8:AL8"/>
    <mergeCell ref="AO8:AP8"/>
    <mergeCell ref="AQ8:AU8"/>
    <mergeCell ref="AV8:AW8"/>
  </mergeCells>
  <phoneticPr fontId="2"/>
  <conditionalFormatting sqref="N6:V6">
    <cfRule type="expression" dxfId="75" priority="37">
      <formula>$N$6=""</formula>
    </cfRule>
  </conditionalFormatting>
  <conditionalFormatting sqref="P8:T8 Y8:AC8 AH8:AL8 AQ8:AU8">
    <cfRule type="expression" dxfId="74" priority="36">
      <formula>AND($P$8="",$Y$8="",$AH$8="",$AQ$8="")</formula>
    </cfRule>
  </conditionalFormatting>
  <conditionalFormatting sqref="N14:Q14">
    <cfRule type="expression" dxfId="73" priority="35">
      <formula>$N$14=""</formula>
    </cfRule>
  </conditionalFormatting>
  <conditionalFormatting sqref="N10:V10">
    <cfRule type="expression" dxfId="72" priority="16">
      <formula>$N$10=""</formula>
    </cfRule>
  </conditionalFormatting>
  <conditionalFormatting sqref="W44:AK44">
    <cfRule type="expression" dxfId="71" priority="13">
      <formula>$W$44=""</formula>
    </cfRule>
  </conditionalFormatting>
  <conditionalFormatting sqref="AB14:AE14">
    <cfRule type="expression" dxfId="70" priority="106" stopIfTrue="1">
      <formula>$AB$14=""</formula>
    </cfRule>
  </conditionalFormatting>
  <conditionalFormatting sqref="AS14:AV14">
    <cfRule type="expression" dxfId="69" priority="107" stopIfTrue="1">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25:AK27 Y35:AK36 W44:AK44" xr:uid="{00000000-0002-0000-0100-000002000000}"/>
    <dataValidation type="list" imeMode="disabled" allowBlank="1" showInputMessage="1" showErrorMessage="1" sqref="AB14:AE14" xr:uid="{00000000-0002-0000-0100-000003000000}">
      <formula1>"1,2,3,4"</formula1>
    </dataValidation>
    <dataValidation type="list" imeMode="disabled" allowBlank="1" showInputMessage="1" showErrorMessage="1" sqref="AS14:AV14" xr:uid="{00000000-0002-0000-0100-000004000000}">
      <formula1>"1,2,3,4,5,6,7,8,9,10,11,12,13,14,なし"</formula1>
    </dataValidation>
  </dataValidations>
  <printOptions horizontalCentered="1"/>
  <pageMargins left="0.15748031496062992" right="0.15748031496062992" top="0.39370078740157483" bottom="0" header="0.19685039370078741" footer="0"/>
  <pageSetup paperSize="9" scale="55" orientation="portrait" r:id="rId1"/>
  <headerFooter>
    <oddHeader>&amp;RVERSION1.0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W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10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9"/>
      <c r="AH1" s="59"/>
      <c r="AK1" s="27"/>
      <c r="AL1" s="59"/>
      <c r="AM1" s="59"/>
      <c r="AN1" s="59"/>
      <c r="AO1" s="4"/>
      <c r="AP1" s="4"/>
      <c r="AQ1" s="4"/>
      <c r="AR1" s="59"/>
      <c r="AS1" s="4"/>
      <c r="AT1" s="4"/>
      <c r="AU1" s="4"/>
      <c r="AV1" s="4"/>
      <c r="AW1" s="4"/>
      <c r="AX1" s="4"/>
      <c r="AY1" s="4"/>
      <c r="BC1" s="58" t="s">
        <v>165</v>
      </c>
      <c r="BJ1" s="161"/>
      <c r="BK1" s="161"/>
      <c r="BL1" s="161"/>
    </row>
    <row r="2" spans="1:101" s="1" customFormat="1" ht="17.25" customHeight="1">
      <c r="A2" s="2"/>
      <c r="B2" s="2"/>
      <c r="AN2" s="117"/>
      <c r="BC2" s="183" t="str">
        <f>IF(OR('様式第8｜完了実績報告書'!$BD$15&lt;&gt;"",'様式第8｜完了実績報告書'!$AJ$52&lt;&gt;""),'様式第8｜完了実績報告書'!$BD$15&amp;"邸"&amp;RIGHT(TRIM('様式第8｜完了実績報告書'!$N$52&amp;'様式第8｜完了実績報告書'!$Y$52&amp;'様式第8｜完了実績報告書'!$AJ$52),4),"")</f>
        <v/>
      </c>
      <c r="BJ2" s="162"/>
      <c r="BK2" s="162"/>
      <c r="BL2" s="162"/>
    </row>
    <row r="3" spans="1:101" ht="30" customHeight="1">
      <c r="A3" s="677" t="s">
        <v>49</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9"/>
    </row>
    <row r="4" spans="1:10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46" t="s">
        <v>95</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37" t="s">
        <v>3</v>
      </c>
    </row>
    <row r="6" spans="1:10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184" t="s">
        <v>98</v>
      </c>
      <c r="AV6" s="692"/>
      <c r="AW6" s="692"/>
      <c r="AX6" s="186" t="s">
        <v>97</v>
      </c>
      <c r="AY6" s="693"/>
      <c r="AZ6" s="693"/>
      <c r="BA6" s="694" t="s">
        <v>96</v>
      </c>
      <c r="BB6" s="694"/>
      <c r="BC6" s="694"/>
    </row>
    <row r="7" spans="1:101" ht="21" customHeight="1">
      <c r="A7" s="364"/>
      <c r="B7" s="365"/>
      <c r="C7" s="366" t="s">
        <v>245</v>
      </c>
      <c r="D7" s="32"/>
      <c r="E7" s="32"/>
      <c r="F7" s="32"/>
      <c r="G7" s="367"/>
      <c r="H7" s="368"/>
      <c r="I7" s="366" t="s">
        <v>294</v>
      </c>
      <c r="J7" s="32"/>
      <c r="K7" s="4"/>
      <c r="L7" s="369"/>
      <c r="M7" s="197"/>
      <c r="N7" s="23"/>
      <c r="O7" s="23"/>
      <c r="P7" s="23"/>
      <c r="Q7" s="23"/>
      <c r="R7" s="23"/>
      <c r="S7" s="23"/>
      <c r="T7" s="23"/>
      <c r="U7" s="23"/>
      <c r="V7" s="23"/>
      <c r="W7" s="23"/>
      <c r="X7" s="23"/>
      <c r="Y7" s="23"/>
      <c r="Z7" s="23"/>
      <c r="AA7" s="23"/>
      <c r="AB7" s="23"/>
      <c r="AC7" s="197"/>
      <c r="AD7" s="197"/>
      <c r="AE7" s="197"/>
      <c r="AF7" s="197"/>
      <c r="AG7" s="197"/>
      <c r="AH7" s="197"/>
      <c r="AI7" s="197"/>
      <c r="AJ7" s="197"/>
      <c r="AK7" s="23"/>
      <c r="AL7" s="23"/>
      <c r="AM7" s="23"/>
      <c r="AN7" s="198"/>
      <c r="AO7" s="198"/>
      <c r="AP7" s="198"/>
      <c r="AQ7" s="198"/>
      <c r="AR7" s="198"/>
      <c r="AS7" s="198"/>
      <c r="AT7" s="608" t="s">
        <v>126</v>
      </c>
      <c r="AU7" s="608"/>
      <c r="AV7" s="608"/>
      <c r="AW7" s="608"/>
      <c r="AX7" s="608"/>
      <c r="AY7" s="608"/>
      <c r="AZ7" s="608"/>
      <c r="BA7" s="608"/>
      <c r="BB7" s="608"/>
      <c r="BC7" s="608"/>
    </row>
    <row r="8" spans="1:101" ht="23.25" customHeight="1" thickBot="1">
      <c r="A8" s="50"/>
      <c r="B8" s="41"/>
      <c r="C8" s="41"/>
      <c r="D8" s="41"/>
      <c r="E8" s="41"/>
      <c r="F8" s="4"/>
      <c r="G8" s="4"/>
      <c r="H8" s="4"/>
      <c r="I8" s="4"/>
      <c r="J8" s="4"/>
      <c r="K8" s="4"/>
      <c r="L8" s="4"/>
      <c r="M8" s="695" t="str">
        <f>IF(COUNTIF(AM10:AN27,"err")&gt;0,"グレードと一致しない型番があります。SII登録型番を確認して下さい。","")</f>
        <v/>
      </c>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09"/>
      <c r="AU8" s="609"/>
      <c r="AV8" s="609"/>
      <c r="AW8" s="609"/>
      <c r="AX8" s="609"/>
      <c r="AY8" s="609"/>
      <c r="AZ8" s="609"/>
      <c r="BA8" s="609"/>
      <c r="BB8" s="609"/>
      <c r="BC8" s="609"/>
      <c r="BP8" s="598" t="s">
        <v>88</v>
      </c>
      <c r="BQ8" s="598"/>
      <c r="BR8" s="598" t="s">
        <v>89</v>
      </c>
      <c r="BS8" s="598" t="s">
        <v>90</v>
      </c>
    </row>
    <row r="9" spans="1:101" ht="46.5" customHeight="1" thickBot="1">
      <c r="A9" s="680" t="s">
        <v>18</v>
      </c>
      <c r="B9" s="681"/>
      <c r="C9" s="685" t="s">
        <v>45</v>
      </c>
      <c r="D9" s="686"/>
      <c r="E9" s="687"/>
      <c r="F9" s="682" t="s">
        <v>13</v>
      </c>
      <c r="G9" s="683"/>
      <c r="H9" s="684"/>
      <c r="I9" s="602" t="s">
        <v>4</v>
      </c>
      <c r="J9" s="683"/>
      <c r="K9" s="683"/>
      <c r="L9" s="684"/>
      <c r="M9" s="602" t="s">
        <v>64</v>
      </c>
      <c r="N9" s="683"/>
      <c r="O9" s="683"/>
      <c r="P9" s="683"/>
      <c r="Q9" s="683"/>
      <c r="R9" s="684"/>
      <c r="S9" s="602" t="s">
        <v>10</v>
      </c>
      <c r="T9" s="683"/>
      <c r="U9" s="683"/>
      <c r="V9" s="683"/>
      <c r="W9" s="683"/>
      <c r="X9" s="683"/>
      <c r="Y9" s="683"/>
      <c r="Z9" s="684"/>
      <c r="AA9" s="602" t="s">
        <v>2</v>
      </c>
      <c r="AB9" s="683"/>
      <c r="AC9" s="683"/>
      <c r="AD9" s="683"/>
      <c r="AE9" s="683"/>
      <c r="AF9" s="683"/>
      <c r="AG9" s="683"/>
      <c r="AH9" s="683"/>
      <c r="AI9" s="683"/>
      <c r="AJ9" s="683"/>
      <c r="AK9" s="683"/>
      <c r="AL9" s="684"/>
      <c r="AM9" s="690" t="s">
        <v>65</v>
      </c>
      <c r="AN9" s="691"/>
      <c r="AO9" s="605" t="s">
        <v>19</v>
      </c>
      <c r="AP9" s="606"/>
      <c r="AQ9" s="607"/>
      <c r="AR9" s="688" t="s">
        <v>142</v>
      </c>
      <c r="AS9" s="689"/>
      <c r="AT9" s="599" t="s">
        <v>20</v>
      </c>
      <c r="AU9" s="600"/>
      <c r="AV9" s="601"/>
      <c r="AW9" s="599" t="s">
        <v>66</v>
      </c>
      <c r="AX9" s="600"/>
      <c r="AY9" s="601"/>
      <c r="AZ9" s="602" t="s">
        <v>143</v>
      </c>
      <c r="BA9" s="603"/>
      <c r="BB9" s="603"/>
      <c r="BC9" s="604"/>
      <c r="BJ9" s="163"/>
      <c r="BK9" s="163"/>
      <c r="BO9" s="173" t="s">
        <v>52</v>
      </c>
      <c r="BP9" s="150" t="s">
        <v>50</v>
      </c>
      <c r="BQ9" s="150" t="s">
        <v>51</v>
      </c>
      <c r="BR9" s="598"/>
      <c r="BS9" s="598"/>
    </row>
    <row r="10" spans="1:101" s="24" customFormat="1" ht="34.5" customHeight="1" thickTop="1">
      <c r="A10" s="711" t="s">
        <v>70</v>
      </c>
      <c r="B10" s="712"/>
      <c r="C10" s="717"/>
      <c r="D10" s="718"/>
      <c r="E10" s="718"/>
      <c r="F10" s="662" t="s">
        <v>67</v>
      </c>
      <c r="G10" s="663"/>
      <c r="H10" s="664"/>
      <c r="I10" s="645"/>
      <c r="J10" s="646"/>
      <c r="K10" s="646"/>
      <c r="L10" s="647"/>
      <c r="M10" s="645"/>
      <c r="N10" s="646"/>
      <c r="O10" s="646"/>
      <c r="P10" s="646"/>
      <c r="Q10" s="646"/>
      <c r="R10" s="647"/>
      <c r="S10" s="665"/>
      <c r="T10" s="666"/>
      <c r="U10" s="666"/>
      <c r="V10" s="666"/>
      <c r="W10" s="666"/>
      <c r="X10" s="666"/>
      <c r="Y10" s="666"/>
      <c r="Z10" s="667"/>
      <c r="AA10" s="665"/>
      <c r="AB10" s="666"/>
      <c r="AC10" s="666"/>
      <c r="AD10" s="666"/>
      <c r="AE10" s="666"/>
      <c r="AF10" s="666"/>
      <c r="AG10" s="666"/>
      <c r="AH10" s="666"/>
      <c r="AI10" s="666"/>
      <c r="AJ10" s="666"/>
      <c r="AK10" s="666"/>
      <c r="AL10" s="667"/>
      <c r="AM10" s="719" t="str">
        <f t="shared" ref="AM10:AM15" si="0">IF(M10="","",IF(AND(LEFT(M10,1)&amp;RIGHT(M10,1)&lt;&gt;"D1",LEFT(M10,1)&amp;RIGHT(M10,1)&lt;&gt;"D2",LEFT(M10,1)&amp;RIGHT(M10,1)&lt;&gt;"D3",LEFT(M10,1)&amp;RIGHT(M10,1)&lt;&gt;"D4"),"err",LEFT(M10,1)&amp;RIGHT(M10,1)))</f>
        <v/>
      </c>
      <c r="AN10" s="720"/>
      <c r="AO10" s="657"/>
      <c r="AP10" s="658"/>
      <c r="AQ10" s="659"/>
      <c r="AR10" s="660"/>
      <c r="AS10" s="661"/>
      <c r="AT10" s="624" t="str">
        <f t="shared" ref="AT10:AT27" si="1">IF(AND(AO10&lt;&gt;"",AR10&lt;&gt;""),ROUNDDOWN(((AR10/AO10)/1000),1),"")</f>
        <v/>
      </c>
      <c r="AU10" s="625"/>
      <c r="AV10" s="626"/>
      <c r="AW10" s="772" t="str">
        <f>IF(AT10="","",SUM(AT10:AV11))</f>
        <v/>
      </c>
      <c r="AX10" s="773"/>
      <c r="AY10" s="774"/>
      <c r="AZ10" s="612"/>
      <c r="BA10" s="613"/>
      <c r="BB10" s="613"/>
      <c r="BC10" s="289" t="s">
        <v>68</v>
      </c>
      <c r="BD10" s="301"/>
      <c r="BE10" s="301"/>
      <c r="BF10" s="301"/>
      <c r="BG10" s="301"/>
      <c r="BH10" s="301"/>
      <c r="BI10" s="301"/>
      <c r="BJ10" s="302"/>
      <c r="BK10" s="302"/>
      <c r="BL10" s="302"/>
      <c r="BM10" s="301"/>
      <c r="BN10" s="301"/>
      <c r="BO10" s="303" t="s">
        <v>53</v>
      </c>
      <c r="BP10" s="304">
        <v>6000</v>
      </c>
      <c r="BQ10" s="304">
        <v>5000</v>
      </c>
      <c r="BR10" s="304">
        <v>7000</v>
      </c>
      <c r="BS10" s="304">
        <v>7500</v>
      </c>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row>
    <row r="11" spans="1:101" s="24" customFormat="1" ht="35.1" customHeight="1">
      <c r="A11" s="713"/>
      <c r="B11" s="714"/>
      <c r="C11" s="703"/>
      <c r="D11" s="704"/>
      <c r="E11" s="704"/>
      <c r="F11" s="651" t="s">
        <v>69</v>
      </c>
      <c r="G11" s="652"/>
      <c r="H11" s="653"/>
      <c r="I11" s="668"/>
      <c r="J11" s="669"/>
      <c r="K11" s="669"/>
      <c r="L11" s="670"/>
      <c r="M11" s="668"/>
      <c r="N11" s="669"/>
      <c r="O11" s="669"/>
      <c r="P11" s="669"/>
      <c r="Q11" s="669"/>
      <c r="R11" s="670"/>
      <c r="S11" s="671"/>
      <c r="T11" s="672"/>
      <c r="U11" s="672"/>
      <c r="V11" s="672"/>
      <c r="W11" s="672"/>
      <c r="X11" s="672"/>
      <c r="Y11" s="672"/>
      <c r="Z11" s="673"/>
      <c r="AA11" s="671"/>
      <c r="AB11" s="672"/>
      <c r="AC11" s="672"/>
      <c r="AD11" s="672"/>
      <c r="AE11" s="672"/>
      <c r="AF11" s="672"/>
      <c r="AG11" s="672"/>
      <c r="AH11" s="672"/>
      <c r="AI11" s="672"/>
      <c r="AJ11" s="672"/>
      <c r="AK11" s="672"/>
      <c r="AL11" s="673"/>
      <c r="AM11" s="643" t="str">
        <f t="shared" si="0"/>
        <v/>
      </c>
      <c r="AN11" s="644"/>
      <c r="AO11" s="637"/>
      <c r="AP11" s="638"/>
      <c r="AQ11" s="639"/>
      <c r="AR11" s="630"/>
      <c r="AS11" s="631"/>
      <c r="AT11" s="627" t="str">
        <f t="shared" si="1"/>
        <v/>
      </c>
      <c r="AU11" s="628"/>
      <c r="AV11" s="629"/>
      <c r="AW11" s="619"/>
      <c r="AX11" s="620"/>
      <c r="AY11" s="621"/>
      <c r="AZ11" s="610"/>
      <c r="BA11" s="611"/>
      <c r="BB11" s="611"/>
      <c r="BC11" s="290" t="s">
        <v>68</v>
      </c>
      <c r="BD11" s="301"/>
      <c r="BE11" s="301"/>
      <c r="BF11" s="301"/>
      <c r="BG11" s="301"/>
      <c r="BH11" s="301"/>
      <c r="BI11" s="301"/>
      <c r="BJ11" s="302"/>
      <c r="BK11" s="302"/>
      <c r="BL11" s="302"/>
      <c r="BM11" s="301"/>
      <c r="BN11" s="301"/>
      <c r="BO11" s="303" t="s">
        <v>54</v>
      </c>
      <c r="BP11" s="304">
        <v>5000</v>
      </c>
      <c r="BQ11" s="304">
        <v>4000</v>
      </c>
      <c r="BR11" s="304">
        <v>6000</v>
      </c>
      <c r="BS11" s="304">
        <v>6500</v>
      </c>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row>
    <row r="12" spans="1:101" s="24" customFormat="1" ht="35.1" customHeight="1">
      <c r="A12" s="713"/>
      <c r="B12" s="714"/>
      <c r="C12" s="701"/>
      <c r="D12" s="702"/>
      <c r="E12" s="702"/>
      <c r="F12" s="648" t="s">
        <v>67</v>
      </c>
      <c r="G12" s="649"/>
      <c r="H12" s="650"/>
      <c r="I12" s="654"/>
      <c r="J12" s="655"/>
      <c r="K12" s="655"/>
      <c r="L12" s="656"/>
      <c r="M12" s="654"/>
      <c r="N12" s="655"/>
      <c r="O12" s="655"/>
      <c r="P12" s="655"/>
      <c r="Q12" s="655"/>
      <c r="R12" s="656"/>
      <c r="S12" s="674"/>
      <c r="T12" s="675"/>
      <c r="U12" s="675"/>
      <c r="V12" s="675"/>
      <c r="W12" s="675"/>
      <c r="X12" s="675"/>
      <c r="Y12" s="675"/>
      <c r="Z12" s="676"/>
      <c r="AA12" s="674"/>
      <c r="AB12" s="675"/>
      <c r="AC12" s="675"/>
      <c r="AD12" s="675"/>
      <c r="AE12" s="675"/>
      <c r="AF12" s="675"/>
      <c r="AG12" s="675"/>
      <c r="AH12" s="675"/>
      <c r="AI12" s="675"/>
      <c r="AJ12" s="675"/>
      <c r="AK12" s="675"/>
      <c r="AL12" s="676"/>
      <c r="AM12" s="635" t="str">
        <f t="shared" si="0"/>
        <v/>
      </c>
      <c r="AN12" s="636"/>
      <c r="AO12" s="640"/>
      <c r="AP12" s="641"/>
      <c r="AQ12" s="642"/>
      <c r="AR12" s="622"/>
      <c r="AS12" s="623"/>
      <c r="AT12" s="632" t="str">
        <f t="shared" si="1"/>
        <v/>
      </c>
      <c r="AU12" s="633"/>
      <c r="AV12" s="634"/>
      <c r="AW12" s="616" t="str">
        <f>IF(AT12="","",SUM(AT12:AV13))</f>
        <v/>
      </c>
      <c r="AX12" s="617"/>
      <c r="AY12" s="618"/>
      <c r="AZ12" s="614"/>
      <c r="BA12" s="615"/>
      <c r="BB12" s="615"/>
      <c r="BC12" s="291" t="s">
        <v>68</v>
      </c>
      <c r="BD12" s="301"/>
      <c r="BE12" s="301"/>
      <c r="BF12" s="301"/>
      <c r="BG12" s="301"/>
      <c r="BH12" s="301"/>
      <c r="BI12" s="301"/>
      <c r="BJ12" s="302"/>
      <c r="BK12" s="302"/>
      <c r="BL12" s="302"/>
      <c r="BM12" s="301"/>
      <c r="BN12" s="301"/>
      <c r="BO12" s="303" t="s">
        <v>55</v>
      </c>
      <c r="BP12" s="304">
        <v>4000</v>
      </c>
      <c r="BQ12" s="304">
        <v>3000</v>
      </c>
      <c r="BR12" s="304">
        <v>5000</v>
      </c>
      <c r="BS12" s="304">
        <v>5500</v>
      </c>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row>
    <row r="13" spans="1:101" s="24" customFormat="1" ht="35.1" customHeight="1">
      <c r="A13" s="713"/>
      <c r="B13" s="714"/>
      <c r="C13" s="703"/>
      <c r="D13" s="704"/>
      <c r="E13" s="704"/>
      <c r="F13" s="651" t="s">
        <v>69</v>
      </c>
      <c r="G13" s="652"/>
      <c r="H13" s="653"/>
      <c r="I13" s="668"/>
      <c r="J13" s="669"/>
      <c r="K13" s="669"/>
      <c r="L13" s="670"/>
      <c r="M13" s="668"/>
      <c r="N13" s="669"/>
      <c r="O13" s="669"/>
      <c r="P13" s="669"/>
      <c r="Q13" s="669"/>
      <c r="R13" s="670"/>
      <c r="S13" s="671"/>
      <c r="T13" s="672"/>
      <c r="U13" s="672"/>
      <c r="V13" s="672"/>
      <c r="W13" s="672"/>
      <c r="X13" s="672"/>
      <c r="Y13" s="672"/>
      <c r="Z13" s="673"/>
      <c r="AA13" s="671"/>
      <c r="AB13" s="672"/>
      <c r="AC13" s="672"/>
      <c r="AD13" s="672"/>
      <c r="AE13" s="672"/>
      <c r="AF13" s="672"/>
      <c r="AG13" s="672"/>
      <c r="AH13" s="672"/>
      <c r="AI13" s="672"/>
      <c r="AJ13" s="672"/>
      <c r="AK13" s="672"/>
      <c r="AL13" s="673"/>
      <c r="AM13" s="643" t="str">
        <f t="shared" si="0"/>
        <v/>
      </c>
      <c r="AN13" s="644"/>
      <c r="AO13" s="637"/>
      <c r="AP13" s="638"/>
      <c r="AQ13" s="639"/>
      <c r="AR13" s="630"/>
      <c r="AS13" s="631"/>
      <c r="AT13" s="627" t="str">
        <f t="shared" si="1"/>
        <v/>
      </c>
      <c r="AU13" s="628"/>
      <c r="AV13" s="629"/>
      <c r="AW13" s="619"/>
      <c r="AX13" s="620"/>
      <c r="AY13" s="621"/>
      <c r="AZ13" s="610"/>
      <c r="BA13" s="611"/>
      <c r="BB13" s="611"/>
      <c r="BC13" s="290" t="s">
        <v>68</v>
      </c>
      <c r="BD13" s="301"/>
      <c r="BE13" s="301"/>
      <c r="BF13" s="301"/>
      <c r="BG13" s="301"/>
      <c r="BH13" s="301"/>
      <c r="BI13" s="301"/>
      <c r="BJ13" s="302"/>
      <c r="BK13" s="302"/>
      <c r="BL13" s="302"/>
      <c r="BM13" s="301"/>
      <c r="BN13" s="301"/>
      <c r="BO13" s="303" t="s">
        <v>56</v>
      </c>
      <c r="BP13" s="304">
        <v>3000</v>
      </c>
      <c r="BQ13" s="304">
        <v>2000</v>
      </c>
      <c r="BR13" s="304"/>
      <c r="BS13" s="304"/>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row>
    <row r="14" spans="1:101" s="24" customFormat="1" ht="35.1" customHeight="1">
      <c r="A14" s="713"/>
      <c r="B14" s="714"/>
      <c r="C14" s="701"/>
      <c r="D14" s="702"/>
      <c r="E14" s="702"/>
      <c r="F14" s="648" t="s">
        <v>67</v>
      </c>
      <c r="G14" s="649"/>
      <c r="H14" s="650"/>
      <c r="I14" s="654"/>
      <c r="J14" s="655"/>
      <c r="K14" s="655"/>
      <c r="L14" s="656"/>
      <c r="M14" s="654"/>
      <c r="N14" s="655"/>
      <c r="O14" s="655"/>
      <c r="P14" s="655"/>
      <c r="Q14" s="655"/>
      <c r="R14" s="656"/>
      <c r="S14" s="674"/>
      <c r="T14" s="675"/>
      <c r="U14" s="675"/>
      <c r="V14" s="675"/>
      <c r="W14" s="675"/>
      <c r="X14" s="675"/>
      <c r="Y14" s="675"/>
      <c r="Z14" s="676"/>
      <c r="AA14" s="674"/>
      <c r="AB14" s="675"/>
      <c r="AC14" s="675"/>
      <c r="AD14" s="675"/>
      <c r="AE14" s="675"/>
      <c r="AF14" s="675"/>
      <c r="AG14" s="675"/>
      <c r="AH14" s="675"/>
      <c r="AI14" s="675"/>
      <c r="AJ14" s="675"/>
      <c r="AK14" s="675"/>
      <c r="AL14" s="676"/>
      <c r="AM14" s="635" t="str">
        <f t="shared" si="0"/>
        <v/>
      </c>
      <c r="AN14" s="636"/>
      <c r="AO14" s="640"/>
      <c r="AP14" s="641"/>
      <c r="AQ14" s="642"/>
      <c r="AR14" s="622"/>
      <c r="AS14" s="623"/>
      <c r="AT14" s="632" t="str">
        <f t="shared" si="1"/>
        <v/>
      </c>
      <c r="AU14" s="633"/>
      <c r="AV14" s="634"/>
      <c r="AW14" s="616" t="str">
        <f>IF(AT14="","",SUM(AT14:AV15))</f>
        <v/>
      </c>
      <c r="AX14" s="617"/>
      <c r="AY14" s="618"/>
      <c r="AZ14" s="614"/>
      <c r="BA14" s="615"/>
      <c r="BB14" s="615"/>
      <c r="BC14" s="292" t="s">
        <v>68</v>
      </c>
      <c r="BD14" s="301"/>
      <c r="BE14" s="301"/>
      <c r="BF14" s="301"/>
      <c r="BG14" s="301"/>
      <c r="BH14" s="301"/>
      <c r="BI14" s="301"/>
      <c r="BJ14" s="302"/>
      <c r="BK14" s="302"/>
      <c r="BL14" s="302"/>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row>
    <row r="15" spans="1:101" s="24" customFormat="1" ht="35.1" customHeight="1">
      <c r="A15" s="715"/>
      <c r="B15" s="716"/>
      <c r="C15" s="703"/>
      <c r="D15" s="704"/>
      <c r="E15" s="704"/>
      <c r="F15" s="651" t="s">
        <v>69</v>
      </c>
      <c r="G15" s="652"/>
      <c r="H15" s="653"/>
      <c r="I15" s="668"/>
      <c r="J15" s="669"/>
      <c r="K15" s="669"/>
      <c r="L15" s="670"/>
      <c r="M15" s="668"/>
      <c r="N15" s="669"/>
      <c r="O15" s="669"/>
      <c r="P15" s="669"/>
      <c r="Q15" s="669"/>
      <c r="R15" s="670"/>
      <c r="S15" s="671"/>
      <c r="T15" s="672"/>
      <c r="U15" s="672"/>
      <c r="V15" s="672"/>
      <c r="W15" s="672"/>
      <c r="X15" s="672"/>
      <c r="Y15" s="672"/>
      <c r="Z15" s="673"/>
      <c r="AA15" s="671"/>
      <c r="AB15" s="672"/>
      <c r="AC15" s="672"/>
      <c r="AD15" s="672"/>
      <c r="AE15" s="672"/>
      <c r="AF15" s="672"/>
      <c r="AG15" s="672"/>
      <c r="AH15" s="672"/>
      <c r="AI15" s="672"/>
      <c r="AJ15" s="672"/>
      <c r="AK15" s="672"/>
      <c r="AL15" s="673"/>
      <c r="AM15" s="643" t="str">
        <f t="shared" si="0"/>
        <v/>
      </c>
      <c r="AN15" s="644"/>
      <c r="AO15" s="637"/>
      <c r="AP15" s="638"/>
      <c r="AQ15" s="639"/>
      <c r="AR15" s="630"/>
      <c r="AS15" s="631"/>
      <c r="AT15" s="627" t="str">
        <f t="shared" si="1"/>
        <v/>
      </c>
      <c r="AU15" s="628"/>
      <c r="AV15" s="629"/>
      <c r="AW15" s="619"/>
      <c r="AX15" s="620"/>
      <c r="AY15" s="621"/>
      <c r="AZ15" s="610"/>
      <c r="BA15" s="611"/>
      <c r="BB15" s="611"/>
      <c r="BC15" s="293" t="s">
        <v>68</v>
      </c>
      <c r="BD15" s="301"/>
      <c r="BE15" s="301"/>
      <c r="BF15" s="301"/>
      <c r="BG15" s="301"/>
      <c r="BH15" s="301"/>
      <c r="BI15" s="301"/>
      <c r="BJ15" s="302"/>
      <c r="BK15" s="302"/>
      <c r="BL15" s="302"/>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row>
    <row r="16" spans="1:101" s="24" customFormat="1" ht="35.1" customHeight="1">
      <c r="A16" s="721" t="s">
        <v>71</v>
      </c>
      <c r="B16" s="722"/>
      <c r="C16" s="701"/>
      <c r="D16" s="702"/>
      <c r="E16" s="702"/>
      <c r="F16" s="648" t="s">
        <v>67</v>
      </c>
      <c r="G16" s="649"/>
      <c r="H16" s="650"/>
      <c r="I16" s="654"/>
      <c r="J16" s="655"/>
      <c r="K16" s="655"/>
      <c r="L16" s="656"/>
      <c r="M16" s="654"/>
      <c r="N16" s="655"/>
      <c r="O16" s="655"/>
      <c r="P16" s="655"/>
      <c r="Q16" s="655"/>
      <c r="R16" s="656"/>
      <c r="S16" s="674"/>
      <c r="T16" s="675"/>
      <c r="U16" s="675"/>
      <c r="V16" s="675"/>
      <c r="W16" s="675"/>
      <c r="X16" s="675"/>
      <c r="Y16" s="675"/>
      <c r="Z16" s="676"/>
      <c r="AA16" s="674"/>
      <c r="AB16" s="675"/>
      <c r="AC16" s="675"/>
      <c r="AD16" s="675"/>
      <c r="AE16" s="675"/>
      <c r="AF16" s="675"/>
      <c r="AG16" s="675"/>
      <c r="AH16" s="675"/>
      <c r="AI16" s="675"/>
      <c r="AJ16" s="675"/>
      <c r="AK16" s="675"/>
      <c r="AL16" s="676"/>
      <c r="AM16" s="635" t="str">
        <f>IF(M16="","",IF(AND(LEFT(M16,1)&amp;RIGHT(M16,1)&lt;&gt;"D1",LEFT(M16,1)&amp;RIGHT(M16,1)&lt;&gt;"D2",LEFT(M16,1)&amp;RIGHT(M16,1)&lt;&gt;"D3"),"err",LEFT(M16,1)&amp;RIGHT(M16,1)))</f>
        <v/>
      </c>
      <c r="AN16" s="636"/>
      <c r="AO16" s="640"/>
      <c r="AP16" s="641"/>
      <c r="AQ16" s="642"/>
      <c r="AR16" s="622"/>
      <c r="AS16" s="623"/>
      <c r="AT16" s="632" t="str">
        <f t="shared" si="1"/>
        <v/>
      </c>
      <c r="AU16" s="633"/>
      <c r="AV16" s="634"/>
      <c r="AW16" s="616" t="str">
        <f>IF(AT16="","",SUM(AT16:AV17))</f>
        <v/>
      </c>
      <c r="AX16" s="617"/>
      <c r="AY16" s="618"/>
      <c r="AZ16" s="614"/>
      <c r="BA16" s="615"/>
      <c r="BB16" s="615"/>
      <c r="BC16" s="291" t="s">
        <v>68</v>
      </c>
      <c r="BD16" s="301"/>
      <c r="BE16" s="301"/>
      <c r="BF16" s="301"/>
      <c r="BG16" s="301"/>
      <c r="BH16" s="301"/>
      <c r="BI16" s="301"/>
      <c r="BJ16" s="302"/>
      <c r="BK16" s="302"/>
      <c r="BL16" s="302"/>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row>
    <row r="17" spans="1:101" s="24" customFormat="1" ht="34.5" customHeight="1">
      <c r="A17" s="723"/>
      <c r="B17" s="724"/>
      <c r="C17" s="703"/>
      <c r="D17" s="704"/>
      <c r="E17" s="704"/>
      <c r="F17" s="651" t="s">
        <v>69</v>
      </c>
      <c r="G17" s="652"/>
      <c r="H17" s="653"/>
      <c r="I17" s="668"/>
      <c r="J17" s="669"/>
      <c r="K17" s="669"/>
      <c r="L17" s="670"/>
      <c r="M17" s="668"/>
      <c r="N17" s="669"/>
      <c r="O17" s="669"/>
      <c r="P17" s="669"/>
      <c r="Q17" s="669"/>
      <c r="R17" s="670"/>
      <c r="S17" s="671"/>
      <c r="T17" s="672"/>
      <c r="U17" s="672"/>
      <c r="V17" s="672"/>
      <c r="W17" s="672"/>
      <c r="X17" s="672"/>
      <c r="Y17" s="672"/>
      <c r="Z17" s="673"/>
      <c r="AA17" s="671"/>
      <c r="AB17" s="672"/>
      <c r="AC17" s="672"/>
      <c r="AD17" s="672"/>
      <c r="AE17" s="672"/>
      <c r="AF17" s="672"/>
      <c r="AG17" s="672"/>
      <c r="AH17" s="672"/>
      <c r="AI17" s="672"/>
      <c r="AJ17" s="672"/>
      <c r="AK17" s="672"/>
      <c r="AL17" s="673"/>
      <c r="AM17" s="643" t="str">
        <f t="shared" ref="AM17:AM27" si="2">IF(M17="","",IF(AND(LEFT(M17,1)&amp;RIGHT(M17,1)&lt;&gt;"D1",LEFT(M17,1)&amp;RIGHT(M17,1)&lt;&gt;"D2",LEFT(M17,1)&amp;RIGHT(M17,1)&lt;&gt;"D3"),"err",LEFT(M17,1)&amp;RIGHT(M17,1)))</f>
        <v/>
      </c>
      <c r="AN17" s="644"/>
      <c r="AO17" s="637"/>
      <c r="AP17" s="638"/>
      <c r="AQ17" s="639"/>
      <c r="AR17" s="630"/>
      <c r="AS17" s="631"/>
      <c r="AT17" s="627" t="str">
        <f t="shared" si="1"/>
        <v/>
      </c>
      <c r="AU17" s="628"/>
      <c r="AV17" s="629"/>
      <c r="AW17" s="619"/>
      <c r="AX17" s="620"/>
      <c r="AY17" s="621"/>
      <c r="AZ17" s="610"/>
      <c r="BA17" s="611"/>
      <c r="BB17" s="611"/>
      <c r="BC17" s="290" t="s">
        <v>68</v>
      </c>
      <c r="BD17" s="301"/>
      <c r="BE17" s="301"/>
      <c r="BF17" s="301"/>
      <c r="BG17" s="301"/>
      <c r="BH17" s="301"/>
      <c r="BI17" s="301"/>
      <c r="BJ17" s="302"/>
      <c r="BK17" s="302"/>
      <c r="BL17" s="302"/>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row>
    <row r="18" spans="1:101" s="24" customFormat="1" ht="35.1" customHeight="1">
      <c r="A18" s="723"/>
      <c r="B18" s="724"/>
      <c r="C18" s="701"/>
      <c r="D18" s="702"/>
      <c r="E18" s="702"/>
      <c r="F18" s="648" t="s">
        <v>67</v>
      </c>
      <c r="G18" s="649"/>
      <c r="H18" s="650"/>
      <c r="I18" s="654"/>
      <c r="J18" s="655"/>
      <c r="K18" s="655"/>
      <c r="L18" s="656"/>
      <c r="M18" s="654"/>
      <c r="N18" s="655"/>
      <c r="O18" s="655"/>
      <c r="P18" s="655"/>
      <c r="Q18" s="655"/>
      <c r="R18" s="656"/>
      <c r="S18" s="674"/>
      <c r="T18" s="675"/>
      <c r="U18" s="675"/>
      <c r="V18" s="675"/>
      <c r="W18" s="675"/>
      <c r="X18" s="675"/>
      <c r="Y18" s="675"/>
      <c r="Z18" s="676"/>
      <c r="AA18" s="674"/>
      <c r="AB18" s="675"/>
      <c r="AC18" s="675"/>
      <c r="AD18" s="675"/>
      <c r="AE18" s="675"/>
      <c r="AF18" s="675"/>
      <c r="AG18" s="675"/>
      <c r="AH18" s="675"/>
      <c r="AI18" s="675"/>
      <c r="AJ18" s="675"/>
      <c r="AK18" s="675"/>
      <c r="AL18" s="676"/>
      <c r="AM18" s="635" t="str">
        <f t="shared" si="2"/>
        <v/>
      </c>
      <c r="AN18" s="636"/>
      <c r="AO18" s="640"/>
      <c r="AP18" s="641"/>
      <c r="AQ18" s="642"/>
      <c r="AR18" s="622"/>
      <c r="AS18" s="623"/>
      <c r="AT18" s="632" t="str">
        <f t="shared" si="1"/>
        <v/>
      </c>
      <c r="AU18" s="633"/>
      <c r="AV18" s="634"/>
      <c r="AW18" s="616" t="str">
        <f>IF(AT18="","",SUM(AT18:AV19))</f>
        <v/>
      </c>
      <c r="AX18" s="617"/>
      <c r="AY18" s="618"/>
      <c r="AZ18" s="614"/>
      <c r="BA18" s="615"/>
      <c r="BB18" s="615"/>
      <c r="BC18" s="291" t="s">
        <v>68</v>
      </c>
      <c r="BD18" s="301"/>
      <c r="BE18" s="301"/>
      <c r="BF18" s="301"/>
      <c r="BG18" s="301"/>
      <c r="BH18" s="301"/>
      <c r="BI18" s="301"/>
      <c r="BJ18" s="302"/>
      <c r="BK18" s="302"/>
      <c r="BL18" s="302"/>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row>
    <row r="19" spans="1:101" s="24" customFormat="1" ht="35.1" customHeight="1">
      <c r="A19" s="723"/>
      <c r="B19" s="724"/>
      <c r="C19" s="703"/>
      <c r="D19" s="704"/>
      <c r="E19" s="704"/>
      <c r="F19" s="651" t="s">
        <v>69</v>
      </c>
      <c r="G19" s="652"/>
      <c r="H19" s="653"/>
      <c r="I19" s="668"/>
      <c r="J19" s="669"/>
      <c r="K19" s="669"/>
      <c r="L19" s="670"/>
      <c r="M19" s="668"/>
      <c r="N19" s="669"/>
      <c r="O19" s="669"/>
      <c r="P19" s="669"/>
      <c r="Q19" s="669"/>
      <c r="R19" s="670"/>
      <c r="S19" s="671"/>
      <c r="T19" s="672"/>
      <c r="U19" s="672"/>
      <c r="V19" s="672"/>
      <c r="W19" s="672"/>
      <c r="X19" s="672"/>
      <c r="Y19" s="672"/>
      <c r="Z19" s="673"/>
      <c r="AA19" s="671"/>
      <c r="AB19" s="672"/>
      <c r="AC19" s="672"/>
      <c r="AD19" s="672"/>
      <c r="AE19" s="672"/>
      <c r="AF19" s="672"/>
      <c r="AG19" s="672"/>
      <c r="AH19" s="672"/>
      <c r="AI19" s="672"/>
      <c r="AJ19" s="672"/>
      <c r="AK19" s="672"/>
      <c r="AL19" s="673"/>
      <c r="AM19" s="643" t="str">
        <f t="shared" si="2"/>
        <v/>
      </c>
      <c r="AN19" s="644"/>
      <c r="AO19" s="637"/>
      <c r="AP19" s="638"/>
      <c r="AQ19" s="639"/>
      <c r="AR19" s="630"/>
      <c r="AS19" s="631"/>
      <c r="AT19" s="627" t="str">
        <f t="shared" si="1"/>
        <v/>
      </c>
      <c r="AU19" s="628"/>
      <c r="AV19" s="629"/>
      <c r="AW19" s="619"/>
      <c r="AX19" s="620"/>
      <c r="AY19" s="621"/>
      <c r="AZ19" s="610"/>
      <c r="BA19" s="611"/>
      <c r="BB19" s="611"/>
      <c r="BC19" s="290" t="s">
        <v>68</v>
      </c>
      <c r="BD19" s="301"/>
      <c r="BE19" s="301"/>
      <c r="BF19" s="301"/>
      <c r="BG19" s="301"/>
      <c r="BH19" s="301"/>
      <c r="BI19" s="301"/>
      <c r="BJ19" s="302"/>
      <c r="BK19" s="302"/>
      <c r="BL19" s="302"/>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row>
    <row r="20" spans="1:101" s="24" customFormat="1" ht="35.1" customHeight="1">
      <c r="A20" s="723"/>
      <c r="B20" s="724"/>
      <c r="C20" s="701"/>
      <c r="D20" s="702"/>
      <c r="E20" s="702"/>
      <c r="F20" s="648" t="s">
        <v>67</v>
      </c>
      <c r="G20" s="649"/>
      <c r="H20" s="650"/>
      <c r="I20" s="654"/>
      <c r="J20" s="655"/>
      <c r="K20" s="655"/>
      <c r="L20" s="656"/>
      <c r="M20" s="654"/>
      <c r="N20" s="655"/>
      <c r="O20" s="655"/>
      <c r="P20" s="655"/>
      <c r="Q20" s="655"/>
      <c r="R20" s="656"/>
      <c r="S20" s="674"/>
      <c r="T20" s="675"/>
      <c r="U20" s="675"/>
      <c r="V20" s="675"/>
      <c r="W20" s="675"/>
      <c r="X20" s="675"/>
      <c r="Y20" s="675"/>
      <c r="Z20" s="676"/>
      <c r="AA20" s="674"/>
      <c r="AB20" s="675"/>
      <c r="AC20" s="675"/>
      <c r="AD20" s="675"/>
      <c r="AE20" s="675"/>
      <c r="AF20" s="675"/>
      <c r="AG20" s="675"/>
      <c r="AH20" s="675"/>
      <c r="AI20" s="675"/>
      <c r="AJ20" s="675"/>
      <c r="AK20" s="675"/>
      <c r="AL20" s="676"/>
      <c r="AM20" s="635" t="str">
        <f t="shared" si="2"/>
        <v/>
      </c>
      <c r="AN20" s="636"/>
      <c r="AO20" s="640"/>
      <c r="AP20" s="641"/>
      <c r="AQ20" s="642"/>
      <c r="AR20" s="622"/>
      <c r="AS20" s="623"/>
      <c r="AT20" s="632" t="str">
        <f t="shared" si="1"/>
        <v/>
      </c>
      <c r="AU20" s="633"/>
      <c r="AV20" s="634"/>
      <c r="AW20" s="616" t="str">
        <f>IF(AT20="","",SUM(AT20:AV21))</f>
        <v/>
      </c>
      <c r="AX20" s="617"/>
      <c r="AY20" s="618"/>
      <c r="AZ20" s="614"/>
      <c r="BA20" s="615"/>
      <c r="BB20" s="615"/>
      <c r="BC20" s="292" t="s">
        <v>68</v>
      </c>
      <c r="BD20" s="301"/>
      <c r="BE20" s="301"/>
      <c r="BF20" s="301"/>
      <c r="BG20" s="301"/>
      <c r="BH20" s="301"/>
      <c r="BI20" s="301"/>
      <c r="BJ20" s="302"/>
      <c r="BK20" s="302"/>
      <c r="BL20" s="302"/>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row>
    <row r="21" spans="1:101" s="24" customFormat="1" ht="35.1" customHeight="1">
      <c r="A21" s="725"/>
      <c r="B21" s="726"/>
      <c r="C21" s="703"/>
      <c r="D21" s="704"/>
      <c r="E21" s="704"/>
      <c r="F21" s="651" t="s">
        <v>69</v>
      </c>
      <c r="G21" s="652"/>
      <c r="H21" s="653"/>
      <c r="I21" s="668"/>
      <c r="J21" s="669"/>
      <c r="K21" s="669"/>
      <c r="L21" s="670"/>
      <c r="M21" s="668"/>
      <c r="N21" s="669"/>
      <c r="O21" s="669"/>
      <c r="P21" s="669"/>
      <c r="Q21" s="669"/>
      <c r="R21" s="670"/>
      <c r="S21" s="671"/>
      <c r="T21" s="672"/>
      <c r="U21" s="672"/>
      <c r="V21" s="672"/>
      <c r="W21" s="672"/>
      <c r="X21" s="672"/>
      <c r="Y21" s="672"/>
      <c r="Z21" s="673"/>
      <c r="AA21" s="671"/>
      <c r="AB21" s="672"/>
      <c r="AC21" s="672"/>
      <c r="AD21" s="672"/>
      <c r="AE21" s="672"/>
      <c r="AF21" s="672"/>
      <c r="AG21" s="672"/>
      <c r="AH21" s="672"/>
      <c r="AI21" s="672"/>
      <c r="AJ21" s="672"/>
      <c r="AK21" s="672"/>
      <c r="AL21" s="673"/>
      <c r="AM21" s="643" t="str">
        <f t="shared" si="2"/>
        <v/>
      </c>
      <c r="AN21" s="644"/>
      <c r="AO21" s="637"/>
      <c r="AP21" s="638"/>
      <c r="AQ21" s="639"/>
      <c r="AR21" s="630"/>
      <c r="AS21" s="631"/>
      <c r="AT21" s="627" t="str">
        <f t="shared" si="1"/>
        <v/>
      </c>
      <c r="AU21" s="628"/>
      <c r="AV21" s="629"/>
      <c r="AW21" s="619"/>
      <c r="AX21" s="620"/>
      <c r="AY21" s="621"/>
      <c r="AZ21" s="610"/>
      <c r="BA21" s="611"/>
      <c r="BB21" s="611"/>
      <c r="BC21" s="290" t="s">
        <v>68</v>
      </c>
      <c r="BD21" s="301"/>
      <c r="BE21" s="301"/>
      <c r="BF21" s="301"/>
      <c r="BG21" s="301"/>
      <c r="BH21" s="301"/>
      <c r="BI21" s="301"/>
      <c r="BJ21" s="302"/>
      <c r="BK21" s="302"/>
      <c r="BL21" s="302"/>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row>
    <row r="22" spans="1:101" s="24" customFormat="1" ht="35.1" customHeight="1">
      <c r="A22" s="721" t="s">
        <v>72</v>
      </c>
      <c r="B22" s="722"/>
      <c r="C22" s="701"/>
      <c r="D22" s="702"/>
      <c r="E22" s="702"/>
      <c r="F22" s="648" t="s">
        <v>67</v>
      </c>
      <c r="G22" s="649"/>
      <c r="H22" s="650"/>
      <c r="I22" s="654"/>
      <c r="J22" s="655"/>
      <c r="K22" s="655"/>
      <c r="L22" s="656"/>
      <c r="M22" s="654"/>
      <c r="N22" s="655"/>
      <c r="O22" s="655"/>
      <c r="P22" s="655"/>
      <c r="Q22" s="655"/>
      <c r="R22" s="656"/>
      <c r="S22" s="674"/>
      <c r="T22" s="675"/>
      <c r="U22" s="675"/>
      <c r="V22" s="675"/>
      <c r="W22" s="675"/>
      <c r="X22" s="675"/>
      <c r="Y22" s="675"/>
      <c r="Z22" s="676"/>
      <c r="AA22" s="674"/>
      <c r="AB22" s="675"/>
      <c r="AC22" s="675"/>
      <c r="AD22" s="675"/>
      <c r="AE22" s="675"/>
      <c r="AF22" s="675"/>
      <c r="AG22" s="675"/>
      <c r="AH22" s="675"/>
      <c r="AI22" s="675"/>
      <c r="AJ22" s="675"/>
      <c r="AK22" s="675"/>
      <c r="AL22" s="676"/>
      <c r="AM22" s="635" t="str">
        <f t="shared" si="2"/>
        <v/>
      </c>
      <c r="AN22" s="636"/>
      <c r="AO22" s="640"/>
      <c r="AP22" s="641"/>
      <c r="AQ22" s="642"/>
      <c r="AR22" s="622"/>
      <c r="AS22" s="623"/>
      <c r="AT22" s="632" t="str">
        <f t="shared" si="1"/>
        <v/>
      </c>
      <c r="AU22" s="633"/>
      <c r="AV22" s="634"/>
      <c r="AW22" s="616" t="str">
        <f>IF(AT22="","",SUM(AT22:AV23))</f>
        <v/>
      </c>
      <c r="AX22" s="617"/>
      <c r="AY22" s="618"/>
      <c r="AZ22" s="614"/>
      <c r="BA22" s="615"/>
      <c r="BB22" s="615"/>
      <c r="BC22" s="292" t="s">
        <v>68</v>
      </c>
      <c r="BD22" s="301"/>
      <c r="BE22" s="301"/>
      <c r="BF22" s="301"/>
      <c r="BG22" s="301"/>
      <c r="BH22" s="301"/>
      <c r="BI22" s="301"/>
      <c r="BJ22" s="302"/>
      <c r="BK22" s="302"/>
      <c r="BL22" s="302"/>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row>
    <row r="23" spans="1:101" s="24" customFormat="1" ht="35.1" customHeight="1">
      <c r="A23" s="723"/>
      <c r="B23" s="724"/>
      <c r="C23" s="703"/>
      <c r="D23" s="704"/>
      <c r="E23" s="704"/>
      <c r="F23" s="651" t="s">
        <v>69</v>
      </c>
      <c r="G23" s="652"/>
      <c r="H23" s="653"/>
      <c r="I23" s="668"/>
      <c r="J23" s="669"/>
      <c r="K23" s="669"/>
      <c r="L23" s="670"/>
      <c r="M23" s="668"/>
      <c r="N23" s="669"/>
      <c r="O23" s="669"/>
      <c r="P23" s="669"/>
      <c r="Q23" s="669"/>
      <c r="R23" s="670"/>
      <c r="S23" s="671"/>
      <c r="T23" s="672"/>
      <c r="U23" s="672"/>
      <c r="V23" s="672"/>
      <c r="W23" s="672"/>
      <c r="X23" s="672"/>
      <c r="Y23" s="672"/>
      <c r="Z23" s="673"/>
      <c r="AA23" s="671"/>
      <c r="AB23" s="672"/>
      <c r="AC23" s="672"/>
      <c r="AD23" s="672"/>
      <c r="AE23" s="672"/>
      <c r="AF23" s="672"/>
      <c r="AG23" s="672"/>
      <c r="AH23" s="672"/>
      <c r="AI23" s="672"/>
      <c r="AJ23" s="672"/>
      <c r="AK23" s="672"/>
      <c r="AL23" s="673"/>
      <c r="AM23" s="643" t="str">
        <f t="shared" si="2"/>
        <v/>
      </c>
      <c r="AN23" s="644"/>
      <c r="AO23" s="637"/>
      <c r="AP23" s="638"/>
      <c r="AQ23" s="639"/>
      <c r="AR23" s="630"/>
      <c r="AS23" s="631"/>
      <c r="AT23" s="627" t="str">
        <f t="shared" si="1"/>
        <v/>
      </c>
      <c r="AU23" s="628"/>
      <c r="AV23" s="629"/>
      <c r="AW23" s="619"/>
      <c r="AX23" s="620"/>
      <c r="AY23" s="621"/>
      <c r="AZ23" s="610"/>
      <c r="BA23" s="611"/>
      <c r="BB23" s="611"/>
      <c r="BC23" s="290" t="s">
        <v>68</v>
      </c>
      <c r="BD23" s="301"/>
      <c r="BE23" s="301"/>
      <c r="BF23" s="301"/>
      <c r="BG23" s="301"/>
      <c r="BH23" s="301"/>
      <c r="BI23" s="301"/>
      <c r="BJ23" s="302"/>
      <c r="BK23" s="302"/>
      <c r="BL23" s="302"/>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row>
    <row r="24" spans="1:101" s="24" customFormat="1" ht="34.5" customHeight="1">
      <c r="A24" s="723"/>
      <c r="B24" s="724"/>
      <c r="C24" s="701"/>
      <c r="D24" s="702"/>
      <c r="E24" s="702"/>
      <c r="F24" s="648" t="s">
        <v>67</v>
      </c>
      <c r="G24" s="649"/>
      <c r="H24" s="650"/>
      <c r="I24" s="654"/>
      <c r="J24" s="655"/>
      <c r="K24" s="655"/>
      <c r="L24" s="656"/>
      <c r="M24" s="654"/>
      <c r="N24" s="655"/>
      <c r="O24" s="655"/>
      <c r="P24" s="655"/>
      <c r="Q24" s="655"/>
      <c r="R24" s="656"/>
      <c r="S24" s="674"/>
      <c r="T24" s="675"/>
      <c r="U24" s="675"/>
      <c r="V24" s="675"/>
      <c r="W24" s="675"/>
      <c r="X24" s="675"/>
      <c r="Y24" s="675"/>
      <c r="Z24" s="676"/>
      <c r="AA24" s="674"/>
      <c r="AB24" s="675"/>
      <c r="AC24" s="675"/>
      <c r="AD24" s="675"/>
      <c r="AE24" s="675"/>
      <c r="AF24" s="675"/>
      <c r="AG24" s="675"/>
      <c r="AH24" s="675"/>
      <c r="AI24" s="675"/>
      <c r="AJ24" s="675"/>
      <c r="AK24" s="675"/>
      <c r="AL24" s="676"/>
      <c r="AM24" s="635" t="str">
        <f t="shared" si="2"/>
        <v/>
      </c>
      <c r="AN24" s="636"/>
      <c r="AO24" s="640"/>
      <c r="AP24" s="641"/>
      <c r="AQ24" s="642"/>
      <c r="AR24" s="622"/>
      <c r="AS24" s="623"/>
      <c r="AT24" s="632" t="str">
        <f t="shared" si="1"/>
        <v/>
      </c>
      <c r="AU24" s="633"/>
      <c r="AV24" s="634"/>
      <c r="AW24" s="616" t="str">
        <f>IF(AT24="","",SUM(AT24:AV25))</f>
        <v/>
      </c>
      <c r="AX24" s="617"/>
      <c r="AY24" s="618"/>
      <c r="AZ24" s="614"/>
      <c r="BA24" s="615"/>
      <c r="BB24" s="615"/>
      <c r="BC24" s="291" t="s">
        <v>68</v>
      </c>
      <c r="BD24" s="301"/>
      <c r="BE24" s="301"/>
      <c r="BF24" s="301"/>
      <c r="BG24" s="301"/>
      <c r="BH24" s="301"/>
      <c r="BI24" s="301"/>
      <c r="BJ24" s="302"/>
      <c r="BK24" s="302"/>
      <c r="BL24" s="302"/>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row>
    <row r="25" spans="1:101" s="24" customFormat="1" ht="35.1" customHeight="1">
      <c r="A25" s="723"/>
      <c r="B25" s="724"/>
      <c r="C25" s="703"/>
      <c r="D25" s="704"/>
      <c r="E25" s="704"/>
      <c r="F25" s="651" t="s">
        <v>69</v>
      </c>
      <c r="G25" s="652"/>
      <c r="H25" s="653"/>
      <c r="I25" s="668"/>
      <c r="J25" s="669"/>
      <c r="K25" s="669"/>
      <c r="L25" s="670"/>
      <c r="M25" s="668"/>
      <c r="N25" s="669"/>
      <c r="O25" s="669"/>
      <c r="P25" s="669"/>
      <c r="Q25" s="669"/>
      <c r="R25" s="670"/>
      <c r="S25" s="671"/>
      <c r="T25" s="672"/>
      <c r="U25" s="672"/>
      <c r="V25" s="672"/>
      <c r="W25" s="672"/>
      <c r="X25" s="672"/>
      <c r="Y25" s="672"/>
      <c r="Z25" s="673"/>
      <c r="AA25" s="671"/>
      <c r="AB25" s="672"/>
      <c r="AC25" s="672"/>
      <c r="AD25" s="672"/>
      <c r="AE25" s="672"/>
      <c r="AF25" s="672"/>
      <c r="AG25" s="672"/>
      <c r="AH25" s="672"/>
      <c r="AI25" s="672"/>
      <c r="AJ25" s="672"/>
      <c r="AK25" s="672"/>
      <c r="AL25" s="673"/>
      <c r="AM25" s="643" t="str">
        <f t="shared" si="2"/>
        <v/>
      </c>
      <c r="AN25" s="644"/>
      <c r="AO25" s="637"/>
      <c r="AP25" s="638"/>
      <c r="AQ25" s="639"/>
      <c r="AR25" s="630"/>
      <c r="AS25" s="631"/>
      <c r="AT25" s="627" t="str">
        <f t="shared" si="1"/>
        <v/>
      </c>
      <c r="AU25" s="628"/>
      <c r="AV25" s="629"/>
      <c r="AW25" s="619"/>
      <c r="AX25" s="620"/>
      <c r="AY25" s="621"/>
      <c r="AZ25" s="610"/>
      <c r="BA25" s="611"/>
      <c r="BB25" s="611"/>
      <c r="BC25" s="290" t="s">
        <v>68</v>
      </c>
      <c r="BD25" s="301"/>
      <c r="BE25" s="301"/>
      <c r="BF25" s="301"/>
      <c r="BG25" s="301"/>
      <c r="BH25" s="301"/>
      <c r="BI25" s="301"/>
      <c r="BJ25" s="302"/>
      <c r="BK25" s="302"/>
      <c r="BL25" s="302"/>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row>
    <row r="26" spans="1:101" s="24" customFormat="1" ht="35.1" customHeight="1">
      <c r="A26" s="723"/>
      <c r="B26" s="724"/>
      <c r="C26" s="701"/>
      <c r="D26" s="702"/>
      <c r="E26" s="702"/>
      <c r="F26" s="648" t="s">
        <v>67</v>
      </c>
      <c r="G26" s="649"/>
      <c r="H26" s="650"/>
      <c r="I26" s="654"/>
      <c r="J26" s="655"/>
      <c r="K26" s="655"/>
      <c r="L26" s="656"/>
      <c r="M26" s="654"/>
      <c r="N26" s="655"/>
      <c r="O26" s="655"/>
      <c r="P26" s="655"/>
      <c r="Q26" s="655"/>
      <c r="R26" s="656"/>
      <c r="S26" s="674"/>
      <c r="T26" s="675"/>
      <c r="U26" s="675"/>
      <c r="V26" s="675"/>
      <c r="W26" s="675"/>
      <c r="X26" s="675"/>
      <c r="Y26" s="675"/>
      <c r="Z26" s="676"/>
      <c r="AA26" s="674"/>
      <c r="AB26" s="675"/>
      <c r="AC26" s="675"/>
      <c r="AD26" s="675"/>
      <c r="AE26" s="675"/>
      <c r="AF26" s="675"/>
      <c r="AG26" s="675"/>
      <c r="AH26" s="675"/>
      <c r="AI26" s="675"/>
      <c r="AJ26" s="675"/>
      <c r="AK26" s="675"/>
      <c r="AL26" s="676"/>
      <c r="AM26" s="635" t="str">
        <f t="shared" si="2"/>
        <v/>
      </c>
      <c r="AN26" s="636"/>
      <c r="AO26" s="640"/>
      <c r="AP26" s="641"/>
      <c r="AQ26" s="642"/>
      <c r="AR26" s="622"/>
      <c r="AS26" s="623"/>
      <c r="AT26" s="632" t="str">
        <f t="shared" si="1"/>
        <v/>
      </c>
      <c r="AU26" s="633"/>
      <c r="AV26" s="634"/>
      <c r="AW26" s="616" t="str">
        <f>IF(AT26="","",SUM(AT26:AV27))</f>
        <v/>
      </c>
      <c r="AX26" s="617"/>
      <c r="AY26" s="618"/>
      <c r="AZ26" s="614"/>
      <c r="BA26" s="615"/>
      <c r="BB26" s="615"/>
      <c r="BC26" s="292" t="s">
        <v>68</v>
      </c>
      <c r="BD26" s="301"/>
      <c r="BE26" s="301"/>
      <c r="BF26" s="301"/>
      <c r="BG26" s="301"/>
      <c r="BH26" s="301"/>
      <c r="BI26" s="301"/>
      <c r="BJ26" s="302"/>
      <c r="BK26" s="302"/>
      <c r="BL26" s="302"/>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row>
    <row r="27" spans="1:101" s="24" customFormat="1" ht="35.1" customHeight="1" thickBot="1">
      <c r="A27" s="777"/>
      <c r="B27" s="778"/>
      <c r="C27" s="775"/>
      <c r="D27" s="776"/>
      <c r="E27" s="776"/>
      <c r="F27" s="779" t="s">
        <v>69</v>
      </c>
      <c r="G27" s="780"/>
      <c r="H27" s="781"/>
      <c r="I27" s="764"/>
      <c r="J27" s="765"/>
      <c r="K27" s="765"/>
      <c r="L27" s="766"/>
      <c r="M27" s="764"/>
      <c r="N27" s="765"/>
      <c r="O27" s="765"/>
      <c r="P27" s="765"/>
      <c r="Q27" s="765"/>
      <c r="R27" s="766"/>
      <c r="S27" s="696"/>
      <c r="T27" s="697"/>
      <c r="U27" s="697"/>
      <c r="V27" s="697"/>
      <c r="W27" s="697"/>
      <c r="X27" s="697"/>
      <c r="Y27" s="697"/>
      <c r="Z27" s="698"/>
      <c r="AA27" s="696"/>
      <c r="AB27" s="697"/>
      <c r="AC27" s="697"/>
      <c r="AD27" s="697"/>
      <c r="AE27" s="697"/>
      <c r="AF27" s="697"/>
      <c r="AG27" s="697"/>
      <c r="AH27" s="697"/>
      <c r="AI27" s="697"/>
      <c r="AJ27" s="697"/>
      <c r="AK27" s="697"/>
      <c r="AL27" s="698"/>
      <c r="AM27" s="699" t="str">
        <f t="shared" si="2"/>
        <v/>
      </c>
      <c r="AN27" s="700"/>
      <c r="AO27" s="705"/>
      <c r="AP27" s="706"/>
      <c r="AQ27" s="707"/>
      <c r="AR27" s="770"/>
      <c r="AS27" s="771"/>
      <c r="AT27" s="767" t="str">
        <f t="shared" si="1"/>
        <v/>
      </c>
      <c r="AU27" s="768"/>
      <c r="AV27" s="769"/>
      <c r="AW27" s="759"/>
      <c r="AX27" s="760"/>
      <c r="AY27" s="761"/>
      <c r="AZ27" s="762"/>
      <c r="BA27" s="763"/>
      <c r="BB27" s="763"/>
      <c r="BC27" s="294" t="s">
        <v>68</v>
      </c>
      <c r="BD27" s="301"/>
      <c r="BE27" s="301"/>
      <c r="BF27" s="301"/>
      <c r="BG27" s="301"/>
      <c r="BH27" s="301"/>
      <c r="BI27" s="301"/>
      <c r="BJ27" s="302"/>
      <c r="BK27" s="302"/>
      <c r="BL27" s="302"/>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row>
    <row r="28" spans="1:101" s="25" customFormat="1" ht="16.5" customHeight="1">
      <c r="A28" s="735"/>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c r="BA28" s="735"/>
      <c r="BB28" s="735"/>
      <c r="BC28" s="735"/>
    </row>
    <row r="29" spans="1:101" s="25" customFormat="1" ht="34.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row>
    <row r="30" spans="1:101" ht="21.75" customHeight="1">
      <c r="B30" s="363" t="s">
        <v>285</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101" ht="35.1" customHeight="1">
      <c r="A31" s="756" t="s">
        <v>21</v>
      </c>
      <c r="B31" s="756"/>
      <c r="C31" s="756"/>
      <c r="D31" s="756"/>
      <c r="E31" s="756"/>
      <c r="F31" s="756"/>
      <c r="G31" s="757" t="s">
        <v>70</v>
      </c>
      <c r="H31" s="757"/>
      <c r="I31" s="757"/>
      <c r="J31" s="757"/>
      <c r="K31" s="757"/>
      <c r="L31" s="757"/>
      <c r="M31" s="757"/>
      <c r="N31" s="758" t="s">
        <v>6</v>
      </c>
      <c r="O31" s="758"/>
      <c r="P31" s="758"/>
      <c r="Q31" s="758"/>
      <c r="R31" s="758"/>
      <c r="S31" s="758"/>
      <c r="T31" s="708"/>
      <c r="U31" s="709"/>
      <c r="V31" s="709"/>
      <c r="W31" s="709"/>
      <c r="X31" s="709"/>
      <c r="Y31" s="709"/>
      <c r="Z31" s="709"/>
      <c r="AA31" s="709"/>
      <c r="AB31" s="709"/>
      <c r="AC31" s="709"/>
      <c r="AD31" s="709"/>
      <c r="AE31" s="709"/>
      <c r="AF31" s="709"/>
      <c r="AG31" s="709"/>
      <c r="AH31" s="709"/>
      <c r="AI31" s="709"/>
      <c r="AJ31" s="709"/>
      <c r="AK31" s="709"/>
      <c r="AL31" s="709"/>
      <c r="AM31" s="709"/>
      <c r="AN31" s="710"/>
      <c r="AO31" s="758" t="s">
        <v>224</v>
      </c>
      <c r="AP31" s="758"/>
      <c r="AQ31" s="758"/>
      <c r="AR31" s="758"/>
      <c r="AS31" s="758"/>
      <c r="AT31" s="758"/>
      <c r="AU31" s="708"/>
      <c r="AV31" s="709"/>
      <c r="AW31" s="709"/>
      <c r="AX31" s="709"/>
      <c r="AY31" s="709"/>
      <c r="AZ31" s="709"/>
      <c r="BA31" s="709"/>
      <c r="BB31" s="709"/>
      <c r="BC31" s="710"/>
    </row>
    <row r="32" spans="1:101" ht="34.5" customHeight="1">
      <c r="A32" s="756" t="s">
        <v>21</v>
      </c>
      <c r="B32" s="756"/>
      <c r="C32" s="756"/>
      <c r="D32" s="756"/>
      <c r="E32" s="756"/>
      <c r="F32" s="756"/>
      <c r="G32" s="757" t="s">
        <v>71</v>
      </c>
      <c r="H32" s="757"/>
      <c r="I32" s="757"/>
      <c r="J32" s="757"/>
      <c r="K32" s="757"/>
      <c r="L32" s="757"/>
      <c r="M32" s="757"/>
      <c r="N32" s="758" t="s">
        <v>6</v>
      </c>
      <c r="O32" s="758"/>
      <c r="P32" s="758"/>
      <c r="Q32" s="758"/>
      <c r="R32" s="758"/>
      <c r="S32" s="758"/>
      <c r="T32" s="708"/>
      <c r="U32" s="709"/>
      <c r="V32" s="709"/>
      <c r="W32" s="709"/>
      <c r="X32" s="709"/>
      <c r="Y32" s="709"/>
      <c r="Z32" s="709"/>
      <c r="AA32" s="709"/>
      <c r="AB32" s="709"/>
      <c r="AC32" s="709"/>
      <c r="AD32" s="709"/>
      <c r="AE32" s="709"/>
      <c r="AF32" s="709"/>
      <c r="AG32" s="709"/>
      <c r="AH32" s="709"/>
      <c r="AI32" s="709"/>
      <c r="AJ32" s="709"/>
      <c r="AK32" s="709"/>
      <c r="AL32" s="709"/>
      <c r="AM32" s="709"/>
      <c r="AN32" s="710"/>
      <c r="AO32" s="758" t="s">
        <v>224</v>
      </c>
      <c r="AP32" s="758"/>
      <c r="AQ32" s="758"/>
      <c r="AR32" s="758"/>
      <c r="AS32" s="758"/>
      <c r="AT32" s="758"/>
      <c r="AU32" s="708"/>
      <c r="AV32" s="709"/>
      <c r="AW32" s="709"/>
      <c r="AX32" s="709"/>
      <c r="AY32" s="709"/>
      <c r="AZ32" s="709"/>
      <c r="BA32" s="709"/>
      <c r="BB32" s="709"/>
      <c r="BC32" s="710"/>
    </row>
    <row r="33" spans="1:55" ht="35.1" customHeight="1">
      <c r="A33" s="756" t="s">
        <v>21</v>
      </c>
      <c r="B33" s="756"/>
      <c r="C33" s="756"/>
      <c r="D33" s="756"/>
      <c r="E33" s="756"/>
      <c r="F33" s="756"/>
      <c r="G33" s="757" t="s">
        <v>72</v>
      </c>
      <c r="H33" s="757"/>
      <c r="I33" s="757"/>
      <c r="J33" s="757"/>
      <c r="K33" s="757"/>
      <c r="L33" s="757"/>
      <c r="M33" s="757"/>
      <c r="N33" s="758" t="s">
        <v>6</v>
      </c>
      <c r="O33" s="758"/>
      <c r="P33" s="758"/>
      <c r="Q33" s="758"/>
      <c r="R33" s="758"/>
      <c r="S33" s="758"/>
      <c r="T33" s="708"/>
      <c r="U33" s="709"/>
      <c r="V33" s="709"/>
      <c r="W33" s="709"/>
      <c r="X33" s="709"/>
      <c r="Y33" s="709"/>
      <c r="Z33" s="709"/>
      <c r="AA33" s="709"/>
      <c r="AB33" s="709"/>
      <c r="AC33" s="709"/>
      <c r="AD33" s="709"/>
      <c r="AE33" s="709"/>
      <c r="AF33" s="709"/>
      <c r="AG33" s="709"/>
      <c r="AH33" s="709"/>
      <c r="AI33" s="709"/>
      <c r="AJ33" s="709"/>
      <c r="AK33" s="709"/>
      <c r="AL33" s="709"/>
      <c r="AM33" s="709"/>
      <c r="AN33" s="710"/>
      <c r="AO33" s="758" t="s">
        <v>224</v>
      </c>
      <c r="AP33" s="758"/>
      <c r="AQ33" s="758"/>
      <c r="AR33" s="758"/>
      <c r="AS33" s="758"/>
      <c r="AT33" s="758"/>
      <c r="AU33" s="708"/>
      <c r="AV33" s="709"/>
      <c r="AW33" s="709"/>
      <c r="AX33" s="709"/>
      <c r="AY33" s="709"/>
      <c r="AZ33" s="709"/>
      <c r="BA33" s="709"/>
      <c r="BB33" s="709"/>
      <c r="BC33" s="710"/>
    </row>
    <row r="34" spans="1:55" s="25" customFormat="1" ht="60"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row>
    <row r="35" spans="1:55" s="25" customFormat="1" ht="60"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row>
    <row r="36" spans="1:55" s="25" customFormat="1" ht="31.5" customHeight="1" thickBot="1">
      <c r="A36" s="50" t="s">
        <v>102</v>
      </c>
      <c r="B36" s="122"/>
      <c r="C36" s="122"/>
      <c r="D36" s="122"/>
      <c r="E36" s="122"/>
      <c r="F36" s="122"/>
      <c r="G36" s="122"/>
      <c r="H36" s="122"/>
      <c r="I36" s="122"/>
      <c r="J36" s="122"/>
      <c r="K36" s="122"/>
      <c r="L36" s="122"/>
      <c r="M36" s="122"/>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2"/>
      <c r="AS36" s="122"/>
      <c r="AT36" s="122"/>
      <c r="AU36" s="122"/>
      <c r="AV36" s="122"/>
      <c r="AW36" s="122"/>
      <c r="AX36" s="122"/>
      <c r="AY36" s="122"/>
      <c r="AZ36" s="122"/>
      <c r="BA36" s="122"/>
      <c r="BB36" s="122"/>
      <c r="BC36" s="122"/>
    </row>
    <row r="37" spans="1:55" s="25" customFormat="1" ht="57.75" customHeight="1" thickBot="1">
      <c r="A37" s="680" t="s">
        <v>18</v>
      </c>
      <c r="B37" s="681"/>
      <c r="C37" s="685" t="s">
        <v>45</v>
      </c>
      <c r="D37" s="686"/>
      <c r="E37" s="686"/>
      <c r="F37" s="687"/>
      <c r="G37" s="740" t="s">
        <v>65</v>
      </c>
      <c r="H37" s="741"/>
      <c r="I37" s="741"/>
      <c r="J37" s="741"/>
      <c r="K37" s="782" t="s">
        <v>92</v>
      </c>
      <c r="L37" s="741"/>
      <c r="M37" s="741"/>
      <c r="N37" s="741"/>
      <c r="O37" s="741"/>
      <c r="P37" s="741"/>
      <c r="Q37" s="783"/>
      <c r="R37" s="784" t="s">
        <v>73</v>
      </c>
      <c r="S37" s="785"/>
      <c r="T37" s="741" t="s">
        <v>91</v>
      </c>
      <c r="U37" s="741"/>
      <c r="V37" s="741"/>
      <c r="W37" s="741"/>
      <c r="X37" s="741"/>
      <c r="Y37" s="741"/>
      <c r="Z37" s="786"/>
      <c r="AA37" s="740" t="s">
        <v>103</v>
      </c>
      <c r="AB37" s="741"/>
      <c r="AC37" s="741"/>
      <c r="AD37" s="741"/>
      <c r="AE37" s="741"/>
      <c r="AF37" s="741"/>
      <c r="AG37" s="741"/>
      <c r="AH37" s="741"/>
      <c r="AI37" s="741"/>
      <c r="AJ37" s="741"/>
      <c r="AK37" s="741"/>
      <c r="AL37" s="741"/>
      <c r="AM37" s="741"/>
      <c r="AN37" s="786"/>
      <c r="AO37" s="740" t="s">
        <v>104</v>
      </c>
      <c r="AP37" s="741"/>
      <c r="AQ37" s="741"/>
      <c r="AR37" s="741"/>
      <c r="AS37" s="741"/>
      <c r="AT37" s="741"/>
      <c r="AU37" s="741"/>
      <c r="AV37" s="741"/>
      <c r="AW37" s="741"/>
      <c r="AX37" s="741"/>
      <c r="AY37" s="741"/>
      <c r="AZ37" s="741"/>
      <c r="BA37" s="741"/>
      <c r="BB37" s="741"/>
      <c r="BC37" s="742"/>
    </row>
    <row r="38" spans="1:55" s="25" customFormat="1" ht="33.75" customHeight="1" thickTop="1">
      <c r="A38" s="727" t="s">
        <v>70</v>
      </c>
      <c r="B38" s="728"/>
      <c r="C38" s="787" t="str">
        <f>IF(C10="","",C10)</f>
        <v/>
      </c>
      <c r="D38" s="788"/>
      <c r="E38" s="788"/>
      <c r="F38" s="789"/>
      <c r="G38" s="790" t="str">
        <f>IF(COUNTIF(AM10:AN11,"err")&gt;0,"",IF(AND(M10="",M11=""),"",IF(AND(M10="",M11&lt;&gt;""),"",IF(AM11="",AM10,("D"&amp;MIN(RIGHT(AM10,1),RIGHT(AM11,1)))))))</f>
        <v/>
      </c>
      <c r="H38" s="791"/>
      <c r="I38" s="791"/>
      <c r="J38" s="791"/>
      <c r="K38" s="792" t="str">
        <f>IF(OR(G38="",AM10=""),"",INDEX(AZ10:AZ11,MATCH(G38,AM10:AM11,0)))</f>
        <v/>
      </c>
      <c r="L38" s="793"/>
      <c r="M38" s="793"/>
      <c r="N38" s="793"/>
      <c r="O38" s="793"/>
      <c r="P38" s="793"/>
      <c r="Q38" s="177" t="s">
        <v>68</v>
      </c>
      <c r="R38" s="794" t="s">
        <v>73</v>
      </c>
      <c r="S38" s="795"/>
      <c r="T38" s="796" t="str">
        <f>IF(G38="","",IF($G$49&lt;=3,VLOOKUP(G38,BO:BP,2,0),VLOOKUP(G38,BO:BQ,3,0)))</f>
        <v/>
      </c>
      <c r="U38" s="796"/>
      <c r="V38" s="796"/>
      <c r="W38" s="796"/>
      <c r="X38" s="796"/>
      <c r="Y38" s="796"/>
      <c r="Z38" s="128" t="s">
        <v>0</v>
      </c>
      <c r="AA38" s="797" t="str">
        <f>IF(K38="","",K38*T38)</f>
        <v/>
      </c>
      <c r="AB38" s="798"/>
      <c r="AC38" s="798"/>
      <c r="AD38" s="798"/>
      <c r="AE38" s="798"/>
      <c r="AF38" s="798"/>
      <c r="AG38" s="798"/>
      <c r="AH38" s="798"/>
      <c r="AI38" s="798"/>
      <c r="AJ38" s="798"/>
      <c r="AK38" s="798"/>
      <c r="AL38" s="798"/>
      <c r="AM38" s="798"/>
      <c r="AN38" s="129" t="s">
        <v>0</v>
      </c>
      <c r="AO38" s="743">
        <f>SUM(AA38:AM40)</f>
        <v>0</v>
      </c>
      <c r="AP38" s="744"/>
      <c r="AQ38" s="744"/>
      <c r="AR38" s="744"/>
      <c r="AS38" s="744"/>
      <c r="AT38" s="744"/>
      <c r="AU38" s="744"/>
      <c r="AV38" s="744"/>
      <c r="AW38" s="744"/>
      <c r="AX38" s="744"/>
      <c r="AY38" s="744"/>
      <c r="AZ38" s="744"/>
      <c r="BA38" s="744"/>
      <c r="BB38" s="744"/>
      <c r="BC38" s="738" t="s">
        <v>0</v>
      </c>
    </row>
    <row r="39" spans="1:55" s="25" customFormat="1" ht="33.75" customHeight="1">
      <c r="A39" s="729"/>
      <c r="B39" s="730"/>
      <c r="C39" s="799" t="str">
        <f>IF(C12="","",C12)</f>
        <v/>
      </c>
      <c r="D39" s="800"/>
      <c r="E39" s="800"/>
      <c r="F39" s="801"/>
      <c r="G39" s="802" t="str">
        <f>IF(COUNTIF(AM12:AN13,"err")&gt;0,"",IF(AND(M12="",M13=""),"",IF(AND(M12="",M13&lt;&gt;""),"",IF(AM13="",AM12,("D"&amp;MIN(RIGHT(AM12,1),RIGHT(AM13,1)))))))</f>
        <v/>
      </c>
      <c r="H39" s="803"/>
      <c r="I39" s="803"/>
      <c r="J39" s="803"/>
      <c r="K39" s="804" t="str">
        <f>IF(OR(G39="",AM12=""),"",INDEX(AZ12:AZ13,MATCH(G39,AM12:AM13,0)))</f>
        <v/>
      </c>
      <c r="L39" s="805"/>
      <c r="M39" s="805"/>
      <c r="N39" s="805"/>
      <c r="O39" s="805"/>
      <c r="P39" s="805"/>
      <c r="Q39" s="178" t="s">
        <v>68</v>
      </c>
      <c r="R39" s="806" t="s">
        <v>73</v>
      </c>
      <c r="S39" s="807"/>
      <c r="T39" s="808" t="str">
        <f>IF(G39="","",IF($G$49&lt;=3,VLOOKUP(G39,BO:BP,2,0),VLOOKUP(G39,BO:BQ,3,0)))</f>
        <v/>
      </c>
      <c r="U39" s="808"/>
      <c r="V39" s="808"/>
      <c r="W39" s="808"/>
      <c r="X39" s="808"/>
      <c r="Y39" s="808"/>
      <c r="Z39" s="127" t="s">
        <v>0</v>
      </c>
      <c r="AA39" s="809" t="str">
        <f t="shared" ref="AA39:AA46" si="3">IF(K39="","",K39*T39)</f>
        <v/>
      </c>
      <c r="AB39" s="810"/>
      <c r="AC39" s="810"/>
      <c r="AD39" s="810"/>
      <c r="AE39" s="810"/>
      <c r="AF39" s="810"/>
      <c r="AG39" s="810"/>
      <c r="AH39" s="810"/>
      <c r="AI39" s="810"/>
      <c r="AJ39" s="810"/>
      <c r="AK39" s="810"/>
      <c r="AL39" s="810"/>
      <c r="AM39" s="810"/>
      <c r="AN39" s="127" t="s">
        <v>0</v>
      </c>
      <c r="AO39" s="745"/>
      <c r="AP39" s="746"/>
      <c r="AQ39" s="746"/>
      <c r="AR39" s="746"/>
      <c r="AS39" s="746"/>
      <c r="AT39" s="746"/>
      <c r="AU39" s="746"/>
      <c r="AV39" s="746"/>
      <c r="AW39" s="746"/>
      <c r="AX39" s="746"/>
      <c r="AY39" s="746"/>
      <c r="AZ39" s="746"/>
      <c r="BA39" s="746"/>
      <c r="BB39" s="746"/>
      <c r="BC39" s="736"/>
    </row>
    <row r="40" spans="1:55" s="25" customFormat="1" ht="33.75" customHeight="1">
      <c r="A40" s="731"/>
      <c r="B40" s="732"/>
      <c r="C40" s="751" t="str">
        <f>IF(C14="","",C14)</f>
        <v/>
      </c>
      <c r="D40" s="752"/>
      <c r="E40" s="752"/>
      <c r="F40" s="753"/>
      <c r="G40" s="811" t="str">
        <f>IF(COUNTIF(AM14:AN15,"err")&gt;0,"",IF(AND(M14="",M15=""),"",IF(AND(M14="",M15&lt;&gt;""),"",IF(AM15="",AM14,("D"&amp;MIN(RIGHT(AM14,1),RIGHT(AM15,1)))))))</f>
        <v/>
      </c>
      <c r="H40" s="812"/>
      <c r="I40" s="812"/>
      <c r="J40" s="812"/>
      <c r="K40" s="813" t="str">
        <f>IF(OR(G40="",AM14=""),"",INDEX(AZ14:AZ15,MATCH(G40,AM14:AM15,0)))</f>
        <v/>
      </c>
      <c r="L40" s="814"/>
      <c r="M40" s="814"/>
      <c r="N40" s="814"/>
      <c r="O40" s="814"/>
      <c r="P40" s="814"/>
      <c r="Q40" s="177" t="s">
        <v>68</v>
      </c>
      <c r="R40" s="815" t="s">
        <v>73</v>
      </c>
      <c r="S40" s="816"/>
      <c r="T40" s="817" t="str">
        <f>IF(G40="","",IF($G$49&lt;=3,VLOOKUP(G40,BO:BP,2,0),VLOOKUP(G40,BO:BQ,3,0)))</f>
        <v/>
      </c>
      <c r="U40" s="817"/>
      <c r="V40" s="817"/>
      <c r="W40" s="817"/>
      <c r="X40" s="817"/>
      <c r="Y40" s="817"/>
      <c r="Z40" s="128" t="s">
        <v>0</v>
      </c>
      <c r="AA40" s="818" t="str">
        <f t="shared" si="3"/>
        <v/>
      </c>
      <c r="AB40" s="819"/>
      <c r="AC40" s="819"/>
      <c r="AD40" s="819"/>
      <c r="AE40" s="819"/>
      <c r="AF40" s="819"/>
      <c r="AG40" s="819"/>
      <c r="AH40" s="819"/>
      <c r="AI40" s="819"/>
      <c r="AJ40" s="819"/>
      <c r="AK40" s="819"/>
      <c r="AL40" s="819"/>
      <c r="AM40" s="819"/>
      <c r="AN40" s="131" t="s">
        <v>0</v>
      </c>
      <c r="AO40" s="745"/>
      <c r="AP40" s="746"/>
      <c r="AQ40" s="746"/>
      <c r="AR40" s="746"/>
      <c r="AS40" s="746"/>
      <c r="AT40" s="746"/>
      <c r="AU40" s="746"/>
      <c r="AV40" s="746"/>
      <c r="AW40" s="746"/>
      <c r="AX40" s="746"/>
      <c r="AY40" s="746"/>
      <c r="AZ40" s="746"/>
      <c r="BA40" s="746"/>
      <c r="BB40" s="746"/>
      <c r="BC40" s="736"/>
    </row>
    <row r="41" spans="1:55" s="25" customFormat="1" ht="33.75" customHeight="1">
      <c r="A41" s="733" t="s">
        <v>71</v>
      </c>
      <c r="B41" s="734"/>
      <c r="C41" s="820" t="str">
        <f>IF(C16="","",C16)</f>
        <v/>
      </c>
      <c r="D41" s="821"/>
      <c r="E41" s="821"/>
      <c r="F41" s="822"/>
      <c r="G41" s="823" t="str">
        <f>IF(COUNTIF(AM16:AN17,"err")&gt;0,"",IF(AND(M16="",M17=""),"",IF(AND(M16="",M17&lt;&gt;""),"",IF(AM17="",AM16,("D"&amp;MIN(RIGHT(AM16,1),RIGHT(AM17,1)))))))</f>
        <v/>
      </c>
      <c r="H41" s="824"/>
      <c r="I41" s="824"/>
      <c r="J41" s="824"/>
      <c r="K41" s="825" t="str">
        <f>IF(OR(G41="",AM16=""),"",INDEX(AZ16:AZ17,MATCH(G41,AM16:AM17,0)))</f>
        <v/>
      </c>
      <c r="L41" s="826"/>
      <c r="M41" s="826"/>
      <c r="N41" s="826"/>
      <c r="O41" s="826"/>
      <c r="P41" s="826"/>
      <c r="Q41" s="179" t="s">
        <v>68</v>
      </c>
      <c r="R41" s="827" t="s">
        <v>73</v>
      </c>
      <c r="S41" s="828"/>
      <c r="T41" s="829" t="str">
        <f>IF(G41="","",VLOOKUP(G41,BO:BR,4,0))</f>
        <v/>
      </c>
      <c r="U41" s="829"/>
      <c r="V41" s="829"/>
      <c r="W41" s="829"/>
      <c r="X41" s="829"/>
      <c r="Y41" s="829"/>
      <c r="Z41" s="125" t="s">
        <v>0</v>
      </c>
      <c r="AA41" s="830" t="str">
        <f t="shared" si="3"/>
        <v/>
      </c>
      <c r="AB41" s="831"/>
      <c r="AC41" s="831"/>
      <c r="AD41" s="831"/>
      <c r="AE41" s="831"/>
      <c r="AF41" s="831"/>
      <c r="AG41" s="831"/>
      <c r="AH41" s="831"/>
      <c r="AI41" s="831"/>
      <c r="AJ41" s="831"/>
      <c r="AK41" s="831"/>
      <c r="AL41" s="831"/>
      <c r="AM41" s="831"/>
      <c r="AN41" s="133" t="s">
        <v>0</v>
      </c>
      <c r="AO41" s="747">
        <f>SUM(AA41:AM43)</f>
        <v>0</v>
      </c>
      <c r="AP41" s="748"/>
      <c r="AQ41" s="748"/>
      <c r="AR41" s="748"/>
      <c r="AS41" s="748"/>
      <c r="AT41" s="748"/>
      <c r="AU41" s="748"/>
      <c r="AV41" s="748"/>
      <c r="AW41" s="748"/>
      <c r="AX41" s="748"/>
      <c r="AY41" s="748"/>
      <c r="AZ41" s="748"/>
      <c r="BA41" s="748"/>
      <c r="BB41" s="748"/>
      <c r="BC41" s="739" t="s">
        <v>0</v>
      </c>
    </row>
    <row r="42" spans="1:55" s="25" customFormat="1" ht="33.75" customHeight="1">
      <c r="A42" s="729"/>
      <c r="B42" s="730"/>
      <c r="C42" s="799" t="str">
        <f>IF(C18="","",C18)</f>
        <v/>
      </c>
      <c r="D42" s="800"/>
      <c r="E42" s="800"/>
      <c r="F42" s="801"/>
      <c r="G42" s="802" t="str">
        <f>IF(COUNTIF(AM18:AN19,"err")&gt;0,"",IF(AND(M18="",M19=""),"",IF(AND(M18="",M19&lt;&gt;""),"",IF(AM19="",AM18,("D"&amp;MIN(RIGHT(AM18,1),RIGHT(AM19,1)))))))</f>
        <v/>
      </c>
      <c r="H42" s="803"/>
      <c r="I42" s="803"/>
      <c r="J42" s="803"/>
      <c r="K42" s="804" t="str">
        <f>IF(OR(G42="",AM18=""),"",INDEX(AZ18:AZ19,MATCH(G42,AM18:AM19,0)))</f>
        <v/>
      </c>
      <c r="L42" s="805"/>
      <c r="M42" s="805"/>
      <c r="N42" s="805"/>
      <c r="O42" s="805"/>
      <c r="P42" s="805"/>
      <c r="Q42" s="178" t="s">
        <v>68</v>
      </c>
      <c r="R42" s="806" t="s">
        <v>73</v>
      </c>
      <c r="S42" s="807"/>
      <c r="T42" s="808" t="str">
        <f>IF(G42="","",VLOOKUP(G42,BO:BR,4,0))</f>
        <v/>
      </c>
      <c r="U42" s="808"/>
      <c r="V42" s="808"/>
      <c r="W42" s="808"/>
      <c r="X42" s="808"/>
      <c r="Y42" s="808"/>
      <c r="Z42" s="127" t="s">
        <v>0</v>
      </c>
      <c r="AA42" s="809" t="str">
        <f t="shared" si="3"/>
        <v/>
      </c>
      <c r="AB42" s="810"/>
      <c r="AC42" s="810"/>
      <c r="AD42" s="810"/>
      <c r="AE42" s="810"/>
      <c r="AF42" s="810"/>
      <c r="AG42" s="810"/>
      <c r="AH42" s="810"/>
      <c r="AI42" s="810"/>
      <c r="AJ42" s="810"/>
      <c r="AK42" s="810"/>
      <c r="AL42" s="810"/>
      <c r="AM42" s="810"/>
      <c r="AN42" s="127" t="s">
        <v>0</v>
      </c>
      <c r="AO42" s="745"/>
      <c r="AP42" s="746"/>
      <c r="AQ42" s="746"/>
      <c r="AR42" s="746"/>
      <c r="AS42" s="746"/>
      <c r="AT42" s="746"/>
      <c r="AU42" s="746"/>
      <c r="AV42" s="746"/>
      <c r="AW42" s="746"/>
      <c r="AX42" s="746"/>
      <c r="AY42" s="746"/>
      <c r="AZ42" s="746"/>
      <c r="BA42" s="746"/>
      <c r="BB42" s="746"/>
      <c r="BC42" s="736"/>
    </row>
    <row r="43" spans="1:55" s="25" customFormat="1" ht="33.75" customHeight="1">
      <c r="A43" s="731"/>
      <c r="B43" s="732"/>
      <c r="C43" s="751" t="str">
        <f>IF(C20="","",C20)</f>
        <v/>
      </c>
      <c r="D43" s="752"/>
      <c r="E43" s="752"/>
      <c r="F43" s="753"/>
      <c r="G43" s="754" t="str">
        <f>IF(COUNTIF(AM20:AN21,"err")&gt;0,"",IF(AND(M20="",M21=""),"",IF(AND(M20="",M21&lt;&gt;""),"",IF(AM21="",AM20,("D"&amp;MIN(RIGHT(AM20,1),RIGHT(AM21,1)))))))</f>
        <v/>
      </c>
      <c r="H43" s="755"/>
      <c r="I43" s="755"/>
      <c r="J43" s="755"/>
      <c r="K43" s="813" t="str">
        <f>IF(OR(G43="",AM20=""),"",INDEX(AZ20:AZ21,MATCH(G43,AM20:AM21,0)))</f>
        <v/>
      </c>
      <c r="L43" s="814"/>
      <c r="M43" s="814"/>
      <c r="N43" s="814"/>
      <c r="O43" s="814"/>
      <c r="P43" s="814"/>
      <c r="Q43" s="180" t="s">
        <v>68</v>
      </c>
      <c r="R43" s="815" t="s">
        <v>73</v>
      </c>
      <c r="S43" s="816"/>
      <c r="T43" s="837" t="str">
        <f>IF(G43="","",VLOOKUP(G43,BO:BR,4,0))</f>
        <v/>
      </c>
      <c r="U43" s="837"/>
      <c r="V43" s="837"/>
      <c r="W43" s="837"/>
      <c r="X43" s="837"/>
      <c r="Y43" s="837"/>
      <c r="Z43" s="126" t="s">
        <v>0</v>
      </c>
      <c r="AA43" s="818" t="str">
        <f t="shared" si="3"/>
        <v/>
      </c>
      <c r="AB43" s="819"/>
      <c r="AC43" s="819"/>
      <c r="AD43" s="819"/>
      <c r="AE43" s="819"/>
      <c r="AF43" s="819"/>
      <c r="AG43" s="819"/>
      <c r="AH43" s="819"/>
      <c r="AI43" s="819"/>
      <c r="AJ43" s="819"/>
      <c r="AK43" s="819"/>
      <c r="AL43" s="819"/>
      <c r="AM43" s="819"/>
      <c r="AN43" s="130" t="s">
        <v>0</v>
      </c>
      <c r="AO43" s="749"/>
      <c r="AP43" s="750"/>
      <c r="AQ43" s="750"/>
      <c r="AR43" s="750"/>
      <c r="AS43" s="750"/>
      <c r="AT43" s="750"/>
      <c r="AU43" s="750"/>
      <c r="AV43" s="750"/>
      <c r="AW43" s="750"/>
      <c r="AX43" s="750"/>
      <c r="AY43" s="750"/>
      <c r="AZ43" s="750"/>
      <c r="BA43" s="750"/>
      <c r="BB43" s="750"/>
      <c r="BC43" s="737"/>
    </row>
    <row r="44" spans="1:55" s="25" customFormat="1" ht="33.75" customHeight="1">
      <c r="A44" s="733" t="s">
        <v>72</v>
      </c>
      <c r="B44" s="734"/>
      <c r="C44" s="820" t="str">
        <f>IF(C22="","",C22)</f>
        <v/>
      </c>
      <c r="D44" s="821"/>
      <c r="E44" s="821"/>
      <c r="F44" s="822"/>
      <c r="G44" s="838" t="str">
        <f>IF(COUNTIF(AM22:AN23,"err")&gt;0,"",IF(AND(M22="",M23=""),"",IF(AND(M22="",M23&lt;&gt;""),"",IF(AM23="",AM22,("D"&amp;MIN(RIGHT(AM22,1),RIGHT(AM23,1)))))))</f>
        <v/>
      </c>
      <c r="H44" s="839"/>
      <c r="I44" s="839"/>
      <c r="J44" s="839"/>
      <c r="K44" s="825" t="str">
        <f>IF(OR(G44="",AM22=""),"",INDEX(AZ22:AZ23,MATCH(G44,AM22:AM23,0)))</f>
        <v/>
      </c>
      <c r="L44" s="826"/>
      <c r="M44" s="826"/>
      <c r="N44" s="826"/>
      <c r="O44" s="826"/>
      <c r="P44" s="826"/>
      <c r="Q44" s="177" t="s">
        <v>68</v>
      </c>
      <c r="R44" s="827" t="s">
        <v>73</v>
      </c>
      <c r="S44" s="828"/>
      <c r="T44" s="853" t="str">
        <f>IF(G44="","",VLOOKUP(G44,BO:BS,5,0))</f>
        <v/>
      </c>
      <c r="U44" s="853"/>
      <c r="V44" s="853"/>
      <c r="W44" s="853"/>
      <c r="X44" s="853"/>
      <c r="Y44" s="853"/>
      <c r="Z44" s="128" t="s">
        <v>0</v>
      </c>
      <c r="AA44" s="830" t="str">
        <f t="shared" si="3"/>
        <v/>
      </c>
      <c r="AB44" s="831"/>
      <c r="AC44" s="831"/>
      <c r="AD44" s="831"/>
      <c r="AE44" s="831"/>
      <c r="AF44" s="831"/>
      <c r="AG44" s="831"/>
      <c r="AH44" s="831"/>
      <c r="AI44" s="831"/>
      <c r="AJ44" s="831"/>
      <c r="AK44" s="831"/>
      <c r="AL44" s="831"/>
      <c r="AM44" s="831"/>
      <c r="AN44" s="132" t="s">
        <v>0</v>
      </c>
      <c r="AO44" s="745">
        <f>SUM(AA44:AM46)</f>
        <v>0</v>
      </c>
      <c r="AP44" s="746"/>
      <c r="AQ44" s="746"/>
      <c r="AR44" s="746"/>
      <c r="AS44" s="746"/>
      <c r="AT44" s="746"/>
      <c r="AU44" s="746"/>
      <c r="AV44" s="746"/>
      <c r="AW44" s="746"/>
      <c r="AX44" s="746"/>
      <c r="AY44" s="746"/>
      <c r="AZ44" s="746"/>
      <c r="BA44" s="746"/>
      <c r="BB44" s="746"/>
      <c r="BC44" s="736" t="s">
        <v>0</v>
      </c>
    </row>
    <row r="45" spans="1:55" s="25" customFormat="1" ht="33.75" customHeight="1">
      <c r="A45" s="729"/>
      <c r="B45" s="730"/>
      <c r="C45" s="799" t="str">
        <f>IF(C24="","",C24)</f>
        <v/>
      </c>
      <c r="D45" s="800"/>
      <c r="E45" s="800"/>
      <c r="F45" s="801"/>
      <c r="G45" s="802" t="str">
        <f>IF(COUNTIF(AM24:AN25,"err")&gt;0,"",IF(AND(M24="",M25=""),"",IF(AND(M24="",M25&lt;&gt;""),"",IF(AM25="",AM24,("D"&amp;MIN(RIGHT(AM24,1),RIGHT(AM25,1)))))))</f>
        <v/>
      </c>
      <c r="H45" s="803"/>
      <c r="I45" s="803"/>
      <c r="J45" s="803"/>
      <c r="K45" s="804" t="str">
        <f>IF(OR(G45="",AM24=""),"",INDEX(AZ24:AZ25,MATCH(G45,AM24:AM25,0)))</f>
        <v/>
      </c>
      <c r="L45" s="805"/>
      <c r="M45" s="805"/>
      <c r="N45" s="805"/>
      <c r="O45" s="805"/>
      <c r="P45" s="805"/>
      <c r="Q45" s="178" t="s">
        <v>68</v>
      </c>
      <c r="R45" s="806" t="s">
        <v>73</v>
      </c>
      <c r="S45" s="807"/>
      <c r="T45" s="808" t="str">
        <f>IF(G45="","",VLOOKUP(G45,BO:BS,5,0))</f>
        <v/>
      </c>
      <c r="U45" s="808"/>
      <c r="V45" s="808"/>
      <c r="W45" s="808"/>
      <c r="X45" s="808"/>
      <c r="Y45" s="808"/>
      <c r="Z45" s="127" t="s">
        <v>0</v>
      </c>
      <c r="AA45" s="809" t="str">
        <f t="shared" si="3"/>
        <v/>
      </c>
      <c r="AB45" s="810"/>
      <c r="AC45" s="810"/>
      <c r="AD45" s="810"/>
      <c r="AE45" s="810"/>
      <c r="AF45" s="810"/>
      <c r="AG45" s="810"/>
      <c r="AH45" s="810"/>
      <c r="AI45" s="810"/>
      <c r="AJ45" s="810"/>
      <c r="AK45" s="810"/>
      <c r="AL45" s="810"/>
      <c r="AM45" s="810"/>
      <c r="AN45" s="127" t="s">
        <v>0</v>
      </c>
      <c r="AO45" s="745"/>
      <c r="AP45" s="746"/>
      <c r="AQ45" s="746"/>
      <c r="AR45" s="746"/>
      <c r="AS45" s="746"/>
      <c r="AT45" s="746"/>
      <c r="AU45" s="746"/>
      <c r="AV45" s="746"/>
      <c r="AW45" s="746"/>
      <c r="AX45" s="746"/>
      <c r="AY45" s="746"/>
      <c r="AZ45" s="746"/>
      <c r="BA45" s="746"/>
      <c r="BB45" s="746"/>
      <c r="BC45" s="736"/>
    </row>
    <row r="46" spans="1:55" s="25" customFormat="1" ht="33.75" customHeight="1" thickBot="1">
      <c r="A46" s="729"/>
      <c r="B46" s="730"/>
      <c r="C46" s="832" t="str">
        <f>IF(C26="","",C26)</f>
        <v/>
      </c>
      <c r="D46" s="833"/>
      <c r="E46" s="833"/>
      <c r="F46" s="834"/>
      <c r="G46" s="811" t="str">
        <f>IF(COUNTIF(AM26:AN27,"err")&gt;0,"",IF(AND(M26="",M27=""),"",IF(AND(M26="",M27&lt;&gt;""),"",IF(AM27="",AM26,("D"&amp;MIN(RIGHT(AM26,1),RIGHT(AM27,1)))))))</f>
        <v/>
      </c>
      <c r="H46" s="812"/>
      <c r="I46" s="812"/>
      <c r="J46" s="812"/>
      <c r="K46" s="835" t="str">
        <f>IF(OR(G46="",AM26=""),"",INDEX(AZ26:AZ27,MATCH(G46,AM26:AM27,0)))</f>
        <v/>
      </c>
      <c r="L46" s="836"/>
      <c r="M46" s="836"/>
      <c r="N46" s="836"/>
      <c r="O46" s="836"/>
      <c r="P46" s="836"/>
      <c r="Q46" s="177" t="s">
        <v>68</v>
      </c>
      <c r="R46" s="848" t="s">
        <v>73</v>
      </c>
      <c r="S46" s="849"/>
      <c r="T46" s="850" t="str">
        <f>IF(G46="","",VLOOKUP(G46,BO:BS,5,0))</f>
        <v/>
      </c>
      <c r="U46" s="850"/>
      <c r="V46" s="850"/>
      <c r="W46" s="850"/>
      <c r="X46" s="850"/>
      <c r="Y46" s="850"/>
      <c r="Z46" s="128" t="s">
        <v>0</v>
      </c>
      <c r="AA46" s="851" t="str">
        <f t="shared" si="3"/>
        <v/>
      </c>
      <c r="AB46" s="852"/>
      <c r="AC46" s="852"/>
      <c r="AD46" s="852"/>
      <c r="AE46" s="852"/>
      <c r="AF46" s="852"/>
      <c r="AG46" s="852"/>
      <c r="AH46" s="852"/>
      <c r="AI46" s="852"/>
      <c r="AJ46" s="852"/>
      <c r="AK46" s="852"/>
      <c r="AL46" s="852"/>
      <c r="AM46" s="852"/>
      <c r="AN46" s="131" t="s">
        <v>0</v>
      </c>
      <c r="AO46" s="749"/>
      <c r="AP46" s="750"/>
      <c r="AQ46" s="750"/>
      <c r="AR46" s="750"/>
      <c r="AS46" s="750"/>
      <c r="AT46" s="750"/>
      <c r="AU46" s="750"/>
      <c r="AV46" s="750"/>
      <c r="AW46" s="750"/>
      <c r="AX46" s="750"/>
      <c r="AY46" s="750"/>
      <c r="AZ46" s="750"/>
      <c r="BA46" s="750"/>
      <c r="BB46" s="750"/>
      <c r="BC46" s="737"/>
    </row>
    <row r="47" spans="1:55" s="25" customFormat="1" ht="33.75" customHeight="1" thickTop="1" thickBot="1">
      <c r="A47" s="840" t="s">
        <v>74</v>
      </c>
      <c r="B47" s="841"/>
      <c r="C47" s="841"/>
      <c r="D47" s="841"/>
      <c r="E47" s="841"/>
      <c r="F47" s="841"/>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841"/>
      <c r="AO47" s="842">
        <f>SUM(AO38:BC46)</f>
        <v>0</v>
      </c>
      <c r="AP47" s="843"/>
      <c r="AQ47" s="843"/>
      <c r="AR47" s="843"/>
      <c r="AS47" s="843"/>
      <c r="AT47" s="843"/>
      <c r="AU47" s="843"/>
      <c r="AV47" s="843"/>
      <c r="AW47" s="843"/>
      <c r="AX47" s="843"/>
      <c r="AY47" s="843"/>
      <c r="AZ47" s="843"/>
      <c r="BA47" s="843"/>
      <c r="BB47" s="843"/>
      <c r="BC47" s="172" t="s">
        <v>0</v>
      </c>
    </row>
    <row r="48" spans="1:55" s="25" customFormat="1" ht="34.5" customHeight="1" thickBo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42"/>
      <c r="BA48" s="42"/>
      <c r="BB48" s="123"/>
      <c r="BC48" s="123"/>
    </row>
    <row r="49" spans="1:55" s="25" customFormat="1" ht="35.25" customHeight="1" thickBot="1">
      <c r="A49" s="844" t="s">
        <v>48</v>
      </c>
      <c r="B49" s="845"/>
      <c r="C49" s="845"/>
      <c r="D49" s="845"/>
      <c r="E49" s="845"/>
      <c r="F49" s="845"/>
      <c r="G49" s="846" t="str">
        <f>IF('定型様式4｜総括表'!N14="","",'定型様式4｜総括表'!N14)</f>
        <v/>
      </c>
      <c r="H49" s="846"/>
      <c r="I49" s="846"/>
      <c r="J49" s="847"/>
      <c r="K49" s="124"/>
      <c r="L49" s="124"/>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42"/>
      <c r="BA49" s="42"/>
      <c r="BB49" s="123"/>
      <c r="BC49" s="123"/>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Ni1Xm3bKvqFSTZRrEgxisXfhmfVvccq3vm/n6qcjOqUcKMZwKJ5BdJNNyfRoMEf6tlVSnSxYWOP8LPTJU/RjhA==" saltValue="ONv2IymSsl01E5nvE6wNhA==" spinCount="100000" sheet="1" objects="1" scenarios="1"/>
  <mergeCells count="317">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5"/>
  <conditionalFormatting sqref="M10:R15">
    <cfRule type="expression" dxfId="68" priority="6" stopIfTrue="1">
      <formula>AND($M10&lt;&gt;"",$AM10&lt;&gt;"D1",$AM10&lt;&gt;"D2",$AM10&lt;&gt;"",$AM10&lt;&gt;"D3",$AM10&lt;&gt;"D4")</formula>
    </cfRule>
  </conditionalFormatting>
  <conditionalFormatting sqref="M16:R21">
    <cfRule type="expression" dxfId="67" priority="5" stopIfTrue="1">
      <formula>AND($M16&lt;&gt;"",$AM16&lt;&gt;"D1",$AM16&lt;&gt;"D2",$AM16&lt;&gt;"D3")</formula>
    </cfRule>
  </conditionalFormatting>
  <conditionalFormatting sqref="M22:R27">
    <cfRule type="expression" dxfId="66" priority="4" stopIfTrue="1">
      <formula>AND($M22&lt;&gt;"",$AM22&lt;&gt;"D1",$AM22&lt;&gt;"D2",$AM22&lt;&gt;"D3")</formula>
    </cfRule>
  </conditionalFormatting>
  <conditionalFormatting sqref="T31">
    <cfRule type="expression" dxfId="65" priority="3" stopIfTrue="1">
      <formula>AND(COUNTIF($I$10:$L$15,"吹込・吹付")&gt;0,$T$31="")</formula>
    </cfRule>
  </conditionalFormatting>
  <conditionalFormatting sqref="T32">
    <cfRule type="expression" dxfId="64" priority="2" stopIfTrue="1">
      <formula>AND(COUNTIF($I$16:$L$21,"吹込・吹付")&gt;0,$T$32="")</formula>
    </cfRule>
  </conditionalFormatting>
  <conditionalFormatting sqref="T33">
    <cfRule type="expression" dxfId="63"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xr:uid="{00000000-0002-0000-0200-000000000000}">
      <formula1>10</formula1>
    </dataValidation>
    <dataValidation type="custom" imeMode="disabled" allowBlank="1" showInputMessage="1" showErrorMessage="1" errorTitle="入力エラー" error="小数点は第三位ま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T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98"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58"/>
      <c r="BC1" s="58" t="s">
        <v>165</v>
      </c>
    </row>
    <row r="2" spans="1:98" ht="17.25" customHeight="1">
      <c r="AR2" s="3"/>
      <c r="BC2" s="183" t="str">
        <f>IF(OR('様式第8｜完了実績報告書'!$BD$15&lt;&gt;"",'様式第8｜完了実績報告書'!$AJ$52&lt;&gt;""),'様式第8｜完了実績報告書'!$BD$15&amp;"邸"&amp;RIGHT(TRIM('様式第8｜完了実績報告書'!$N$52&amp;'様式第8｜完了実績報告書'!$Y$52&amp;'様式第8｜完了実績報告書'!$AJ$52),4),"")</f>
        <v/>
      </c>
    </row>
    <row r="3" spans="1:98" ht="30" customHeight="1">
      <c r="A3" s="677" t="s">
        <v>166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9"/>
    </row>
    <row r="4" spans="1:98"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98" ht="19.5" customHeight="1">
      <c r="A5" s="47"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37" t="s">
        <v>3</v>
      </c>
    </row>
    <row r="6" spans="1:98" ht="21" customHeight="1">
      <c r="A6" s="364"/>
      <c r="B6" s="365"/>
      <c r="C6" s="366" t="s">
        <v>245</v>
      </c>
      <c r="D6" s="32"/>
      <c r="E6" s="32"/>
      <c r="F6" s="32"/>
      <c r="G6" s="367"/>
      <c r="H6" s="368"/>
      <c r="I6" s="366" t="s">
        <v>294</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184" t="s">
        <v>98</v>
      </c>
      <c r="AV6" s="692"/>
      <c r="AW6" s="692"/>
      <c r="AX6" s="186" t="s">
        <v>97</v>
      </c>
      <c r="AY6" s="693"/>
      <c r="AZ6" s="693"/>
      <c r="BA6" s="694" t="s">
        <v>96</v>
      </c>
      <c r="BB6" s="694"/>
      <c r="BC6" s="694"/>
    </row>
    <row r="7" spans="1:98" ht="8.25" customHeight="1" thickBot="1">
      <c r="A7" s="48"/>
      <c r="B7" s="48"/>
      <c r="C7" s="18"/>
      <c r="D7" s="18"/>
      <c r="E7" s="18"/>
      <c r="F7" s="18"/>
      <c r="G7" s="18"/>
      <c r="H7" s="18"/>
      <c r="I7" s="18"/>
      <c r="J7" s="18"/>
      <c r="K7" s="18"/>
      <c r="L7" s="18"/>
      <c r="M7" s="18"/>
      <c r="N7" s="18"/>
      <c r="O7" s="18"/>
      <c r="P7" s="18"/>
      <c r="Q7" s="19"/>
      <c r="R7" s="19"/>
      <c r="S7" s="19"/>
      <c r="T7" s="19"/>
      <c r="U7" s="19"/>
      <c r="V7" s="19"/>
      <c r="W7" s="19"/>
      <c r="X7" s="19"/>
      <c r="Y7" s="19"/>
      <c r="Z7" s="19"/>
      <c r="AA7" s="18"/>
      <c r="AB7" s="18"/>
      <c r="AC7" s="18"/>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row>
    <row r="8" spans="1:98" ht="24" customHeight="1">
      <c r="A8" s="854" t="s">
        <v>75</v>
      </c>
      <c r="B8" s="855"/>
      <c r="C8" s="855"/>
      <c r="D8" s="856"/>
      <c r="E8" s="860" t="s">
        <v>246</v>
      </c>
      <c r="F8" s="861"/>
      <c r="G8" s="861"/>
      <c r="H8" s="861"/>
      <c r="I8" s="861"/>
      <c r="J8" s="861"/>
      <c r="K8" s="861"/>
      <c r="L8" s="861"/>
      <c r="M8" s="861"/>
      <c r="N8" s="862"/>
      <c r="O8" s="18"/>
      <c r="P8" s="18"/>
      <c r="Q8" s="19"/>
      <c r="R8" s="19"/>
      <c r="S8" s="19"/>
      <c r="T8" s="19"/>
      <c r="U8" s="19"/>
      <c r="V8" s="19"/>
      <c r="W8" s="19"/>
      <c r="X8" s="19"/>
      <c r="Y8" s="19"/>
      <c r="Z8" s="19"/>
      <c r="AA8" s="18"/>
      <c r="AB8" s="18"/>
      <c r="AC8" s="18"/>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98" ht="24" customHeight="1" thickBot="1">
      <c r="A9" s="857"/>
      <c r="B9" s="858"/>
      <c r="C9" s="858"/>
      <c r="D9" s="859"/>
      <c r="E9" s="863"/>
      <c r="F9" s="864"/>
      <c r="G9" s="864"/>
      <c r="H9" s="864"/>
      <c r="I9" s="864"/>
      <c r="J9" s="864"/>
      <c r="K9" s="864"/>
      <c r="L9" s="864"/>
      <c r="M9" s="864"/>
      <c r="N9" s="865"/>
      <c r="O9" s="199"/>
      <c r="P9" s="120"/>
      <c r="Q9" s="970" t="str">
        <f>IF(COUNTIF(AK15:AL39,"err")&gt;0,"グレードと一致しない型番があります。SII登録型番を確認して下さい。","")</f>
        <v/>
      </c>
      <c r="R9" s="970"/>
      <c r="S9" s="970"/>
      <c r="T9" s="970"/>
      <c r="U9" s="970"/>
      <c r="V9" s="970"/>
      <c r="W9" s="970"/>
      <c r="X9" s="970"/>
      <c r="Y9" s="970"/>
      <c r="Z9" s="970"/>
      <c r="AA9" s="970"/>
      <c r="AB9" s="970"/>
      <c r="AC9" s="970"/>
      <c r="AD9" s="970"/>
      <c r="AE9" s="970"/>
      <c r="AF9" s="970"/>
      <c r="AG9" s="970"/>
      <c r="AH9" s="970"/>
      <c r="AI9" s="970"/>
      <c r="AJ9" s="970"/>
      <c r="AK9" s="970"/>
      <c r="AL9" s="970"/>
      <c r="AM9" s="970"/>
      <c r="AN9" s="970"/>
      <c r="AO9" s="970"/>
      <c r="AP9" s="970"/>
      <c r="AQ9" s="970"/>
      <c r="AR9" s="970"/>
      <c r="AS9" s="970"/>
      <c r="AT9" s="970"/>
      <c r="AU9" s="970"/>
      <c r="AV9" s="970"/>
      <c r="AW9" s="970"/>
      <c r="AX9" s="970"/>
      <c r="AY9" s="970"/>
      <c r="AZ9" s="970"/>
      <c r="BA9" s="970"/>
      <c r="BB9" s="970"/>
      <c r="BC9" s="19"/>
    </row>
    <row r="10" spans="1:98"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98" ht="29.25" customHeight="1">
      <c r="A11" s="1039" t="s">
        <v>167</v>
      </c>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1040"/>
      <c r="AJ11" s="1040"/>
      <c r="AK11" s="1040"/>
      <c r="AL11" s="1041"/>
      <c r="AM11" s="1036" t="s">
        <v>5</v>
      </c>
      <c r="AN11" s="1037"/>
      <c r="AO11" s="1037"/>
      <c r="AP11" s="1037"/>
      <c r="AQ11" s="1037"/>
      <c r="AR11" s="1037"/>
      <c r="AS11" s="1038"/>
      <c r="AT11" s="48"/>
      <c r="AU11" s="48"/>
      <c r="AV11" s="48"/>
      <c r="AW11" s="4"/>
      <c r="AX11" s="4"/>
      <c r="AY11" s="4"/>
    </row>
    <row r="12" spans="1:98"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98" ht="18.75" customHeight="1">
      <c r="A13" s="911" t="s">
        <v>86</v>
      </c>
      <c r="B13" s="912"/>
      <c r="C13" s="912"/>
      <c r="D13" s="913"/>
      <c r="E13" s="882" t="s">
        <v>12</v>
      </c>
      <c r="F13" s="883"/>
      <c r="G13" s="883"/>
      <c r="H13" s="883"/>
      <c r="I13" s="884"/>
      <c r="J13" s="882" t="s">
        <v>10</v>
      </c>
      <c r="K13" s="883"/>
      <c r="L13" s="883"/>
      <c r="M13" s="883"/>
      <c r="N13" s="883"/>
      <c r="O13" s="883"/>
      <c r="P13" s="883"/>
      <c r="Q13" s="883"/>
      <c r="R13" s="884"/>
      <c r="S13" s="882" t="s">
        <v>76</v>
      </c>
      <c r="T13" s="883"/>
      <c r="U13" s="883"/>
      <c r="V13" s="883"/>
      <c r="W13" s="883"/>
      <c r="X13" s="883"/>
      <c r="Y13" s="883"/>
      <c r="Z13" s="883"/>
      <c r="AA13" s="883"/>
      <c r="AB13" s="883"/>
      <c r="AC13" s="883"/>
      <c r="AD13" s="883"/>
      <c r="AE13" s="883"/>
      <c r="AF13" s="883"/>
      <c r="AG13" s="883"/>
      <c r="AH13" s="883"/>
      <c r="AI13" s="883"/>
      <c r="AJ13" s="884"/>
      <c r="AK13" s="888" t="s">
        <v>77</v>
      </c>
      <c r="AL13" s="889"/>
      <c r="AM13" s="895" t="s">
        <v>24</v>
      </c>
      <c r="AN13" s="896"/>
      <c r="AO13" s="896"/>
      <c r="AP13" s="896"/>
      <c r="AQ13" s="896"/>
      <c r="AR13" s="896"/>
      <c r="AS13" s="897"/>
      <c r="AT13" s="960" t="s">
        <v>22</v>
      </c>
      <c r="AU13" s="961"/>
      <c r="AV13" s="962"/>
      <c r="AW13" s="882" t="s">
        <v>44</v>
      </c>
      <c r="AX13" s="883"/>
      <c r="AY13" s="884"/>
      <c r="AZ13" s="954" t="s">
        <v>23</v>
      </c>
      <c r="BA13" s="955"/>
      <c r="BB13" s="955"/>
      <c r="BC13" s="956"/>
    </row>
    <row r="14" spans="1:98" ht="28.5" customHeight="1" thickBot="1">
      <c r="A14" s="914"/>
      <c r="B14" s="915"/>
      <c r="C14" s="915"/>
      <c r="D14" s="916"/>
      <c r="E14" s="885"/>
      <c r="F14" s="886"/>
      <c r="G14" s="886"/>
      <c r="H14" s="886"/>
      <c r="I14" s="887"/>
      <c r="J14" s="885"/>
      <c r="K14" s="886"/>
      <c r="L14" s="886"/>
      <c r="M14" s="886"/>
      <c r="N14" s="886"/>
      <c r="O14" s="886"/>
      <c r="P14" s="886"/>
      <c r="Q14" s="886"/>
      <c r="R14" s="887"/>
      <c r="S14" s="885"/>
      <c r="T14" s="886"/>
      <c r="U14" s="886"/>
      <c r="V14" s="886"/>
      <c r="W14" s="886"/>
      <c r="X14" s="886"/>
      <c r="Y14" s="886"/>
      <c r="Z14" s="886"/>
      <c r="AA14" s="886"/>
      <c r="AB14" s="886"/>
      <c r="AC14" s="886"/>
      <c r="AD14" s="886"/>
      <c r="AE14" s="886"/>
      <c r="AF14" s="886"/>
      <c r="AG14" s="886"/>
      <c r="AH14" s="886"/>
      <c r="AI14" s="886"/>
      <c r="AJ14" s="887"/>
      <c r="AK14" s="890"/>
      <c r="AL14" s="891"/>
      <c r="AM14" s="898" t="s">
        <v>14</v>
      </c>
      <c r="AN14" s="899"/>
      <c r="AO14" s="899"/>
      <c r="AP14" s="109" t="s">
        <v>78</v>
      </c>
      <c r="AQ14" s="899" t="s">
        <v>15</v>
      </c>
      <c r="AR14" s="899"/>
      <c r="AS14" s="966"/>
      <c r="AT14" s="963"/>
      <c r="AU14" s="964"/>
      <c r="AV14" s="965"/>
      <c r="AW14" s="885"/>
      <c r="AX14" s="886"/>
      <c r="AY14" s="887"/>
      <c r="AZ14" s="957"/>
      <c r="BA14" s="958"/>
      <c r="BB14" s="958"/>
      <c r="BC14" s="959"/>
    </row>
    <row r="15" spans="1:98" s="36" customFormat="1" ht="30" customHeight="1" thickTop="1">
      <c r="A15" s="917"/>
      <c r="B15" s="918"/>
      <c r="C15" s="918"/>
      <c r="D15" s="919"/>
      <c r="E15" s="920"/>
      <c r="F15" s="921"/>
      <c r="G15" s="921"/>
      <c r="H15" s="921"/>
      <c r="I15" s="922"/>
      <c r="J15" s="923"/>
      <c r="K15" s="924"/>
      <c r="L15" s="924"/>
      <c r="M15" s="924"/>
      <c r="N15" s="924"/>
      <c r="O15" s="924"/>
      <c r="P15" s="924"/>
      <c r="Q15" s="924"/>
      <c r="R15" s="925"/>
      <c r="S15" s="923"/>
      <c r="T15" s="924"/>
      <c r="U15" s="924"/>
      <c r="V15" s="924"/>
      <c r="W15" s="924"/>
      <c r="X15" s="924"/>
      <c r="Y15" s="924"/>
      <c r="Z15" s="924"/>
      <c r="AA15" s="924"/>
      <c r="AB15" s="924"/>
      <c r="AC15" s="924"/>
      <c r="AD15" s="924"/>
      <c r="AE15" s="924"/>
      <c r="AF15" s="924"/>
      <c r="AG15" s="924"/>
      <c r="AH15" s="924"/>
      <c r="AI15" s="924"/>
      <c r="AJ15" s="925"/>
      <c r="AK15" s="926" t="str">
        <f t="shared" ref="AK15:AK39" si="0">IF(E15="","",IF(AND(LEFT(E15,1)&amp;RIGHT(E15,1)&lt;&gt;"W1",LEFT(E15,1)&amp;RIGHT(E15,1)&lt;&gt;"W2",LEFT(E15,1)&amp;RIGHT(E15,1)&lt;&gt;"W3",LEFT(E15,1)&amp;RIGHT(E15,1)&lt;&gt;"W4"),"err",LEFT(E15,1)&amp;RIGHT(E15,1)))</f>
        <v/>
      </c>
      <c r="AL15" s="927"/>
      <c r="AM15" s="900"/>
      <c r="AN15" s="901"/>
      <c r="AO15" s="901"/>
      <c r="AP15" s="295" t="s">
        <v>78</v>
      </c>
      <c r="AQ15" s="901"/>
      <c r="AR15" s="901"/>
      <c r="AS15" s="953"/>
      <c r="AT15" s="950" t="str">
        <f t="shared" ref="AT15:AT39" si="1">IF(AND(AM15&lt;&gt;"",AQ15&lt;&gt;""),ROUNDDOWN(AM15*AQ15/1000000,2),"")</f>
        <v/>
      </c>
      <c r="AU15" s="951"/>
      <c r="AV15" s="952"/>
      <c r="AW15" s="947"/>
      <c r="AX15" s="948"/>
      <c r="AY15" s="949"/>
      <c r="AZ15" s="944" t="str">
        <f t="shared" ref="AZ15:AZ39" si="2">IF(AT15&lt;&gt;"",AW15*AT15,"")</f>
        <v/>
      </c>
      <c r="BA15" s="945"/>
      <c r="BB15" s="945"/>
      <c r="BC15" s="946"/>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row>
    <row r="16" spans="1:98" s="36" customFormat="1" ht="30" customHeight="1">
      <c r="A16" s="879"/>
      <c r="B16" s="880"/>
      <c r="C16" s="880"/>
      <c r="D16" s="881"/>
      <c r="E16" s="892"/>
      <c r="F16" s="893"/>
      <c r="G16" s="893"/>
      <c r="H16" s="893"/>
      <c r="I16" s="894"/>
      <c r="J16" s="866"/>
      <c r="K16" s="867"/>
      <c r="L16" s="867"/>
      <c r="M16" s="867"/>
      <c r="N16" s="867"/>
      <c r="O16" s="867"/>
      <c r="P16" s="867"/>
      <c r="Q16" s="867"/>
      <c r="R16" s="868"/>
      <c r="S16" s="866"/>
      <c r="T16" s="867"/>
      <c r="U16" s="867"/>
      <c r="V16" s="867"/>
      <c r="W16" s="867"/>
      <c r="X16" s="867"/>
      <c r="Y16" s="867"/>
      <c r="Z16" s="867"/>
      <c r="AA16" s="867"/>
      <c r="AB16" s="867"/>
      <c r="AC16" s="867"/>
      <c r="AD16" s="867"/>
      <c r="AE16" s="867"/>
      <c r="AF16" s="867"/>
      <c r="AG16" s="867"/>
      <c r="AH16" s="867"/>
      <c r="AI16" s="867"/>
      <c r="AJ16" s="868"/>
      <c r="AK16" s="869" t="str">
        <f t="shared" ref="AK16:AK28" si="3">IF(E16="","",IF(AND(LEFT(E16,1)&amp;RIGHT(E16,1)&lt;&gt;"W1",LEFT(E16,1)&amp;RIGHT(E16,1)&lt;&gt;"W2",LEFT(E16,1)&amp;RIGHT(E16,1)&lt;&gt;"W3",LEFT(E16,1)&amp;RIGHT(E16,1)&lt;&gt;"W4"),"err",LEFT(E16,1)&amp;RIGHT(E16,1)))</f>
        <v/>
      </c>
      <c r="AL16" s="870"/>
      <c r="AM16" s="871"/>
      <c r="AN16" s="872"/>
      <c r="AO16" s="872"/>
      <c r="AP16" s="296" t="s">
        <v>78</v>
      </c>
      <c r="AQ16" s="872"/>
      <c r="AR16" s="872"/>
      <c r="AS16" s="910"/>
      <c r="AT16" s="902" t="str">
        <f t="shared" ref="AT16:AT28" si="4">IF(AND(AM16&lt;&gt;"",AQ16&lt;&gt;""),ROUNDDOWN(AM16*AQ16/1000000,2),"")</f>
        <v/>
      </c>
      <c r="AU16" s="903"/>
      <c r="AV16" s="904"/>
      <c r="AW16" s="907"/>
      <c r="AX16" s="908"/>
      <c r="AY16" s="909"/>
      <c r="AZ16" s="938" t="str">
        <f t="shared" ref="AZ16:AZ28" si="5">IF(AT16&lt;&gt;"",AW16*AT16,"")</f>
        <v/>
      </c>
      <c r="BA16" s="939"/>
      <c r="BB16" s="939"/>
      <c r="BC16" s="940"/>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row>
    <row r="17" spans="1:98" s="36" customFormat="1" ht="30" customHeight="1">
      <c r="A17" s="879"/>
      <c r="B17" s="880"/>
      <c r="C17" s="880"/>
      <c r="D17" s="881"/>
      <c r="E17" s="892"/>
      <c r="F17" s="893"/>
      <c r="G17" s="893"/>
      <c r="H17" s="893"/>
      <c r="I17" s="894"/>
      <c r="J17" s="866"/>
      <c r="K17" s="867"/>
      <c r="L17" s="867"/>
      <c r="M17" s="867"/>
      <c r="N17" s="867"/>
      <c r="O17" s="867"/>
      <c r="P17" s="867"/>
      <c r="Q17" s="867"/>
      <c r="R17" s="868"/>
      <c r="S17" s="866"/>
      <c r="T17" s="867"/>
      <c r="U17" s="867"/>
      <c r="V17" s="867"/>
      <c r="W17" s="867"/>
      <c r="X17" s="867"/>
      <c r="Y17" s="867"/>
      <c r="Z17" s="867"/>
      <c r="AA17" s="867"/>
      <c r="AB17" s="867"/>
      <c r="AC17" s="867"/>
      <c r="AD17" s="867"/>
      <c r="AE17" s="867"/>
      <c r="AF17" s="867"/>
      <c r="AG17" s="867"/>
      <c r="AH17" s="867"/>
      <c r="AI17" s="867"/>
      <c r="AJ17" s="868"/>
      <c r="AK17" s="869" t="str">
        <f t="shared" si="3"/>
        <v/>
      </c>
      <c r="AL17" s="870"/>
      <c r="AM17" s="871"/>
      <c r="AN17" s="872"/>
      <c r="AO17" s="872"/>
      <c r="AP17" s="296" t="s">
        <v>78</v>
      </c>
      <c r="AQ17" s="872"/>
      <c r="AR17" s="872"/>
      <c r="AS17" s="910"/>
      <c r="AT17" s="902" t="str">
        <f t="shared" si="4"/>
        <v/>
      </c>
      <c r="AU17" s="903"/>
      <c r="AV17" s="904"/>
      <c r="AW17" s="907"/>
      <c r="AX17" s="908"/>
      <c r="AY17" s="909"/>
      <c r="AZ17" s="938" t="str">
        <f t="shared" si="5"/>
        <v/>
      </c>
      <c r="BA17" s="939"/>
      <c r="BB17" s="939"/>
      <c r="BC17" s="940"/>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row>
    <row r="18" spans="1:98" s="36" customFormat="1" ht="30" customHeight="1">
      <c r="A18" s="879"/>
      <c r="B18" s="880"/>
      <c r="C18" s="880"/>
      <c r="D18" s="881"/>
      <c r="E18" s="892"/>
      <c r="F18" s="893"/>
      <c r="G18" s="893"/>
      <c r="H18" s="893"/>
      <c r="I18" s="894"/>
      <c r="J18" s="866"/>
      <c r="K18" s="867"/>
      <c r="L18" s="867"/>
      <c r="M18" s="867"/>
      <c r="N18" s="867"/>
      <c r="O18" s="867"/>
      <c r="P18" s="867"/>
      <c r="Q18" s="867"/>
      <c r="R18" s="868"/>
      <c r="S18" s="866"/>
      <c r="T18" s="867"/>
      <c r="U18" s="867"/>
      <c r="V18" s="867"/>
      <c r="W18" s="867"/>
      <c r="X18" s="867"/>
      <c r="Y18" s="867"/>
      <c r="Z18" s="867"/>
      <c r="AA18" s="867"/>
      <c r="AB18" s="867"/>
      <c r="AC18" s="867"/>
      <c r="AD18" s="867"/>
      <c r="AE18" s="867"/>
      <c r="AF18" s="867"/>
      <c r="AG18" s="867"/>
      <c r="AH18" s="867"/>
      <c r="AI18" s="867"/>
      <c r="AJ18" s="868"/>
      <c r="AK18" s="869" t="str">
        <f t="shared" si="3"/>
        <v/>
      </c>
      <c r="AL18" s="870"/>
      <c r="AM18" s="871"/>
      <c r="AN18" s="872"/>
      <c r="AO18" s="872"/>
      <c r="AP18" s="296" t="s">
        <v>78</v>
      </c>
      <c r="AQ18" s="872"/>
      <c r="AR18" s="872"/>
      <c r="AS18" s="910"/>
      <c r="AT18" s="902" t="str">
        <f t="shared" si="4"/>
        <v/>
      </c>
      <c r="AU18" s="903"/>
      <c r="AV18" s="904"/>
      <c r="AW18" s="907"/>
      <c r="AX18" s="908"/>
      <c r="AY18" s="909"/>
      <c r="AZ18" s="938" t="str">
        <f t="shared" si="5"/>
        <v/>
      </c>
      <c r="BA18" s="939"/>
      <c r="BB18" s="939"/>
      <c r="BC18" s="940"/>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row>
    <row r="19" spans="1:98" s="36" customFormat="1" ht="30" customHeight="1">
      <c r="A19" s="879"/>
      <c r="B19" s="880"/>
      <c r="C19" s="880"/>
      <c r="D19" s="881"/>
      <c r="E19" s="892"/>
      <c r="F19" s="893"/>
      <c r="G19" s="893"/>
      <c r="H19" s="893"/>
      <c r="I19" s="894"/>
      <c r="J19" s="866"/>
      <c r="K19" s="867"/>
      <c r="L19" s="867"/>
      <c r="M19" s="867"/>
      <c r="N19" s="867"/>
      <c r="O19" s="867"/>
      <c r="P19" s="867"/>
      <c r="Q19" s="867"/>
      <c r="R19" s="868"/>
      <c r="S19" s="866"/>
      <c r="T19" s="867"/>
      <c r="U19" s="867"/>
      <c r="V19" s="867"/>
      <c r="W19" s="867"/>
      <c r="X19" s="867"/>
      <c r="Y19" s="867"/>
      <c r="Z19" s="867"/>
      <c r="AA19" s="867"/>
      <c r="AB19" s="867"/>
      <c r="AC19" s="867"/>
      <c r="AD19" s="867"/>
      <c r="AE19" s="867"/>
      <c r="AF19" s="867"/>
      <c r="AG19" s="867"/>
      <c r="AH19" s="867"/>
      <c r="AI19" s="867"/>
      <c r="AJ19" s="868"/>
      <c r="AK19" s="869" t="str">
        <f t="shared" si="3"/>
        <v/>
      </c>
      <c r="AL19" s="870"/>
      <c r="AM19" s="871"/>
      <c r="AN19" s="872"/>
      <c r="AO19" s="872"/>
      <c r="AP19" s="296" t="s">
        <v>78</v>
      </c>
      <c r="AQ19" s="872"/>
      <c r="AR19" s="872"/>
      <c r="AS19" s="910"/>
      <c r="AT19" s="902" t="str">
        <f t="shared" si="4"/>
        <v/>
      </c>
      <c r="AU19" s="903"/>
      <c r="AV19" s="904"/>
      <c r="AW19" s="907"/>
      <c r="AX19" s="908"/>
      <c r="AY19" s="909"/>
      <c r="AZ19" s="938" t="str">
        <f t="shared" si="5"/>
        <v/>
      </c>
      <c r="BA19" s="939"/>
      <c r="BB19" s="939"/>
      <c r="BC19" s="940"/>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row>
    <row r="20" spans="1:98" s="36" customFormat="1" ht="30" customHeight="1">
      <c r="A20" s="879"/>
      <c r="B20" s="880"/>
      <c r="C20" s="880"/>
      <c r="D20" s="881"/>
      <c r="E20" s="892"/>
      <c r="F20" s="893"/>
      <c r="G20" s="893"/>
      <c r="H20" s="893"/>
      <c r="I20" s="894"/>
      <c r="J20" s="866"/>
      <c r="K20" s="867"/>
      <c r="L20" s="867"/>
      <c r="M20" s="867"/>
      <c r="N20" s="867"/>
      <c r="O20" s="867"/>
      <c r="P20" s="867"/>
      <c r="Q20" s="867"/>
      <c r="R20" s="868"/>
      <c r="S20" s="866"/>
      <c r="T20" s="867"/>
      <c r="U20" s="867"/>
      <c r="V20" s="867"/>
      <c r="W20" s="867"/>
      <c r="X20" s="867"/>
      <c r="Y20" s="867"/>
      <c r="Z20" s="867"/>
      <c r="AA20" s="867"/>
      <c r="AB20" s="867"/>
      <c r="AC20" s="867"/>
      <c r="AD20" s="867"/>
      <c r="AE20" s="867"/>
      <c r="AF20" s="867"/>
      <c r="AG20" s="867"/>
      <c r="AH20" s="867"/>
      <c r="AI20" s="867"/>
      <c r="AJ20" s="868"/>
      <c r="AK20" s="869" t="str">
        <f t="shared" si="3"/>
        <v/>
      </c>
      <c r="AL20" s="870"/>
      <c r="AM20" s="871"/>
      <c r="AN20" s="872"/>
      <c r="AO20" s="872"/>
      <c r="AP20" s="296" t="s">
        <v>78</v>
      </c>
      <c r="AQ20" s="872"/>
      <c r="AR20" s="872"/>
      <c r="AS20" s="910"/>
      <c r="AT20" s="902" t="str">
        <f t="shared" si="4"/>
        <v/>
      </c>
      <c r="AU20" s="903"/>
      <c r="AV20" s="904"/>
      <c r="AW20" s="907"/>
      <c r="AX20" s="908"/>
      <c r="AY20" s="909"/>
      <c r="AZ20" s="938" t="str">
        <f t="shared" si="5"/>
        <v/>
      </c>
      <c r="BA20" s="939"/>
      <c r="BB20" s="939"/>
      <c r="BC20" s="940"/>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row>
    <row r="21" spans="1:98" s="36" customFormat="1" ht="30" customHeight="1">
      <c r="A21" s="879"/>
      <c r="B21" s="880"/>
      <c r="C21" s="880"/>
      <c r="D21" s="881"/>
      <c r="E21" s="892"/>
      <c r="F21" s="893"/>
      <c r="G21" s="893"/>
      <c r="H21" s="893"/>
      <c r="I21" s="894"/>
      <c r="J21" s="866"/>
      <c r="K21" s="867"/>
      <c r="L21" s="867"/>
      <c r="M21" s="867"/>
      <c r="N21" s="867"/>
      <c r="O21" s="867"/>
      <c r="P21" s="867"/>
      <c r="Q21" s="867"/>
      <c r="R21" s="868"/>
      <c r="S21" s="866"/>
      <c r="T21" s="867"/>
      <c r="U21" s="867"/>
      <c r="V21" s="867"/>
      <c r="W21" s="867"/>
      <c r="X21" s="867"/>
      <c r="Y21" s="867"/>
      <c r="Z21" s="867"/>
      <c r="AA21" s="867"/>
      <c r="AB21" s="867"/>
      <c r="AC21" s="867"/>
      <c r="AD21" s="867"/>
      <c r="AE21" s="867"/>
      <c r="AF21" s="867"/>
      <c r="AG21" s="867"/>
      <c r="AH21" s="867"/>
      <c r="AI21" s="867"/>
      <c r="AJ21" s="868"/>
      <c r="AK21" s="869" t="str">
        <f t="shared" si="3"/>
        <v/>
      </c>
      <c r="AL21" s="870"/>
      <c r="AM21" s="871"/>
      <c r="AN21" s="872"/>
      <c r="AO21" s="872"/>
      <c r="AP21" s="296" t="s">
        <v>78</v>
      </c>
      <c r="AQ21" s="872"/>
      <c r="AR21" s="872"/>
      <c r="AS21" s="910"/>
      <c r="AT21" s="902" t="str">
        <f t="shared" si="4"/>
        <v/>
      </c>
      <c r="AU21" s="903"/>
      <c r="AV21" s="904"/>
      <c r="AW21" s="907"/>
      <c r="AX21" s="908"/>
      <c r="AY21" s="909"/>
      <c r="AZ21" s="938" t="str">
        <f t="shared" si="5"/>
        <v/>
      </c>
      <c r="BA21" s="939"/>
      <c r="BB21" s="939"/>
      <c r="BC21" s="940"/>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row>
    <row r="22" spans="1:98" s="36" customFormat="1" ht="30" customHeight="1">
      <c r="A22" s="879"/>
      <c r="B22" s="880"/>
      <c r="C22" s="880"/>
      <c r="D22" s="881"/>
      <c r="E22" s="892"/>
      <c r="F22" s="893"/>
      <c r="G22" s="893"/>
      <c r="H22" s="893"/>
      <c r="I22" s="894"/>
      <c r="J22" s="866"/>
      <c r="K22" s="867"/>
      <c r="L22" s="867"/>
      <c r="M22" s="867"/>
      <c r="N22" s="867"/>
      <c r="O22" s="867"/>
      <c r="P22" s="867"/>
      <c r="Q22" s="867"/>
      <c r="R22" s="868"/>
      <c r="S22" s="866"/>
      <c r="T22" s="867"/>
      <c r="U22" s="867"/>
      <c r="V22" s="867"/>
      <c r="W22" s="867"/>
      <c r="X22" s="867"/>
      <c r="Y22" s="867"/>
      <c r="Z22" s="867"/>
      <c r="AA22" s="867"/>
      <c r="AB22" s="867"/>
      <c r="AC22" s="867"/>
      <c r="AD22" s="867"/>
      <c r="AE22" s="867"/>
      <c r="AF22" s="867"/>
      <c r="AG22" s="867"/>
      <c r="AH22" s="867"/>
      <c r="AI22" s="867"/>
      <c r="AJ22" s="868"/>
      <c r="AK22" s="869" t="str">
        <f t="shared" si="3"/>
        <v/>
      </c>
      <c r="AL22" s="870"/>
      <c r="AM22" s="871"/>
      <c r="AN22" s="872"/>
      <c r="AO22" s="872"/>
      <c r="AP22" s="296" t="s">
        <v>78</v>
      </c>
      <c r="AQ22" s="872"/>
      <c r="AR22" s="872"/>
      <c r="AS22" s="910"/>
      <c r="AT22" s="902" t="str">
        <f t="shared" si="4"/>
        <v/>
      </c>
      <c r="AU22" s="903"/>
      <c r="AV22" s="904"/>
      <c r="AW22" s="907"/>
      <c r="AX22" s="908"/>
      <c r="AY22" s="909"/>
      <c r="AZ22" s="938" t="str">
        <f t="shared" si="5"/>
        <v/>
      </c>
      <c r="BA22" s="939"/>
      <c r="BB22" s="939"/>
      <c r="BC22" s="940"/>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row>
    <row r="23" spans="1:98" s="36" customFormat="1" ht="30" customHeight="1">
      <c r="A23" s="879"/>
      <c r="B23" s="880"/>
      <c r="C23" s="880"/>
      <c r="D23" s="881"/>
      <c r="E23" s="892"/>
      <c r="F23" s="893"/>
      <c r="G23" s="893"/>
      <c r="H23" s="893"/>
      <c r="I23" s="894"/>
      <c r="J23" s="866"/>
      <c r="K23" s="867"/>
      <c r="L23" s="867"/>
      <c r="M23" s="867"/>
      <c r="N23" s="867"/>
      <c r="O23" s="867"/>
      <c r="P23" s="867"/>
      <c r="Q23" s="867"/>
      <c r="R23" s="868"/>
      <c r="S23" s="866"/>
      <c r="T23" s="867"/>
      <c r="U23" s="867"/>
      <c r="V23" s="867"/>
      <c r="W23" s="867"/>
      <c r="X23" s="867"/>
      <c r="Y23" s="867"/>
      <c r="Z23" s="867"/>
      <c r="AA23" s="867"/>
      <c r="AB23" s="867"/>
      <c r="AC23" s="867"/>
      <c r="AD23" s="867"/>
      <c r="AE23" s="867"/>
      <c r="AF23" s="867"/>
      <c r="AG23" s="867"/>
      <c r="AH23" s="867"/>
      <c r="AI23" s="867"/>
      <c r="AJ23" s="868"/>
      <c r="AK23" s="869" t="str">
        <f t="shared" si="3"/>
        <v/>
      </c>
      <c r="AL23" s="870"/>
      <c r="AM23" s="871"/>
      <c r="AN23" s="872"/>
      <c r="AO23" s="872"/>
      <c r="AP23" s="296" t="s">
        <v>78</v>
      </c>
      <c r="AQ23" s="872"/>
      <c r="AR23" s="872"/>
      <c r="AS23" s="910"/>
      <c r="AT23" s="902" t="str">
        <f t="shared" si="4"/>
        <v/>
      </c>
      <c r="AU23" s="903"/>
      <c r="AV23" s="904"/>
      <c r="AW23" s="907"/>
      <c r="AX23" s="908"/>
      <c r="AY23" s="909"/>
      <c r="AZ23" s="938" t="str">
        <f t="shared" si="5"/>
        <v/>
      </c>
      <c r="BA23" s="939"/>
      <c r="BB23" s="939"/>
      <c r="BC23" s="940"/>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row>
    <row r="24" spans="1:98" s="36" customFormat="1" ht="30" customHeight="1">
      <c r="A24" s="879"/>
      <c r="B24" s="880"/>
      <c r="C24" s="880"/>
      <c r="D24" s="881"/>
      <c r="E24" s="892"/>
      <c r="F24" s="893"/>
      <c r="G24" s="893"/>
      <c r="H24" s="893"/>
      <c r="I24" s="894"/>
      <c r="J24" s="866"/>
      <c r="K24" s="867"/>
      <c r="L24" s="867"/>
      <c r="M24" s="867"/>
      <c r="N24" s="867"/>
      <c r="O24" s="867"/>
      <c r="P24" s="867"/>
      <c r="Q24" s="867"/>
      <c r="R24" s="868"/>
      <c r="S24" s="866"/>
      <c r="T24" s="867"/>
      <c r="U24" s="867"/>
      <c r="V24" s="867"/>
      <c r="W24" s="867"/>
      <c r="X24" s="867"/>
      <c r="Y24" s="867"/>
      <c r="Z24" s="867"/>
      <c r="AA24" s="867"/>
      <c r="AB24" s="867"/>
      <c r="AC24" s="867"/>
      <c r="AD24" s="867"/>
      <c r="AE24" s="867"/>
      <c r="AF24" s="867"/>
      <c r="AG24" s="867"/>
      <c r="AH24" s="867"/>
      <c r="AI24" s="867"/>
      <c r="AJ24" s="868"/>
      <c r="AK24" s="869" t="str">
        <f t="shared" si="3"/>
        <v/>
      </c>
      <c r="AL24" s="870"/>
      <c r="AM24" s="871"/>
      <c r="AN24" s="872"/>
      <c r="AO24" s="872"/>
      <c r="AP24" s="296" t="s">
        <v>78</v>
      </c>
      <c r="AQ24" s="872"/>
      <c r="AR24" s="872"/>
      <c r="AS24" s="910"/>
      <c r="AT24" s="902" t="str">
        <f t="shared" si="4"/>
        <v/>
      </c>
      <c r="AU24" s="903"/>
      <c r="AV24" s="904"/>
      <c r="AW24" s="907"/>
      <c r="AX24" s="908"/>
      <c r="AY24" s="909"/>
      <c r="AZ24" s="938" t="str">
        <f t="shared" si="5"/>
        <v/>
      </c>
      <c r="BA24" s="939"/>
      <c r="BB24" s="939"/>
      <c r="BC24" s="940"/>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row>
    <row r="25" spans="1:98" s="36" customFormat="1" ht="30" customHeight="1">
      <c r="A25" s="879"/>
      <c r="B25" s="880"/>
      <c r="C25" s="880"/>
      <c r="D25" s="881"/>
      <c r="E25" s="892"/>
      <c r="F25" s="893"/>
      <c r="G25" s="893"/>
      <c r="H25" s="893"/>
      <c r="I25" s="894"/>
      <c r="J25" s="866"/>
      <c r="K25" s="867"/>
      <c r="L25" s="867"/>
      <c r="M25" s="867"/>
      <c r="N25" s="867"/>
      <c r="O25" s="867"/>
      <c r="P25" s="867"/>
      <c r="Q25" s="867"/>
      <c r="R25" s="868"/>
      <c r="S25" s="866"/>
      <c r="T25" s="867"/>
      <c r="U25" s="867"/>
      <c r="V25" s="867"/>
      <c r="W25" s="867"/>
      <c r="X25" s="867"/>
      <c r="Y25" s="867"/>
      <c r="Z25" s="867"/>
      <c r="AA25" s="867"/>
      <c r="AB25" s="867"/>
      <c r="AC25" s="867"/>
      <c r="AD25" s="867"/>
      <c r="AE25" s="867"/>
      <c r="AF25" s="867"/>
      <c r="AG25" s="867"/>
      <c r="AH25" s="867"/>
      <c r="AI25" s="867"/>
      <c r="AJ25" s="868"/>
      <c r="AK25" s="869" t="str">
        <f t="shared" si="3"/>
        <v/>
      </c>
      <c r="AL25" s="870"/>
      <c r="AM25" s="871"/>
      <c r="AN25" s="872"/>
      <c r="AO25" s="872"/>
      <c r="AP25" s="296" t="s">
        <v>78</v>
      </c>
      <c r="AQ25" s="872"/>
      <c r="AR25" s="872"/>
      <c r="AS25" s="910"/>
      <c r="AT25" s="902" t="str">
        <f t="shared" si="4"/>
        <v/>
      </c>
      <c r="AU25" s="903"/>
      <c r="AV25" s="904"/>
      <c r="AW25" s="907"/>
      <c r="AX25" s="908"/>
      <c r="AY25" s="909"/>
      <c r="AZ25" s="938" t="str">
        <f t="shared" si="5"/>
        <v/>
      </c>
      <c r="BA25" s="939"/>
      <c r="BB25" s="939"/>
      <c r="BC25" s="940"/>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row>
    <row r="26" spans="1:98" s="36" customFormat="1" ht="30" customHeight="1">
      <c r="A26" s="879"/>
      <c r="B26" s="880"/>
      <c r="C26" s="880"/>
      <c r="D26" s="881"/>
      <c r="E26" s="892"/>
      <c r="F26" s="893"/>
      <c r="G26" s="893"/>
      <c r="H26" s="893"/>
      <c r="I26" s="894"/>
      <c r="J26" s="866"/>
      <c r="K26" s="867"/>
      <c r="L26" s="867"/>
      <c r="M26" s="867"/>
      <c r="N26" s="867"/>
      <c r="O26" s="867"/>
      <c r="P26" s="867"/>
      <c r="Q26" s="867"/>
      <c r="R26" s="868"/>
      <c r="S26" s="866"/>
      <c r="T26" s="867"/>
      <c r="U26" s="867"/>
      <c r="V26" s="867"/>
      <c r="W26" s="867"/>
      <c r="X26" s="867"/>
      <c r="Y26" s="867"/>
      <c r="Z26" s="867"/>
      <c r="AA26" s="867"/>
      <c r="AB26" s="867"/>
      <c r="AC26" s="867"/>
      <c r="AD26" s="867"/>
      <c r="AE26" s="867"/>
      <c r="AF26" s="867"/>
      <c r="AG26" s="867"/>
      <c r="AH26" s="867"/>
      <c r="AI26" s="867"/>
      <c r="AJ26" s="868"/>
      <c r="AK26" s="869" t="str">
        <f t="shared" si="3"/>
        <v/>
      </c>
      <c r="AL26" s="870"/>
      <c r="AM26" s="871"/>
      <c r="AN26" s="872"/>
      <c r="AO26" s="872"/>
      <c r="AP26" s="296" t="s">
        <v>78</v>
      </c>
      <c r="AQ26" s="872"/>
      <c r="AR26" s="872"/>
      <c r="AS26" s="910"/>
      <c r="AT26" s="902" t="str">
        <f t="shared" si="4"/>
        <v/>
      </c>
      <c r="AU26" s="903"/>
      <c r="AV26" s="904"/>
      <c r="AW26" s="907"/>
      <c r="AX26" s="908"/>
      <c r="AY26" s="909"/>
      <c r="AZ26" s="938" t="str">
        <f t="shared" si="5"/>
        <v/>
      </c>
      <c r="BA26" s="939"/>
      <c r="BB26" s="939"/>
      <c r="BC26" s="940"/>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row>
    <row r="27" spans="1:98" s="36" customFormat="1" ht="30" customHeight="1">
      <c r="A27" s="879"/>
      <c r="B27" s="880"/>
      <c r="C27" s="880"/>
      <c r="D27" s="881"/>
      <c r="E27" s="892"/>
      <c r="F27" s="893"/>
      <c r="G27" s="893"/>
      <c r="H27" s="893"/>
      <c r="I27" s="894"/>
      <c r="J27" s="866"/>
      <c r="K27" s="867"/>
      <c r="L27" s="867"/>
      <c r="M27" s="867"/>
      <c r="N27" s="867"/>
      <c r="O27" s="867"/>
      <c r="P27" s="867"/>
      <c r="Q27" s="867"/>
      <c r="R27" s="868"/>
      <c r="S27" s="866"/>
      <c r="T27" s="867"/>
      <c r="U27" s="867"/>
      <c r="V27" s="867"/>
      <c r="W27" s="867"/>
      <c r="X27" s="867"/>
      <c r="Y27" s="867"/>
      <c r="Z27" s="867"/>
      <c r="AA27" s="867"/>
      <c r="AB27" s="867"/>
      <c r="AC27" s="867"/>
      <c r="AD27" s="867"/>
      <c r="AE27" s="867"/>
      <c r="AF27" s="867"/>
      <c r="AG27" s="867"/>
      <c r="AH27" s="867"/>
      <c r="AI27" s="867"/>
      <c r="AJ27" s="868"/>
      <c r="AK27" s="869" t="str">
        <f t="shared" si="3"/>
        <v/>
      </c>
      <c r="AL27" s="870"/>
      <c r="AM27" s="871"/>
      <c r="AN27" s="872"/>
      <c r="AO27" s="872"/>
      <c r="AP27" s="296" t="s">
        <v>78</v>
      </c>
      <c r="AQ27" s="872"/>
      <c r="AR27" s="872"/>
      <c r="AS27" s="910"/>
      <c r="AT27" s="902" t="str">
        <f t="shared" si="4"/>
        <v/>
      </c>
      <c r="AU27" s="903"/>
      <c r="AV27" s="904"/>
      <c r="AW27" s="907"/>
      <c r="AX27" s="908"/>
      <c r="AY27" s="909"/>
      <c r="AZ27" s="938" t="str">
        <f t="shared" si="5"/>
        <v/>
      </c>
      <c r="BA27" s="939"/>
      <c r="BB27" s="939"/>
      <c r="BC27" s="940"/>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row>
    <row r="28" spans="1:98" s="36" customFormat="1" ht="30" customHeight="1">
      <c r="A28" s="879"/>
      <c r="B28" s="880"/>
      <c r="C28" s="880"/>
      <c r="D28" s="881"/>
      <c r="E28" s="892"/>
      <c r="F28" s="893"/>
      <c r="G28" s="893"/>
      <c r="H28" s="893"/>
      <c r="I28" s="894"/>
      <c r="J28" s="866"/>
      <c r="K28" s="867"/>
      <c r="L28" s="867"/>
      <c r="M28" s="867"/>
      <c r="N28" s="867"/>
      <c r="O28" s="867"/>
      <c r="P28" s="867"/>
      <c r="Q28" s="867"/>
      <c r="R28" s="868"/>
      <c r="S28" s="866"/>
      <c r="T28" s="867"/>
      <c r="U28" s="867"/>
      <c r="V28" s="867"/>
      <c r="W28" s="867"/>
      <c r="X28" s="867"/>
      <c r="Y28" s="867"/>
      <c r="Z28" s="867"/>
      <c r="AA28" s="867"/>
      <c r="AB28" s="867"/>
      <c r="AC28" s="867"/>
      <c r="AD28" s="867"/>
      <c r="AE28" s="867"/>
      <c r="AF28" s="867"/>
      <c r="AG28" s="867"/>
      <c r="AH28" s="867"/>
      <c r="AI28" s="867"/>
      <c r="AJ28" s="868"/>
      <c r="AK28" s="869" t="str">
        <f t="shared" si="3"/>
        <v/>
      </c>
      <c r="AL28" s="870"/>
      <c r="AM28" s="871"/>
      <c r="AN28" s="872"/>
      <c r="AO28" s="872"/>
      <c r="AP28" s="296" t="s">
        <v>78</v>
      </c>
      <c r="AQ28" s="872"/>
      <c r="AR28" s="872"/>
      <c r="AS28" s="910"/>
      <c r="AT28" s="902" t="str">
        <f t="shared" si="4"/>
        <v/>
      </c>
      <c r="AU28" s="903"/>
      <c r="AV28" s="904"/>
      <c r="AW28" s="907"/>
      <c r="AX28" s="908"/>
      <c r="AY28" s="909"/>
      <c r="AZ28" s="938" t="str">
        <f t="shared" si="5"/>
        <v/>
      </c>
      <c r="BA28" s="939"/>
      <c r="BB28" s="939"/>
      <c r="BC28" s="940"/>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row>
    <row r="29" spans="1:98" s="36" customFormat="1" ht="30" customHeight="1">
      <c r="A29" s="879"/>
      <c r="B29" s="880"/>
      <c r="C29" s="880"/>
      <c r="D29" s="881"/>
      <c r="E29" s="892"/>
      <c r="F29" s="893"/>
      <c r="G29" s="893"/>
      <c r="H29" s="893"/>
      <c r="I29" s="894"/>
      <c r="J29" s="866"/>
      <c r="K29" s="867"/>
      <c r="L29" s="867"/>
      <c r="M29" s="867"/>
      <c r="N29" s="867"/>
      <c r="O29" s="867"/>
      <c r="P29" s="867"/>
      <c r="Q29" s="867"/>
      <c r="R29" s="868"/>
      <c r="S29" s="866"/>
      <c r="T29" s="867"/>
      <c r="U29" s="867"/>
      <c r="V29" s="867"/>
      <c r="W29" s="867"/>
      <c r="X29" s="867"/>
      <c r="Y29" s="867"/>
      <c r="Z29" s="867"/>
      <c r="AA29" s="867"/>
      <c r="AB29" s="867"/>
      <c r="AC29" s="867"/>
      <c r="AD29" s="867"/>
      <c r="AE29" s="867"/>
      <c r="AF29" s="867"/>
      <c r="AG29" s="867"/>
      <c r="AH29" s="867"/>
      <c r="AI29" s="867"/>
      <c r="AJ29" s="868"/>
      <c r="AK29" s="869" t="str">
        <f t="shared" si="0"/>
        <v/>
      </c>
      <c r="AL29" s="870"/>
      <c r="AM29" s="871"/>
      <c r="AN29" s="872"/>
      <c r="AO29" s="872"/>
      <c r="AP29" s="296" t="s">
        <v>78</v>
      </c>
      <c r="AQ29" s="872"/>
      <c r="AR29" s="872"/>
      <c r="AS29" s="910"/>
      <c r="AT29" s="902" t="str">
        <f t="shared" si="1"/>
        <v/>
      </c>
      <c r="AU29" s="903"/>
      <c r="AV29" s="904"/>
      <c r="AW29" s="907"/>
      <c r="AX29" s="908"/>
      <c r="AY29" s="909"/>
      <c r="AZ29" s="938" t="str">
        <f t="shared" si="2"/>
        <v/>
      </c>
      <c r="BA29" s="939"/>
      <c r="BB29" s="939"/>
      <c r="BC29" s="940"/>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row>
    <row r="30" spans="1:98" s="36" customFormat="1" ht="30" customHeight="1">
      <c r="A30" s="879"/>
      <c r="B30" s="880"/>
      <c r="C30" s="880"/>
      <c r="D30" s="881"/>
      <c r="E30" s="892"/>
      <c r="F30" s="893"/>
      <c r="G30" s="893"/>
      <c r="H30" s="893"/>
      <c r="I30" s="894"/>
      <c r="J30" s="866"/>
      <c r="K30" s="867"/>
      <c r="L30" s="867"/>
      <c r="M30" s="867"/>
      <c r="N30" s="867"/>
      <c r="O30" s="867"/>
      <c r="P30" s="867"/>
      <c r="Q30" s="867"/>
      <c r="R30" s="868"/>
      <c r="S30" s="866"/>
      <c r="T30" s="867"/>
      <c r="U30" s="867"/>
      <c r="V30" s="867"/>
      <c r="W30" s="867"/>
      <c r="X30" s="867"/>
      <c r="Y30" s="867"/>
      <c r="Z30" s="867"/>
      <c r="AA30" s="867"/>
      <c r="AB30" s="867"/>
      <c r="AC30" s="867"/>
      <c r="AD30" s="867"/>
      <c r="AE30" s="867"/>
      <c r="AF30" s="867"/>
      <c r="AG30" s="867"/>
      <c r="AH30" s="867"/>
      <c r="AI30" s="867"/>
      <c r="AJ30" s="868"/>
      <c r="AK30" s="869" t="str">
        <f t="shared" si="0"/>
        <v/>
      </c>
      <c r="AL30" s="870"/>
      <c r="AM30" s="871"/>
      <c r="AN30" s="872"/>
      <c r="AO30" s="872"/>
      <c r="AP30" s="296" t="s">
        <v>78</v>
      </c>
      <c r="AQ30" s="872"/>
      <c r="AR30" s="872"/>
      <c r="AS30" s="910"/>
      <c r="AT30" s="902" t="str">
        <f t="shared" si="1"/>
        <v/>
      </c>
      <c r="AU30" s="903"/>
      <c r="AV30" s="904"/>
      <c r="AW30" s="907"/>
      <c r="AX30" s="908"/>
      <c r="AY30" s="909"/>
      <c r="AZ30" s="938" t="str">
        <f t="shared" si="2"/>
        <v/>
      </c>
      <c r="BA30" s="939"/>
      <c r="BB30" s="939"/>
      <c r="BC30" s="940"/>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row>
    <row r="31" spans="1:98" s="36" customFormat="1" ht="30" customHeight="1">
      <c r="A31" s="879"/>
      <c r="B31" s="880"/>
      <c r="C31" s="880"/>
      <c r="D31" s="881"/>
      <c r="E31" s="892"/>
      <c r="F31" s="893"/>
      <c r="G31" s="893"/>
      <c r="H31" s="893"/>
      <c r="I31" s="894"/>
      <c r="J31" s="866"/>
      <c r="K31" s="867"/>
      <c r="L31" s="867"/>
      <c r="M31" s="867"/>
      <c r="N31" s="867"/>
      <c r="O31" s="867"/>
      <c r="P31" s="867"/>
      <c r="Q31" s="867"/>
      <c r="R31" s="868"/>
      <c r="S31" s="866"/>
      <c r="T31" s="867"/>
      <c r="U31" s="867"/>
      <c r="V31" s="867"/>
      <c r="W31" s="867"/>
      <c r="X31" s="867"/>
      <c r="Y31" s="867"/>
      <c r="Z31" s="867"/>
      <c r="AA31" s="867"/>
      <c r="AB31" s="867"/>
      <c r="AC31" s="867"/>
      <c r="AD31" s="867"/>
      <c r="AE31" s="867"/>
      <c r="AF31" s="867"/>
      <c r="AG31" s="867"/>
      <c r="AH31" s="867"/>
      <c r="AI31" s="867"/>
      <c r="AJ31" s="868"/>
      <c r="AK31" s="869" t="str">
        <f t="shared" si="0"/>
        <v/>
      </c>
      <c r="AL31" s="870"/>
      <c r="AM31" s="871"/>
      <c r="AN31" s="872"/>
      <c r="AO31" s="872"/>
      <c r="AP31" s="296" t="s">
        <v>78</v>
      </c>
      <c r="AQ31" s="872"/>
      <c r="AR31" s="872"/>
      <c r="AS31" s="910"/>
      <c r="AT31" s="902" t="str">
        <f t="shared" si="1"/>
        <v/>
      </c>
      <c r="AU31" s="903"/>
      <c r="AV31" s="904"/>
      <c r="AW31" s="907"/>
      <c r="AX31" s="908"/>
      <c r="AY31" s="909"/>
      <c r="AZ31" s="938" t="str">
        <f t="shared" si="2"/>
        <v/>
      </c>
      <c r="BA31" s="939"/>
      <c r="BB31" s="939"/>
      <c r="BC31" s="940"/>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row>
    <row r="32" spans="1:98" s="36" customFormat="1" ht="30" customHeight="1">
      <c r="A32" s="879"/>
      <c r="B32" s="880"/>
      <c r="C32" s="880"/>
      <c r="D32" s="881"/>
      <c r="E32" s="892"/>
      <c r="F32" s="893"/>
      <c r="G32" s="893"/>
      <c r="H32" s="893"/>
      <c r="I32" s="894"/>
      <c r="J32" s="866"/>
      <c r="K32" s="867"/>
      <c r="L32" s="867"/>
      <c r="M32" s="867"/>
      <c r="N32" s="867"/>
      <c r="O32" s="867"/>
      <c r="P32" s="867"/>
      <c r="Q32" s="867"/>
      <c r="R32" s="868"/>
      <c r="S32" s="866"/>
      <c r="T32" s="867"/>
      <c r="U32" s="867"/>
      <c r="V32" s="867"/>
      <c r="W32" s="867"/>
      <c r="X32" s="867"/>
      <c r="Y32" s="867"/>
      <c r="Z32" s="867"/>
      <c r="AA32" s="867"/>
      <c r="AB32" s="867"/>
      <c r="AC32" s="867"/>
      <c r="AD32" s="867"/>
      <c r="AE32" s="867"/>
      <c r="AF32" s="867"/>
      <c r="AG32" s="867"/>
      <c r="AH32" s="867"/>
      <c r="AI32" s="867"/>
      <c r="AJ32" s="868"/>
      <c r="AK32" s="869" t="str">
        <f t="shared" si="0"/>
        <v/>
      </c>
      <c r="AL32" s="870"/>
      <c r="AM32" s="871"/>
      <c r="AN32" s="872"/>
      <c r="AO32" s="872"/>
      <c r="AP32" s="296" t="s">
        <v>78</v>
      </c>
      <c r="AQ32" s="872"/>
      <c r="AR32" s="872"/>
      <c r="AS32" s="910"/>
      <c r="AT32" s="902" t="str">
        <f t="shared" si="1"/>
        <v/>
      </c>
      <c r="AU32" s="903"/>
      <c r="AV32" s="904"/>
      <c r="AW32" s="907"/>
      <c r="AX32" s="908"/>
      <c r="AY32" s="909"/>
      <c r="AZ32" s="941" t="str">
        <f t="shared" si="2"/>
        <v/>
      </c>
      <c r="BA32" s="942"/>
      <c r="BB32" s="942"/>
      <c r="BC32" s="943"/>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row>
    <row r="33" spans="1:98" s="36" customFormat="1" ht="30" customHeight="1">
      <c r="A33" s="879"/>
      <c r="B33" s="880"/>
      <c r="C33" s="880"/>
      <c r="D33" s="881"/>
      <c r="E33" s="892"/>
      <c r="F33" s="893"/>
      <c r="G33" s="893"/>
      <c r="H33" s="893"/>
      <c r="I33" s="894"/>
      <c r="J33" s="866"/>
      <c r="K33" s="867"/>
      <c r="L33" s="867"/>
      <c r="M33" s="867"/>
      <c r="N33" s="867"/>
      <c r="O33" s="867"/>
      <c r="P33" s="867"/>
      <c r="Q33" s="867"/>
      <c r="R33" s="868"/>
      <c r="S33" s="866"/>
      <c r="T33" s="867"/>
      <c r="U33" s="867"/>
      <c r="V33" s="867"/>
      <c r="W33" s="867"/>
      <c r="X33" s="867"/>
      <c r="Y33" s="867"/>
      <c r="Z33" s="867"/>
      <c r="AA33" s="867"/>
      <c r="AB33" s="867"/>
      <c r="AC33" s="867"/>
      <c r="AD33" s="867"/>
      <c r="AE33" s="867"/>
      <c r="AF33" s="867"/>
      <c r="AG33" s="867"/>
      <c r="AH33" s="867"/>
      <c r="AI33" s="867"/>
      <c r="AJ33" s="868"/>
      <c r="AK33" s="869" t="str">
        <f t="shared" si="0"/>
        <v/>
      </c>
      <c r="AL33" s="870"/>
      <c r="AM33" s="871"/>
      <c r="AN33" s="872"/>
      <c r="AO33" s="872"/>
      <c r="AP33" s="296" t="s">
        <v>78</v>
      </c>
      <c r="AQ33" s="872"/>
      <c r="AR33" s="872"/>
      <c r="AS33" s="910"/>
      <c r="AT33" s="902" t="str">
        <f t="shared" si="1"/>
        <v/>
      </c>
      <c r="AU33" s="903"/>
      <c r="AV33" s="904"/>
      <c r="AW33" s="907"/>
      <c r="AX33" s="908"/>
      <c r="AY33" s="909"/>
      <c r="AZ33" s="938" t="str">
        <f t="shared" si="2"/>
        <v/>
      </c>
      <c r="BA33" s="939"/>
      <c r="BB33" s="939"/>
      <c r="BC33" s="940"/>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row>
    <row r="34" spans="1:98" s="36" customFormat="1" ht="30" customHeight="1">
      <c r="A34" s="879"/>
      <c r="B34" s="880"/>
      <c r="C34" s="880"/>
      <c r="D34" s="881"/>
      <c r="E34" s="892"/>
      <c r="F34" s="893"/>
      <c r="G34" s="893"/>
      <c r="H34" s="893"/>
      <c r="I34" s="894"/>
      <c r="J34" s="866"/>
      <c r="K34" s="867"/>
      <c r="L34" s="867"/>
      <c r="M34" s="867"/>
      <c r="N34" s="867"/>
      <c r="O34" s="867"/>
      <c r="P34" s="867"/>
      <c r="Q34" s="867"/>
      <c r="R34" s="868"/>
      <c r="S34" s="866"/>
      <c r="T34" s="867"/>
      <c r="U34" s="867"/>
      <c r="V34" s="867"/>
      <c r="W34" s="867"/>
      <c r="X34" s="867"/>
      <c r="Y34" s="867"/>
      <c r="Z34" s="867"/>
      <c r="AA34" s="867"/>
      <c r="AB34" s="867"/>
      <c r="AC34" s="867"/>
      <c r="AD34" s="867"/>
      <c r="AE34" s="867"/>
      <c r="AF34" s="867"/>
      <c r="AG34" s="867"/>
      <c r="AH34" s="867"/>
      <c r="AI34" s="867"/>
      <c r="AJ34" s="868"/>
      <c r="AK34" s="869" t="str">
        <f t="shared" si="0"/>
        <v/>
      </c>
      <c r="AL34" s="870"/>
      <c r="AM34" s="871"/>
      <c r="AN34" s="872"/>
      <c r="AO34" s="872"/>
      <c r="AP34" s="296" t="s">
        <v>78</v>
      </c>
      <c r="AQ34" s="872"/>
      <c r="AR34" s="872"/>
      <c r="AS34" s="910"/>
      <c r="AT34" s="902" t="str">
        <f t="shared" si="1"/>
        <v/>
      </c>
      <c r="AU34" s="903"/>
      <c r="AV34" s="904"/>
      <c r="AW34" s="907"/>
      <c r="AX34" s="908"/>
      <c r="AY34" s="909"/>
      <c r="AZ34" s="938" t="str">
        <f t="shared" si="2"/>
        <v/>
      </c>
      <c r="BA34" s="939"/>
      <c r="BB34" s="939"/>
      <c r="BC34" s="940"/>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row>
    <row r="35" spans="1:98" s="36" customFormat="1" ht="30" customHeight="1">
      <c r="A35" s="879"/>
      <c r="B35" s="880"/>
      <c r="C35" s="880"/>
      <c r="D35" s="881"/>
      <c r="E35" s="892"/>
      <c r="F35" s="893"/>
      <c r="G35" s="893"/>
      <c r="H35" s="893"/>
      <c r="I35" s="894"/>
      <c r="J35" s="866"/>
      <c r="K35" s="867"/>
      <c r="L35" s="867"/>
      <c r="M35" s="867"/>
      <c r="N35" s="867"/>
      <c r="O35" s="867"/>
      <c r="P35" s="867"/>
      <c r="Q35" s="867"/>
      <c r="R35" s="868"/>
      <c r="S35" s="866"/>
      <c r="T35" s="867"/>
      <c r="U35" s="867"/>
      <c r="V35" s="867"/>
      <c r="W35" s="867"/>
      <c r="X35" s="867"/>
      <c r="Y35" s="867"/>
      <c r="Z35" s="867"/>
      <c r="AA35" s="867"/>
      <c r="AB35" s="867"/>
      <c r="AC35" s="867"/>
      <c r="AD35" s="867"/>
      <c r="AE35" s="867"/>
      <c r="AF35" s="867"/>
      <c r="AG35" s="867"/>
      <c r="AH35" s="867"/>
      <c r="AI35" s="867"/>
      <c r="AJ35" s="868"/>
      <c r="AK35" s="869" t="str">
        <f t="shared" si="0"/>
        <v/>
      </c>
      <c r="AL35" s="870"/>
      <c r="AM35" s="871"/>
      <c r="AN35" s="872"/>
      <c r="AO35" s="872"/>
      <c r="AP35" s="296" t="s">
        <v>78</v>
      </c>
      <c r="AQ35" s="872"/>
      <c r="AR35" s="872"/>
      <c r="AS35" s="910"/>
      <c r="AT35" s="902" t="str">
        <f t="shared" si="1"/>
        <v/>
      </c>
      <c r="AU35" s="903"/>
      <c r="AV35" s="904"/>
      <c r="AW35" s="907"/>
      <c r="AX35" s="908"/>
      <c r="AY35" s="909"/>
      <c r="AZ35" s="938" t="str">
        <f t="shared" si="2"/>
        <v/>
      </c>
      <c r="BA35" s="939"/>
      <c r="BB35" s="939"/>
      <c r="BC35" s="940"/>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row>
    <row r="36" spans="1:98" s="36" customFormat="1" ht="30" customHeight="1">
      <c r="A36" s="879"/>
      <c r="B36" s="880"/>
      <c r="C36" s="880"/>
      <c r="D36" s="881"/>
      <c r="E36" s="892"/>
      <c r="F36" s="893"/>
      <c r="G36" s="893"/>
      <c r="H36" s="893"/>
      <c r="I36" s="894"/>
      <c r="J36" s="866"/>
      <c r="K36" s="867"/>
      <c r="L36" s="867"/>
      <c r="M36" s="867"/>
      <c r="N36" s="867"/>
      <c r="O36" s="867"/>
      <c r="P36" s="867"/>
      <c r="Q36" s="867"/>
      <c r="R36" s="868"/>
      <c r="S36" s="866"/>
      <c r="T36" s="867"/>
      <c r="U36" s="867"/>
      <c r="V36" s="867"/>
      <c r="W36" s="867"/>
      <c r="X36" s="867"/>
      <c r="Y36" s="867"/>
      <c r="Z36" s="867"/>
      <c r="AA36" s="867"/>
      <c r="AB36" s="867"/>
      <c r="AC36" s="867"/>
      <c r="AD36" s="867"/>
      <c r="AE36" s="867"/>
      <c r="AF36" s="867"/>
      <c r="AG36" s="867"/>
      <c r="AH36" s="867"/>
      <c r="AI36" s="867"/>
      <c r="AJ36" s="868"/>
      <c r="AK36" s="869" t="str">
        <f t="shared" si="0"/>
        <v/>
      </c>
      <c r="AL36" s="870"/>
      <c r="AM36" s="871"/>
      <c r="AN36" s="872"/>
      <c r="AO36" s="872"/>
      <c r="AP36" s="296" t="s">
        <v>78</v>
      </c>
      <c r="AQ36" s="872"/>
      <c r="AR36" s="872"/>
      <c r="AS36" s="910"/>
      <c r="AT36" s="902" t="str">
        <f t="shared" si="1"/>
        <v/>
      </c>
      <c r="AU36" s="903"/>
      <c r="AV36" s="904"/>
      <c r="AW36" s="907"/>
      <c r="AX36" s="908"/>
      <c r="AY36" s="909"/>
      <c r="AZ36" s="938" t="str">
        <f t="shared" si="2"/>
        <v/>
      </c>
      <c r="BA36" s="939"/>
      <c r="BB36" s="939"/>
      <c r="BC36" s="940"/>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row>
    <row r="37" spans="1:98" s="36" customFormat="1" ht="30" customHeight="1">
      <c r="A37" s="879"/>
      <c r="B37" s="880"/>
      <c r="C37" s="880"/>
      <c r="D37" s="881"/>
      <c r="E37" s="892"/>
      <c r="F37" s="893"/>
      <c r="G37" s="893"/>
      <c r="H37" s="893"/>
      <c r="I37" s="894"/>
      <c r="J37" s="866"/>
      <c r="K37" s="867"/>
      <c r="L37" s="867"/>
      <c r="M37" s="867"/>
      <c r="N37" s="867"/>
      <c r="O37" s="867"/>
      <c r="P37" s="867"/>
      <c r="Q37" s="867"/>
      <c r="R37" s="868"/>
      <c r="S37" s="866"/>
      <c r="T37" s="867"/>
      <c r="U37" s="867"/>
      <c r="V37" s="867"/>
      <c r="W37" s="867"/>
      <c r="X37" s="867"/>
      <c r="Y37" s="867"/>
      <c r="Z37" s="867"/>
      <c r="AA37" s="867"/>
      <c r="AB37" s="867"/>
      <c r="AC37" s="867"/>
      <c r="AD37" s="867"/>
      <c r="AE37" s="867"/>
      <c r="AF37" s="867"/>
      <c r="AG37" s="867"/>
      <c r="AH37" s="867"/>
      <c r="AI37" s="867"/>
      <c r="AJ37" s="868"/>
      <c r="AK37" s="869" t="str">
        <f t="shared" si="0"/>
        <v/>
      </c>
      <c r="AL37" s="870"/>
      <c r="AM37" s="871"/>
      <c r="AN37" s="872"/>
      <c r="AO37" s="872"/>
      <c r="AP37" s="296" t="s">
        <v>78</v>
      </c>
      <c r="AQ37" s="872"/>
      <c r="AR37" s="872"/>
      <c r="AS37" s="910"/>
      <c r="AT37" s="902" t="str">
        <f t="shared" si="1"/>
        <v/>
      </c>
      <c r="AU37" s="903"/>
      <c r="AV37" s="904"/>
      <c r="AW37" s="907"/>
      <c r="AX37" s="908"/>
      <c r="AY37" s="909"/>
      <c r="AZ37" s="938" t="str">
        <f t="shared" si="2"/>
        <v/>
      </c>
      <c r="BA37" s="939"/>
      <c r="BB37" s="939"/>
      <c r="BC37" s="940"/>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row>
    <row r="38" spans="1:98" s="36" customFormat="1" ht="30" customHeight="1">
      <c r="A38" s="879"/>
      <c r="B38" s="880"/>
      <c r="C38" s="880"/>
      <c r="D38" s="881"/>
      <c r="E38" s="892"/>
      <c r="F38" s="893"/>
      <c r="G38" s="893"/>
      <c r="H38" s="893"/>
      <c r="I38" s="894"/>
      <c r="J38" s="866"/>
      <c r="K38" s="867"/>
      <c r="L38" s="867"/>
      <c r="M38" s="867"/>
      <c r="N38" s="867"/>
      <c r="O38" s="867"/>
      <c r="P38" s="867"/>
      <c r="Q38" s="867"/>
      <c r="R38" s="868"/>
      <c r="S38" s="866"/>
      <c r="T38" s="867"/>
      <c r="U38" s="867"/>
      <c r="V38" s="867"/>
      <c r="W38" s="867"/>
      <c r="X38" s="867"/>
      <c r="Y38" s="867"/>
      <c r="Z38" s="867"/>
      <c r="AA38" s="867"/>
      <c r="AB38" s="867"/>
      <c r="AC38" s="867"/>
      <c r="AD38" s="867"/>
      <c r="AE38" s="867"/>
      <c r="AF38" s="867"/>
      <c r="AG38" s="867"/>
      <c r="AH38" s="867"/>
      <c r="AI38" s="867"/>
      <c r="AJ38" s="868"/>
      <c r="AK38" s="869" t="str">
        <f t="shared" si="0"/>
        <v/>
      </c>
      <c r="AL38" s="870"/>
      <c r="AM38" s="871"/>
      <c r="AN38" s="872"/>
      <c r="AO38" s="872"/>
      <c r="AP38" s="296" t="s">
        <v>78</v>
      </c>
      <c r="AQ38" s="872"/>
      <c r="AR38" s="872"/>
      <c r="AS38" s="910"/>
      <c r="AT38" s="902" t="str">
        <f t="shared" si="1"/>
        <v/>
      </c>
      <c r="AU38" s="903"/>
      <c r="AV38" s="904"/>
      <c r="AW38" s="907"/>
      <c r="AX38" s="908"/>
      <c r="AY38" s="909"/>
      <c r="AZ38" s="938" t="str">
        <f t="shared" si="2"/>
        <v/>
      </c>
      <c r="BA38" s="939"/>
      <c r="BB38" s="939"/>
      <c r="BC38" s="940"/>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row>
    <row r="39" spans="1:98" s="36" customFormat="1" ht="30" customHeight="1" thickBot="1">
      <c r="A39" s="879"/>
      <c r="B39" s="880"/>
      <c r="C39" s="880"/>
      <c r="D39" s="881"/>
      <c r="E39" s="892"/>
      <c r="F39" s="893"/>
      <c r="G39" s="893"/>
      <c r="H39" s="893"/>
      <c r="I39" s="894"/>
      <c r="J39" s="866"/>
      <c r="K39" s="867"/>
      <c r="L39" s="867"/>
      <c r="M39" s="867"/>
      <c r="N39" s="867"/>
      <c r="O39" s="867"/>
      <c r="P39" s="867"/>
      <c r="Q39" s="867"/>
      <c r="R39" s="868"/>
      <c r="S39" s="866"/>
      <c r="T39" s="867"/>
      <c r="U39" s="867"/>
      <c r="V39" s="867"/>
      <c r="W39" s="867"/>
      <c r="X39" s="867"/>
      <c r="Y39" s="867"/>
      <c r="Z39" s="867"/>
      <c r="AA39" s="867"/>
      <c r="AB39" s="867"/>
      <c r="AC39" s="867"/>
      <c r="AD39" s="867"/>
      <c r="AE39" s="867"/>
      <c r="AF39" s="867"/>
      <c r="AG39" s="867"/>
      <c r="AH39" s="867"/>
      <c r="AI39" s="867"/>
      <c r="AJ39" s="868"/>
      <c r="AK39" s="869" t="str">
        <f t="shared" si="0"/>
        <v/>
      </c>
      <c r="AL39" s="870"/>
      <c r="AM39" s="871"/>
      <c r="AN39" s="872"/>
      <c r="AO39" s="872"/>
      <c r="AP39" s="296" t="s">
        <v>78</v>
      </c>
      <c r="AQ39" s="872"/>
      <c r="AR39" s="872"/>
      <c r="AS39" s="910"/>
      <c r="AT39" s="902" t="str">
        <f t="shared" si="1"/>
        <v/>
      </c>
      <c r="AU39" s="903"/>
      <c r="AV39" s="904"/>
      <c r="AW39" s="907"/>
      <c r="AX39" s="908"/>
      <c r="AY39" s="909"/>
      <c r="AZ39" s="938" t="str">
        <f t="shared" si="2"/>
        <v/>
      </c>
      <c r="BA39" s="939"/>
      <c r="BB39" s="939"/>
      <c r="BC39" s="940"/>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row>
    <row r="40" spans="1:98" ht="30" customHeight="1" thickTop="1" thickBot="1">
      <c r="A40" s="971" t="s">
        <v>99</v>
      </c>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972"/>
      <c r="AP40" s="972"/>
      <c r="AQ40" s="972"/>
      <c r="AR40" s="972"/>
      <c r="AS40" s="972"/>
      <c r="AT40" s="972"/>
      <c r="AU40" s="972"/>
      <c r="AV40" s="973"/>
      <c r="AW40" s="928">
        <f>SUM(AW15:AY39)</f>
        <v>0</v>
      </c>
      <c r="AX40" s="929"/>
      <c r="AY40" s="930"/>
      <c r="AZ40" s="931">
        <f>SUM(AZ15:BC39)</f>
        <v>0</v>
      </c>
      <c r="BA40" s="932"/>
      <c r="BB40" s="932"/>
      <c r="BC40" s="933"/>
    </row>
    <row r="41" spans="1:98"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1"/>
      <c r="BA41" s="51"/>
      <c r="BB41" s="51"/>
      <c r="BC41" s="51"/>
    </row>
    <row r="42" spans="1:98" ht="28.5" customHeight="1" thickBot="1">
      <c r="A42" s="873" t="s">
        <v>75</v>
      </c>
      <c r="B42" s="874"/>
      <c r="C42" s="874"/>
      <c r="D42" s="875"/>
      <c r="E42" s="876" t="s">
        <v>79</v>
      </c>
      <c r="F42" s="877"/>
      <c r="G42" s="877"/>
      <c r="H42" s="877"/>
      <c r="I42" s="877"/>
      <c r="J42" s="877"/>
      <c r="K42" s="877"/>
      <c r="L42" s="877"/>
      <c r="M42" s="877"/>
      <c r="N42" s="878"/>
      <c r="O42" s="199"/>
      <c r="P42" s="120"/>
      <c r="Q42" s="970" t="str">
        <f>IF(COUNTIF(AK48:AL62,"err")&gt;0,"グレードと一致しない型番があります。SII登録型番を確認して下さい。","")</f>
        <v/>
      </c>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0"/>
      <c r="AY42" s="970"/>
      <c r="AZ42" s="970"/>
      <c r="BA42" s="970"/>
      <c r="BB42" s="970"/>
      <c r="BC42" s="19"/>
    </row>
    <row r="43" spans="1:98"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98" ht="29.25" customHeight="1">
      <c r="A44" s="1039" t="s">
        <v>167</v>
      </c>
      <c r="B44" s="1040"/>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1"/>
      <c r="AM44" s="1036" t="s">
        <v>5</v>
      </c>
      <c r="AN44" s="1037"/>
      <c r="AO44" s="1037"/>
      <c r="AP44" s="1037"/>
      <c r="AQ44" s="1037"/>
      <c r="AR44" s="1037"/>
      <c r="AS44" s="1038"/>
      <c r="AT44" s="48"/>
      <c r="AU44" s="48"/>
      <c r="AV44" s="48"/>
      <c r="AW44" s="4"/>
      <c r="AX44" s="4"/>
      <c r="AY44" s="4"/>
    </row>
    <row r="45" spans="1:98"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98" ht="18.75" customHeight="1">
      <c r="A46" s="911" t="s">
        <v>86</v>
      </c>
      <c r="B46" s="912"/>
      <c r="C46" s="912"/>
      <c r="D46" s="913"/>
      <c r="E46" s="882" t="s">
        <v>12</v>
      </c>
      <c r="F46" s="883"/>
      <c r="G46" s="883"/>
      <c r="H46" s="883"/>
      <c r="I46" s="884"/>
      <c r="J46" s="882" t="s">
        <v>10</v>
      </c>
      <c r="K46" s="883"/>
      <c r="L46" s="883"/>
      <c r="M46" s="883"/>
      <c r="N46" s="883"/>
      <c r="O46" s="883"/>
      <c r="P46" s="883"/>
      <c r="Q46" s="883"/>
      <c r="R46" s="884"/>
      <c r="S46" s="882" t="s">
        <v>76</v>
      </c>
      <c r="T46" s="883"/>
      <c r="U46" s="883"/>
      <c r="V46" s="883"/>
      <c r="W46" s="883"/>
      <c r="X46" s="883"/>
      <c r="Y46" s="883"/>
      <c r="Z46" s="883"/>
      <c r="AA46" s="883"/>
      <c r="AB46" s="883"/>
      <c r="AC46" s="883"/>
      <c r="AD46" s="883"/>
      <c r="AE46" s="883"/>
      <c r="AF46" s="883"/>
      <c r="AG46" s="883"/>
      <c r="AH46" s="883"/>
      <c r="AI46" s="883"/>
      <c r="AJ46" s="884"/>
      <c r="AK46" s="888" t="s">
        <v>77</v>
      </c>
      <c r="AL46" s="889"/>
      <c r="AM46" s="895" t="s">
        <v>24</v>
      </c>
      <c r="AN46" s="896"/>
      <c r="AO46" s="896"/>
      <c r="AP46" s="896"/>
      <c r="AQ46" s="896"/>
      <c r="AR46" s="896"/>
      <c r="AS46" s="897"/>
      <c r="AT46" s="960" t="s">
        <v>22</v>
      </c>
      <c r="AU46" s="961"/>
      <c r="AV46" s="962"/>
      <c r="AW46" s="882" t="s">
        <v>44</v>
      </c>
      <c r="AX46" s="883"/>
      <c r="AY46" s="884"/>
      <c r="AZ46" s="954" t="s">
        <v>23</v>
      </c>
      <c r="BA46" s="955"/>
      <c r="BB46" s="955"/>
      <c r="BC46" s="956"/>
    </row>
    <row r="47" spans="1:98" ht="28.5" customHeight="1" thickBot="1">
      <c r="A47" s="914"/>
      <c r="B47" s="915"/>
      <c r="C47" s="915"/>
      <c r="D47" s="916"/>
      <c r="E47" s="885"/>
      <c r="F47" s="886"/>
      <c r="G47" s="886"/>
      <c r="H47" s="886"/>
      <c r="I47" s="887"/>
      <c r="J47" s="885"/>
      <c r="K47" s="886"/>
      <c r="L47" s="886"/>
      <c r="M47" s="886"/>
      <c r="N47" s="886"/>
      <c r="O47" s="886"/>
      <c r="P47" s="886"/>
      <c r="Q47" s="886"/>
      <c r="R47" s="887"/>
      <c r="S47" s="885"/>
      <c r="T47" s="886"/>
      <c r="U47" s="886"/>
      <c r="V47" s="886"/>
      <c r="W47" s="886"/>
      <c r="X47" s="886"/>
      <c r="Y47" s="886"/>
      <c r="Z47" s="886"/>
      <c r="AA47" s="886"/>
      <c r="AB47" s="886"/>
      <c r="AC47" s="886"/>
      <c r="AD47" s="886"/>
      <c r="AE47" s="886"/>
      <c r="AF47" s="886"/>
      <c r="AG47" s="886"/>
      <c r="AH47" s="886"/>
      <c r="AI47" s="886"/>
      <c r="AJ47" s="887"/>
      <c r="AK47" s="890"/>
      <c r="AL47" s="891"/>
      <c r="AM47" s="898" t="s">
        <v>14</v>
      </c>
      <c r="AN47" s="899"/>
      <c r="AO47" s="899"/>
      <c r="AP47" s="109" t="s">
        <v>78</v>
      </c>
      <c r="AQ47" s="899" t="s">
        <v>15</v>
      </c>
      <c r="AR47" s="899"/>
      <c r="AS47" s="966"/>
      <c r="AT47" s="963"/>
      <c r="AU47" s="964"/>
      <c r="AV47" s="965"/>
      <c r="AW47" s="885"/>
      <c r="AX47" s="886"/>
      <c r="AY47" s="887"/>
      <c r="AZ47" s="957"/>
      <c r="BA47" s="958"/>
      <c r="BB47" s="958"/>
      <c r="BC47" s="959"/>
    </row>
    <row r="48" spans="1:98" s="36" customFormat="1" ht="30" customHeight="1" thickTop="1">
      <c r="A48" s="917"/>
      <c r="B48" s="918"/>
      <c r="C48" s="918"/>
      <c r="D48" s="919"/>
      <c r="E48" s="920"/>
      <c r="F48" s="921"/>
      <c r="G48" s="921"/>
      <c r="H48" s="921"/>
      <c r="I48" s="922"/>
      <c r="J48" s="923"/>
      <c r="K48" s="924"/>
      <c r="L48" s="924"/>
      <c r="M48" s="924"/>
      <c r="N48" s="924"/>
      <c r="O48" s="924"/>
      <c r="P48" s="924"/>
      <c r="Q48" s="924"/>
      <c r="R48" s="925"/>
      <c r="S48" s="923"/>
      <c r="T48" s="924"/>
      <c r="U48" s="924"/>
      <c r="V48" s="924"/>
      <c r="W48" s="924"/>
      <c r="X48" s="924"/>
      <c r="Y48" s="924"/>
      <c r="Z48" s="924"/>
      <c r="AA48" s="924"/>
      <c r="AB48" s="924"/>
      <c r="AC48" s="924"/>
      <c r="AD48" s="924"/>
      <c r="AE48" s="924"/>
      <c r="AF48" s="924"/>
      <c r="AG48" s="924"/>
      <c r="AH48" s="924"/>
      <c r="AI48" s="924"/>
      <c r="AJ48" s="925"/>
      <c r="AK48" s="926" t="str">
        <f>IF(E48="","",IF(AND(LEFT(E48,1)&amp;RIGHT(E48,1)&lt;&gt;"W5"),"err",LEFT(E48,1)&amp;RIGHT(E48,1)))</f>
        <v/>
      </c>
      <c r="AL48" s="927"/>
      <c r="AM48" s="900"/>
      <c r="AN48" s="901"/>
      <c r="AO48" s="901"/>
      <c r="AP48" s="295" t="s">
        <v>78</v>
      </c>
      <c r="AQ48" s="901"/>
      <c r="AR48" s="901"/>
      <c r="AS48" s="953"/>
      <c r="AT48" s="950" t="str">
        <f t="shared" ref="AT48:AT62" si="6">IF(AND(AM48&lt;&gt;"",AQ48&lt;&gt;""),ROUNDDOWN(AM48*AQ48/1000000,2),"")</f>
        <v/>
      </c>
      <c r="AU48" s="951"/>
      <c r="AV48" s="952"/>
      <c r="AW48" s="947"/>
      <c r="AX48" s="948"/>
      <c r="AY48" s="949"/>
      <c r="AZ48" s="944" t="str">
        <f t="shared" ref="AZ48:AZ62" si="7">IF(AT48&lt;&gt;"",AW48*AT48,"")</f>
        <v/>
      </c>
      <c r="BA48" s="945"/>
      <c r="BB48" s="945"/>
      <c r="BC48" s="946"/>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row>
    <row r="49" spans="1:98" s="36" customFormat="1" ht="30" customHeight="1">
      <c r="A49" s="879"/>
      <c r="B49" s="880"/>
      <c r="C49" s="880"/>
      <c r="D49" s="881"/>
      <c r="E49" s="892"/>
      <c r="F49" s="893"/>
      <c r="G49" s="893"/>
      <c r="H49" s="893"/>
      <c r="I49" s="894"/>
      <c r="J49" s="866"/>
      <c r="K49" s="867"/>
      <c r="L49" s="867"/>
      <c r="M49" s="867"/>
      <c r="N49" s="867"/>
      <c r="O49" s="867"/>
      <c r="P49" s="867"/>
      <c r="Q49" s="867"/>
      <c r="R49" s="868"/>
      <c r="S49" s="866"/>
      <c r="T49" s="867"/>
      <c r="U49" s="867"/>
      <c r="V49" s="867"/>
      <c r="W49" s="867"/>
      <c r="X49" s="867"/>
      <c r="Y49" s="867"/>
      <c r="Z49" s="867"/>
      <c r="AA49" s="867"/>
      <c r="AB49" s="867"/>
      <c r="AC49" s="867"/>
      <c r="AD49" s="867"/>
      <c r="AE49" s="867"/>
      <c r="AF49" s="867"/>
      <c r="AG49" s="867"/>
      <c r="AH49" s="867"/>
      <c r="AI49" s="867"/>
      <c r="AJ49" s="868"/>
      <c r="AK49" s="869" t="str">
        <f t="shared" ref="AK49:AK62" si="8">IF(E49="","",IF(AND(LEFT(E49,1)&amp;RIGHT(E49,1)&lt;&gt;"W5"),"err",LEFT(E49,1)&amp;RIGHT(E49,1)))</f>
        <v/>
      </c>
      <c r="AL49" s="870"/>
      <c r="AM49" s="871"/>
      <c r="AN49" s="872"/>
      <c r="AO49" s="872"/>
      <c r="AP49" s="296" t="s">
        <v>78</v>
      </c>
      <c r="AQ49" s="872"/>
      <c r="AR49" s="872"/>
      <c r="AS49" s="910"/>
      <c r="AT49" s="902" t="str">
        <f t="shared" si="6"/>
        <v/>
      </c>
      <c r="AU49" s="903"/>
      <c r="AV49" s="904"/>
      <c r="AW49" s="907"/>
      <c r="AX49" s="908"/>
      <c r="AY49" s="909"/>
      <c r="AZ49" s="938" t="str">
        <f t="shared" si="7"/>
        <v/>
      </c>
      <c r="BA49" s="939"/>
      <c r="BB49" s="939"/>
      <c r="BC49" s="940"/>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row>
    <row r="50" spans="1:98" s="36" customFormat="1" ht="30" customHeight="1">
      <c r="A50" s="879"/>
      <c r="B50" s="880"/>
      <c r="C50" s="880"/>
      <c r="D50" s="881"/>
      <c r="E50" s="892"/>
      <c r="F50" s="893"/>
      <c r="G50" s="893"/>
      <c r="H50" s="893"/>
      <c r="I50" s="894"/>
      <c r="J50" s="866"/>
      <c r="K50" s="867"/>
      <c r="L50" s="867"/>
      <c r="M50" s="867"/>
      <c r="N50" s="867"/>
      <c r="O50" s="867"/>
      <c r="P50" s="867"/>
      <c r="Q50" s="867"/>
      <c r="R50" s="868"/>
      <c r="S50" s="866"/>
      <c r="T50" s="867"/>
      <c r="U50" s="867"/>
      <c r="V50" s="867"/>
      <c r="W50" s="867"/>
      <c r="X50" s="867"/>
      <c r="Y50" s="867"/>
      <c r="Z50" s="867"/>
      <c r="AA50" s="867"/>
      <c r="AB50" s="867"/>
      <c r="AC50" s="867"/>
      <c r="AD50" s="867"/>
      <c r="AE50" s="867"/>
      <c r="AF50" s="867"/>
      <c r="AG50" s="867"/>
      <c r="AH50" s="867"/>
      <c r="AI50" s="867"/>
      <c r="AJ50" s="868"/>
      <c r="AK50" s="869" t="str">
        <f t="shared" si="8"/>
        <v/>
      </c>
      <c r="AL50" s="870"/>
      <c r="AM50" s="871"/>
      <c r="AN50" s="872"/>
      <c r="AO50" s="872"/>
      <c r="AP50" s="296" t="s">
        <v>78</v>
      </c>
      <c r="AQ50" s="872"/>
      <c r="AR50" s="872"/>
      <c r="AS50" s="910"/>
      <c r="AT50" s="902" t="str">
        <f t="shared" si="6"/>
        <v/>
      </c>
      <c r="AU50" s="903"/>
      <c r="AV50" s="904"/>
      <c r="AW50" s="907"/>
      <c r="AX50" s="908"/>
      <c r="AY50" s="909"/>
      <c r="AZ50" s="938" t="str">
        <f t="shared" si="7"/>
        <v/>
      </c>
      <c r="BA50" s="939"/>
      <c r="BB50" s="939"/>
      <c r="BC50" s="940"/>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row>
    <row r="51" spans="1:98" s="36" customFormat="1" ht="30" customHeight="1">
      <c r="A51" s="879"/>
      <c r="B51" s="880"/>
      <c r="C51" s="880"/>
      <c r="D51" s="881"/>
      <c r="E51" s="892"/>
      <c r="F51" s="893"/>
      <c r="G51" s="893"/>
      <c r="H51" s="893"/>
      <c r="I51" s="894"/>
      <c r="J51" s="866"/>
      <c r="K51" s="867"/>
      <c r="L51" s="867"/>
      <c r="M51" s="867"/>
      <c r="N51" s="867"/>
      <c r="O51" s="867"/>
      <c r="P51" s="867"/>
      <c r="Q51" s="867"/>
      <c r="R51" s="868"/>
      <c r="S51" s="866"/>
      <c r="T51" s="867"/>
      <c r="U51" s="867"/>
      <c r="V51" s="867"/>
      <c r="W51" s="867"/>
      <c r="X51" s="867"/>
      <c r="Y51" s="867"/>
      <c r="Z51" s="867"/>
      <c r="AA51" s="867"/>
      <c r="AB51" s="867"/>
      <c r="AC51" s="867"/>
      <c r="AD51" s="867"/>
      <c r="AE51" s="867"/>
      <c r="AF51" s="867"/>
      <c r="AG51" s="867"/>
      <c r="AH51" s="867"/>
      <c r="AI51" s="867"/>
      <c r="AJ51" s="868"/>
      <c r="AK51" s="869" t="str">
        <f t="shared" si="8"/>
        <v/>
      </c>
      <c r="AL51" s="870"/>
      <c r="AM51" s="871"/>
      <c r="AN51" s="872"/>
      <c r="AO51" s="872"/>
      <c r="AP51" s="296" t="s">
        <v>78</v>
      </c>
      <c r="AQ51" s="872"/>
      <c r="AR51" s="872"/>
      <c r="AS51" s="910"/>
      <c r="AT51" s="902" t="str">
        <f t="shared" si="6"/>
        <v/>
      </c>
      <c r="AU51" s="903"/>
      <c r="AV51" s="904"/>
      <c r="AW51" s="907"/>
      <c r="AX51" s="908"/>
      <c r="AY51" s="909"/>
      <c r="AZ51" s="938" t="str">
        <f t="shared" si="7"/>
        <v/>
      </c>
      <c r="BA51" s="939"/>
      <c r="BB51" s="939"/>
      <c r="BC51" s="940"/>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row>
    <row r="52" spans="1:98" s="36" customFormat="1" ht="30" customHeight="1">
      <c r="A52" s="879"/>
      <c r="B52" s="880"/>
      <c r="C52" s="880"/>
      <c r="D52" s="881"/>
      <c r="E52" s="892"/>
      <c r="F52" s="893"/>
      <c r="G52" s="893"/>
      <c r="H52" s="893"/>
      <c r="I52" s="894"/>
      <c r="J52" s="866"/>
      <c r="K52" s="867"/>
      <c r="L52" s="867"/>
      <c r="M52" s="867"/>
      <c r="N52" s="867"/>
      <c r="O52" s="867"/>
      <c r="P52" s="867"/>
      <c r="Q52" s="867"/>
      <c r="R52" s="868"/>
      <c r="S52" s="866"/>
      <c r="T52" s="867"/>
      <c r="U52" s="867"/>
      <c r="V52" s="867"/>
      <c r="W52" s="867"/>
      <c r="X52" s="867"/>
      <c r="Y52" s="867"/>
      <c r="Z52" s="867"/>
      <c r="AA52" s="867"/>
      <c r="AB52" s="867"/>
      <c r="AC52" s="867"/>
      <c r="AD52" s="867"/>
      <c r="AE52" s="867"/>
      <c r="AF52" s="867"/>
      <c r="AG52" s="867"/>
      <c r="AH52" s="867"/>
      <c r="AI52" s="867"/>
      <c r="AJ52" s="868"/>
      <c r="AK52" s="869" t="str">
        <f>IF(E52="","",IF(AND(LEFT(E52,1)&amp;RIGHT(E52,1)&lt;&gt;"W5"),"err",LEFT(E52,1)&amp;RIGHT(E52,1)))</f>
        <v/>
      </c>
      <c r="AL52" s="870"/>
      <c r="AM52" s="871"/>
      <c r="AN52" s="872"/>
      <c r="AO52" s="872"/>
      <c r="AP52" s="296" t="s">
        <v>78</v>
      </c>
      <c r="AQ52" s="872"/>
      <c r="AR52" s="872"/>
      <c r="AS52" s="910"/>
      <c r="AT52" s="902" t="str">
        <f>IF(AND(AM52&lt;&gt;"",AQ52&lt;&gt;""),ROUNDDOWN(AM52*AQ52/1000000,2),"")</f>
        <v/>
      </c>
      <c r="AU52" s="903"/>
      <c r="AV52" s="904"/>
      <c r="AW52" s="907"/>
      <c r="AX52" s="908"/>
      <c r="AY52" s="909"/>
      <c r="AZ52" s="938" t="str">
        <f>IF(AT52&lt;&gt;"",AW52*AT52,"")</f>
        <v/>
      </c>
      <c r="BA52" s="939"/>
      <c r="BB52" s="939"/>
      <c r="BC52" s="940"/>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row>
    <row r="53" spans="1:98" s="36" customFormat="1" ht="30" customHeight="1">
      <c r="A53" s="879"/>
      <c r="B53" s="880"/>
      <c r="C53" s="880"/>
      <c r="D53" s="881"/>
      <c r="E53" s="892"/>
      <c r="F53" s="893"/>
      <c r="G53" s="893"/>
      <c r="H53" s="893"/>
      <c r="I53" s="894"/>
      <c r="J53" s="866"/>
      <c r="K53" s="867"/>
      <c r="L53" s="867"/>
      <c r="M53" s="867"/>
      <c r="N53" s="867"/>
      <c r="O53" s="867"/>
      <c r="P53" s="867"/>
      <c r="Q53" s="867"/>
      <c r="R53" s="868"/>
      <c r="S53" s="866"/>
      <c r="T53" s="867"/>
      <c r="U53" s="867"/>
      <c r="V53" s="867"/>
      <c r="W53" s="867"/>
      <c r="X53" s="867"/>
      <c r="Y53" s="867"/>
      <c r="Z53" s="867"/>
      <c r="AA53" s="867"/>
      <c r="AB53" s="867"/>
      <c r="AC53" s="867"/>
      <c r="AD53" s="867"/>
      <c r="AE53" s="867"/>
      <c r="AF53" s="867"/>
      <c r="AG53" s="867"/>
      <c r="AH53" s="867"/>
      <c r="AI53" s="867"/>
      <c r="AJ53" s="868"/>
      <c r="AK53" s="869" t="str">
        <f>IF(E53="","",IF(AND(LEFT(E53,1)&amp;RIGHT(E53,1)&lt;&gt;"W5"),"err",LEFT(E53,1)&amp;RIGHT(E53,1)))</f>
        <v/>
      </c>
      <c r="AL53" s="870"/>
      <c r="AM53" s="871"/>
      <c r="AN53" s="872"/>
      <c r="AO53" s="872"/>
      <c r="AP53" s="296" t="s">
        <v>78</v>
      </c>
      <c r="AQ53" s="872"/>
      <c r="AR53" s="872"/>
      <c r="AS53" s="910"/>
      <c r="AT53" s="902" t="str">
        <f>IF(AND(AM53&lt;&gt;"",AQ53&lt;&gt;""),ROUNDDOWN(AM53*AQ53/1000000,2),"")</f>
        <v/>
      </c>
      <c r="AU53" s="903"/>
      <c r="AV53" s="904"/>
      <c r="AW53" s="907"/>
      <c r="AX53" s="908"/>
      <c r="AY53" s="909"/>
      <c r="AZ53" s="938" t="str">
        <f>IF(AT53&lt;&gt;"",AW53*AT53,"")</f>
        <v/>
      </c>
      <c r="BA53" s="939"/>
      <c r="BB53" s="939"/>
      <c r="BC53" s="940"/>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row>
    <row r="54" spans="1:98" s="36" customFormat="1" ht="30" customHeight="1">
      <c r="A54" s="879"/>
      <c r="B54" s="880"/>
      <c r="C54" s="880"/>
      <c r="D54" s="881"/>
      <c r="E54" s="892"/>
      <c r="F54" s="893"/>
      <c r="G54" s="893"/>
      <c r="H54" s="893"/>
      <c r="I54" s="894"/>
      <c r="J54" s="866"/>
      <c r="K54" s="867"/>
      <c r="L54" s="867"/>
      <c r="M54" s="867"/>
      <c r="N54" s="867"/>
      <c r="O54" s="867"/>
      <c r="P54" s="867"/>
      <c r="Q54" s="867"/>
      <c r="R54" s="868"/>
      <c r="S54" s="866"/>
      <c r="T54" s="867"/>
      <c r="U54" s="867"/>
      <c r="V54" s="867"/>
      <c r="W54" s="867"/>
      <c r="X54" s="867"/>
      <c r="Y54" s="867"/>
      <c r="Z54" s="867"/>
      <c r="AA54" s="867"/>
      <c r="AB54" s="867"/>
      <c r="AC54" s="867"/>
      <c r="AD54" s="867"/>
      <c r="AE54" s="867"/>
      <c r="AF54" s="867"/>
      <c r="AG54" s="867"/>
      <c r="AH54" s="867"/>
      <c r="AI54" s="867"/>
      <c r="AJ54" s="868"/>
      <c r="AK54" s="869" t="str">
        <f>IF(E54="","",IF(AND(LEFT(E54,1)&amp;RIGHT(E54,1)&lt;&gt;"W5"),"err",LEFT(E54,1)&amp;RIGHT(E54,1)))</f>
        <v/>
      </c>
      <c r="AL54" s="870"/>
      <c r="AM54" s="871"/>
      <c r="AN54" s="872"/>
      <c r="AO54" s="872"/>
      <c r="AP54" s="296" t="s">
        <v>78</v>
      </c>
      <c r="AQ54" s="872"/>
      <c r="AR54" s="872"/>
      <c r="AS54" s="910"/>
      <c r="AT54" s="902" t="str">
        <f>IF(AND(AM54&lt;&gt;"",AQ54&lt;&gt;""),ROUNDDOWN(AM54*AQ54/1000000,2),"")</f>
        <v/>
      </c>
      <c r="AU54" s="903"/>
      <c r="AV54" s="904"/>
      <c r="AW54" s="907"/>
      <c r="AX54" s="908"/>
      <c r="AY54" s="909"/>
      <c r="AZ54" s="938" t="str">
        <f>IF(AT54&lt;&gt;"",AW54*AT54,"")</f>
        <v/>
      </c>
      <c r="BA54" s="939"/>
      <c r="BB54" s="939"/>
      <c r="BC54" s="940"/>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row>
    <row r="55" spans="1:98" s="36" customFormat="1" ht="30" customHeight="1">
      <c r="A55" s="879"/>
      <c r="B55" s="880"/>
      <c r="C55" s="880"/>
      <c r="D55" s="881"/>
      <c r="E55" s="892"/>
      <c r="F55" s="893"/>
      <c r="G55" s="893"/>
      <c r="H55" s="893"/>
      <c r="I55" s="894"/>
      <c r="J55" s="866"/>
      <c r="K55" s="867"/>
      <c r="L55" s="867"/>
      <c r="M55" s="867"/>
      <c r="N55" s="867"/>
      <c r="O55" s="867"/>
      <c r="P55" s="867"/>
      <c r="Q55" s="867"/>
      <c r="R55" s="868"/>
      <c r="S55" s="866"/>
      <c r="T55" s="867"/>
      <c r="U55" s="867"/>
      <c r="V55" s="867"/>
      <c r="W55" s="867"/>
      <c r="X55" s="867"/>
      <c r="Y55" s="867"/>
      <c r="Z55" s="867"/>
      <c r="AA55" s="867"/>
      <c r="AB55" s="867"/>
      <c r="AC55" s="867"/>
      <c r="AD55" s="867"/>
      <c r="AE55" s="867"/>
      <c r="AF55" s="867"/>
      <c r="AG55" s="867"/>
      <c r="AH55" s="867"/>
      <c r="AI55" s="867"/>
      <c r="AJ55" s="868"/>
      <c r="AK55" s="869" t="str">
        <f t="shared" si="8"/>
        <v/>
      </c>
      <c r="AL55" s="870"/>
      <c r="AM55" s="871"/>
      <c r="AN55" s="872"/>
      <c r="AO55" s="872"/>
      <c r="AP55" s="296" t="s">
        <v>78</v>
      </c>
      <c r="AQ55" s="872"/>
      <c r="AR55" s="872"/>
      <c r="AS55" s="910"/>
      <c r="AT55" s="902" t="str">
        <f t="shared" si="6"/>
        <v/>
      </c>
      <c r="AU55" s="903"/>
      <c r="AV55" s="904"/>
      <c r="AW55" s="907"/>
      <c r="AX55" s="908"/>
      <c r="AY55" s="909"/>
      <c r="AZ55" s="938" t="str">
        <f t="shared" si="7"/>
        <v/>
      </c>
      <c r="BA55" s="939"/>
      <c r="BB55" s="939"/>
      <c r="BC55" s="940"/>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row>
    <row r="56" spans="1:98" s="36" customFormat="1" ht="30" customHeight="1">
      <c r="A56" s="879"/>
      <c r="B56" s="880"/>
      <c r="C56" s="880"/>
      <c r="D56" s="881"/>
      <c r="E56" s="892"/>
      <c r="F56" s="893"/>
      <c r="G56" s="893"/>
      <c r="H56" s="893"/>
      <c r="I56" s="894"/>
      <c r="J56" s="866"/>
      <c r="K56" s="867"/>
      <c r="L56" s="867"/>
      <c r="M56" s="867"/>
      <c r="N56" s="867"/>
      <c r="O56" s="867"/>
      <c r="P56" s="867"/>
      <c r="Q56" s="867"/>
      <c r="R56" s="868"/>
      <c r="S56" s="866"/>
      <c r="T56" s="867"/>
      <c r="U56" s="867"/>
      <c r="V56" s="867"/>
      <c r="W56" s="867"/>
      <c r="X56" s="867"/>
      <c r="Y56" s="867"/>
      <c r="Z56" s="867"/>
      <c r="AA56" s="867"/>
      <c r="AB56" s="867"/>
      <c r="AC56" s="867"/>
      <c r="AD56" s="867"/>
      <c r="AE56" s="867"/>
      <c r="AF56" s="867"/>
      <c r="AG56" s="867"/>
      <c r="AH56" s="867"/>
      <c r="AI56" s="867"/>
      <c r="AJ56" s="868"/>
      <c r="AK56" s="869" t="str">
        <f t="shared" si="8"/>
        <v/>
      </c>
      <c r="AL56" s="870"/>
      <c r="AM56" s="871"/>
      <c r="AN56" s="872"/>
      <c r="AO56" s="872"/>
      <c r="AP56" s="296" t="s">
        <v>78</v>
      </c>
      <c r="AQ56" s="872"/>
      <c r="AR56" s="872"/>
      <c r="AS56" s="910"/>
      <c r="AT56" s="902" t="str">
        <f t="shared" si="6"/>
        <v/>
      </c>
      <c r="AU56" s="903"/>
      <c r="AV56" s="904"/>
      <c r="AW56" s="907"/>
      <c r="AX56" s="908"/>
      <c r="AY56" s="909"/>
      <c r="AZ56" s="938" t="str">
        <f t="shared" si="7"/>
        <v/>
      </c>
      <c r="BA56" s="939"/>
      <c r="BB56" s="939"/>
      <c r="BC56" s="940"/>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row>
    <row r="57" spans="1:98" s="36" customFormat="1" ht="30" customHeight="1">
      <c r="A57" s="967"/>
      <c r="B57" s="968"/>
      <c r="C57" s="968"/>
      <c r="D57" s="969"/>
      <c r="E57" s="977"/>
      <c r="F57" s="978"/>
      <c r="G57" s="978"/>
      <c r="H57" s="978"/>
      <c r="I57" s="979"/>
      <c r="J57" s="980"/>
      <c r="K57" s="981"/>
      <c r="L57" s="981"/>
      <c r="M57" s="981"/>
      <c r="N57" s="981"/>
      <c r="O57" s="981"/>
      <c r="P57" s="981"/>
      <c r="Q57" s="981"/>
      <c r="R57" s="982"/>
      <c r="S57" s="980"/>
      <c r="T57" s="981"/>
      <c r="U57" s="981"/>
      <c r="V57" s="981"/>
      <c r="W57" s="981"/>
      <c r="X57" s="981"/>
      <c r="Y57" s="981"/>
      <c r="Z57" s="981"/>
      <c r="AA57" s="981"/>
      <c r="AB57" s="981"/>
      <c r="AC57" s="981"/>
      <c r="AD57" s="981"/>
      <c r="AE57" s="981"/>
      <c r="AF57" s="981"/>
      <c r="AG57" s="981"/>
      <c r="AH57" s="981"/>
      <c r="AI57" s="981"/>
      <c r="AJ57" s="982"/>
      <c r="AK57" s="983" t="str">
        <f t="shared" si="8"/>
        <v/>
      </c>
      <c r="AL57" s="984"/>
      <c r="AM57" s="905"/>
      <c r="AN57" s="906"/>
      <c r="AO57" s="906"/>
      <c r="AP57" s="297" t="s">
        <v>78</v>
      </c>
      <c r="AQ57" s="906"/>
      <c r="AR57" s="906"/>
      <c r="AS57" s="934"/>
      <c r="AT57" s="974" t="str">
        <f t="shared" si="6"/>
        <v/>
      </c>
      <c r="AU57" s="975"/>
      <c r="AV57" s="976"/>
      <c r="AW57" s="935"/>
      <c r="AX57" s="936"/>
      <c r="AY57" s="937"/>
      <c r="AZ57" s="941" t="str">
        <f t="shared" si="7"/>
        <v/>
      </c>
      <c r="BA57" s="942"/>
      <c r="BB57" s="942"/>
      <c r="BC57" s="943"/>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row>
    <row r="58" spans="1:98" s="36" customFormat="1" ht="30" customHeight="1">
      <c r="A58" s="879"/>
      <c r="B58" s="880"/>
      <c r="C58" s="880"/>
      <c r="D58" s="881"/>
      <c r="E58" s="892"/>
      <c r="F58" s="893"/>
      <c r="G58" s="893"/>
      <c r="H58" s="893"/>
      <c r="I58" s="894"/>
      <c r="J58" s="866"/>
      <c r="K58" s="867"/>
      <c r="L58" s="867"/>
      <c r="M58" s="867"/>
      <c r="N58" s="867"/>
      <c r="O58" s="867"/>
      <c r="P58" s="867"/>
      <c r="Q58" s="867"/>
      <c r="R58" s="868"/>
      <c r="S58" s="866"/>
      <c r="T58" s="867"/>
      <c r="U58" s="867"/>
      <c r="V58" s="867"/>
      <c r="W58" s="867"/>
      <c r="X58" s="867"/>
      <c r="Y58" s="867"/>
      <c r="Z58" s="867"/>
      <c r="AA58" s="867"/>
      <c r="AB58" s="867"/>
      <c r="AC58" s="867"/>
      <c r="AD58" s="867"/>
      <c r="AE58" s="867"/>
      <c r="AF58" s="867"/>
      <c r="AG58" s="867"/>
      <c r="AH58" s="867"/>
      <c r="AI58" s="867"/>
      <c r="AJ58" s="868"/>
      <c r="AK58" s="869" t="str">
        <f t="shared" si="8"/>
        <v/>
      </c>
      <c r="AL58" s="870"/>
      <c r="AM58" s="871"/>
      <c r="AN58" s="872"/>
      <c r="AO58" s="872"/>
      <c r="AP58" s="296" t="s">
        <v>78</v>
      </c>
      <c r="AQ58" s="872"/>
      <c r="AR58" s="872"/>
      <c r="AS58" s="910"/>
      <c r="AT58" s="902" t="str">
        <f t="shared" si="6"/>
        <v/>
      </c>
      <c r="AU58" s="903"/>
      <c r="AV58" s="904"/>
      <c r="AW58" s="907"/>
      <c r="AX58" s="908"/>
      <c r="AY58" s="909"/>
      <c r="AZ58" s="938" t="str">
        <f t="shared" si="7"/>
        <v/>
      </c>
      <c r="BA58" s="939"/>
      <c r="BB58" s="939"/>
      <c r="BC58" s="940"/>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row>
    <row r="59" spans="1:98" s="36" customFormat="1" ht="30" customHeight="1">
      <c r="A59" s="879"/>
      <c r="B59" s="880"/>
      <c r="C59" s="880"/>
      <c r="D59" s="881"/>
      <c r="E59" s="892"/>
      <c r="F59" s="893"/>
      <c r="G59" s="893"/>
      <c r="H59" s="893"/>
      <c r="I59" s="894"/>
      <c r="J59" s="866"/>
      <c r="K59" s="867"/>
      <c r="L59" s="867"/>
      <c r="M59" s="867"/>
      <c r="N59" s="867"/>
      <c r="O59" s="867"/>
      <c r="P59" s="867"/>
      <c r="Q59" s="867"/>
      <c r="R59" s="868"/>
      <c r="S59" s="866"/>
      <c r="T59" s="867"/>
      <c r="U59" s="867"/>
      <c r="V59" s="867"/>
      <c r="W59" s="867"/>
      <c r="X59" s="867"/>
      <c r="Y59" s="867"/>
      <c r="Z59" s="867"/>
      <c r="AA59" s="867"/>
      <c r="AB59" s="867"/>
      <c r="AC59" s="867"/>
      <c r="AD59" s="867"/>
      <c r="AE59" s="867"/>
      <c r="AF59" s="867"/>
      <c r="AG59" s="867"/>
      <c r="AH59" s="867"/>
      <c r="AI59" s="867"/>
      <c r="AJ59" s="868"/>
      <c r="AK59" s="869" t="str">
        <f t="shared" si="8"/>
        <v/>
      </c>
      <c r="AL59" s="870"/>
      <c r="AM59" s="871"/>
      <c r="AN59" s="872"/>
      <c r="AO59" s="872"/>
      <c r="AP59" s="296" t="s">
        <v>78</v>
      </c>
      <c r="AQ59" s="872"/>
      <c r="AR59" s="872"/>
      <c r="AS59" s="910"/>
      <c r="AT59" s="902" t="str">
        <f t="shared" si="6"/>
        <v/>
      </c>
      <c r="AU59" s="903"/>
      <c r="AV59" s="904"/>
      <c r="AW59" s="907"/>
      <c r="AX59" s="908"/>
      <c r="AY59" s="909"/>
      <c r="AZ59" s="938" t="str">
        <f t="shared" si="7"/>
        <v/>
      </c>
      <c r="BA59" s="939"/>
      <c r="BB59" s="939"/>
      <c r="BC59" s="940"/>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row>
    <row r="60" spans="1:98" s="36" customFormat="1" ht="30" customHeight="1">
      <c r="A60" s="879"/>
      <c r="B60" s="880"/>
      <c r="C60" s="880"/>
      <c r="D60" s="881"/>
      <c r="E60" s="892"/>
      <c r="F60" s="893"/>
      <c r="G60" s="893"/>
      <c r="H60" s="893"/>
      <c r="I60" s="894"/>
      <c r="J60" s="866"/>
      <c r="K60" s="867"/>
      <c r="L60" s="867"/>
      <c r="M60" s="867"/>
      <c r="N60" s="867"/>
      <c r="O60" s="867"/>
      <c r="P60" s="867"/>
      <c r="Q60" s="867"/>
      <c r="R60" s="868"/>
      <c r="S60" s="866"/>
      <c r="T60" s="867"/>
      <c r="U60" s="867"/>
      <c r="V60" s="867"/>
      <c r="W60" s="867"/>
      <c r="X60" s="867"/>
      <c r="Y60" s="867"/>
      <c r="Z60" s="867"/>
      <c r="AA60" s="867"/>
      <c r="AB60" s="867"/>
      <c r="AC60" s="867"/>
      <c r="AD60" s="867"/>
      <c r="AE60" s="867"/>
      <c r="AF60" s="867"/>
      <c r="AG60" s="867"/>
      <c r="AH60" s="867"/>
      <c r="AI60" s="867"/>
      <c r="AJ60" s="868"/>
      <c r="AK60" s="869" t="str">
        <f t="shared" si="8"/>
        <v/>
      </c>
      <c r="AL60" s="870"/>
      <c r="AM60" s="871"/>
      <c r="AN60" s="872"/>
      <c r="AO60" s="872"/>
      <c r="AP60" s="296" t="s">
        <v>78</v>
      </c>
      <c r="AQ60" s="872"/>
      <c r="AR60" s="872"/>
      <c r="AS60" s="910"/>
      <c r="AT60" s="902" t="str">
        <f t="shared" si="6"/>
        <v/>
      </c>
      <c r="AU60" s="903"/>
      <c r="AV60" s="904"/>
      <c r="AW60" s="907"/>
      <c r="AX60" s="908"/>
      <c r="AY60" s="909"/>
      <c r="AZ60" s="938" t="str">
        <f t="shared" si="7"/>
        <v/>
      </c>
      <c r="BA60" s="939"/>
      <c r="BB60" s="939"/>
      <c r="BC60" s="940"/>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row>
    <row r="61" spans="1:98" s="36" customFormat="1" ht="30" customHeight="1">
      <c r="A61" s="879"/>
      <c r="B61" s="880"/>
      <c r="C61" s="880"/>
      <c r="D61" s="881"/>
      <c r="E61" s="892"/>
      <c r="F61" s="893"/>
      <c r="G61" s="893"/>
      <c r="H61" s="893"/>
      <c r="I61" s="894"/>
      <c r="J61" s="866"/>
      <c r="K61" s="867"/>
      <c r="L61" s="867"/>
      <c r="M61" s="867"/>
      <c r="N61" s="867"/>
      <c r="O61" s="867"/>
      <c r="P61" s="867"/>
      <c r="Q61" s="867"/>
      <c r="R61" s="868"/>
      <c r="S61" s="866"/>
      <c r="T61" s="867"/>
      <c r="U61" s="867"/>
      <c r="V61" s="867"/>
      <c r="W61" s="867"/>
      <c r="X61" s="867"/>
      <c r="Y61" s="867"/>
      <c r="Z61" s="867"/>
      <c r="AA61" s="867"/>
      <c r="AB61" s="867"/>
      <c r="AC61" s="867"/>
      <c r="AD61" s="867"/>
      <c r="AE61" s="867"/>
      <c r="AF61" s="867"/>
      <c r="AG61" s="867"/>
      <c r="AH61" s="867"/>
      <c r="AI61" s="867"/>
      <c r="AJ61" s="868"/>
      <c r="AK61" s="869" t="str">
        <f t="shared" si="8"/>
        <v/>
      </c>
      <c r="AL61" s="870"/>
      <c r="AM61" s="871"/>
      <c r="AN61" s="872"/>
      <c r="AO61" s="872"/>
      <c r="AP61" s="296" t="s">
        <v>78</v>
      </c>
      <c r="AQ61" s="872"/>
      <c r="AR61" s="872"/>
      <c r="AS61" s="910"/>
      <c r="AT61" s="902" t="str">
        <f t="shared" si="6"/>
        <v/>
      </c>
      <c r="AU61" s="903"/>
      <c r="AV61" s="904"/>
      <c r="AW61" s="907"/>
      <c r="AX61" s="908"/>
      <c r="AY61" s="909"/>
      <c r="AZ61" s="938" t="str">
        <f t="shared" si="7"/>
        <v/>
      </c>
      <c r="BA61" s="939"/>
      <c r="BB61" s="939"/>
      <c r="BC61" s="940"/>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row>
    <row r="62" spans="1:98" s="36" customFormat="1" ht="30" customHeight="1" thickBot="1">
      <c r="A62" s="879"/>
      <c r="B62" s="880"/>
      <c r="C62" s="880"/>
      <c r="D62" s="881"/>
      <c r="E62" s="892"/>
      <c r="F62" s="893"/>
      <c r="G62" s="893"/>
      <c r="H62" s="893"/>
      <c r="I62" s="894"/>
      <c r="J62" s="866"/>
      <c r="K62" s="867"/>
      <c r="L62" s="867"/>
      <c r="M62" s="867"/>
      <c r="N62" s="867"/>
      <c r="O62" s="867"/>
      <c r="P62" s="867"/>
      <c r="Q62" s="867"/>
      <c r="R62" s="868"/>
      <c r="S62" s="866"/>
      <c r="T62" s="867"/>
      <c r="U62" s="867"/>
      <c r="V62" s="867"/>
      <c r="W62" s="867"/>
      <c r="X62" s="867"/>
      <c r="Y62" s="867"/>
      <c r="Z62" s="867"/>
      <c r="AA62" s="867"/>
      <c r="AB62" s="867"/>
      <c r="AC62" s="867"/>
      <c r="AD62" s="867"/>
      <c r="AE62" s="867"/>
      <c r="AF62" s="867"/>
      <c r="AG62" s="867"/>
      <c r="AH62" s="867"/>
      <c r="AI62" s="867"/>
      <c r="AJ62" s="868"/>
      <c r="AK62" s="869" t="str">
        <f t="shared" si="8"/>
        <v/>
      </c>
      <c r="AL62" s="870"/>
      <c r="AM62" s="871"/>
      <c r="AN62" s="872"/>
      <c r="AO62" s="872"/>
      <c r="AP62" s="296" t="s">
        <v>78</v>
      </c>
      <c r="AQ62" s="872"/>
      <c r="AR62" s="872"/>
      <c r="AS62" s="910"/>
      <c r="AT62" s="902" t="str">
        <f t="shared" si="6"/>
        <v/>
      </c>
      <c r="AU62" s="903"/>
      <c r="AV62" s="904"/>
      <c r="AW62" s="907"/>
      <c r="AX62" s="908"/>
      <c r="AY62" s="909"/>
      <c r="AZ62" s="938" t="str">
        <f t="shared" si="7"/>
        <v/>
      </c>
      <c r="BA62" s="939"/>
      <c r="BB62" s="939"/>
      <c r="BC62" s="940"/>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row>
    <row r="63" spans="1:98" ht="30" customHeight="1" thickTop="1" thickBot="1">
      <c r="A63" s="971" t="s">
        <v>99</v>
      </c>
      <c r="B63" s="972"/>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3"/>
      <c r="AW63" s="928">
        <f>SUM(AW48:AY62)</f>
        <v>0</v>
      </c>
      <c r="AX63" s="929"/>
      <c r="AY63" s="930"/>
      <c r="AZ63" s="931">
        <f>SUM(AZ48:BC62)</f>
        <v>0</v>
      </c>
      <c r="BA63" s="932"/>
      <c r="BB63" s="932"/>
      <c r="BC63" s="933"/>
    </row>
    <row r="64" spans="1:98"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1"/>
      <c r="BA64" s="51"/>
      <c r="BB64" s="51"/>
      <c r="BC64" s="51"/>
    </row>
    <row r="65" spans="1:55" ht="24.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0" t="s">
        <v>102</v>
      </c>
      <c r="B66" s="50"/>
      <c r="C66" s="122"/>
      <c r="D66" s="122"/>
      <c r="E66" s="122"/>
      <c r="F66" s="122"/>
      <c r="G66" s="122"/>
      <c r="H66" s="122"/>
      <c r="I66" s="122"/>
      <c r="J66" s="122"/>
      <c r="K66" s="122"/>
      <c r="L66" s="122"/>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2"/>
      <c r="AQ66" s="122"/>
      <c r="AR66" s="122"/>
      <c r="AS66" s="122"/>
      <c r="AT66" s="122"/>
      <c r="AU66" s="122"/>
      <c r="AV66" s="42"/>
      <c r="AW66" s="123"/>
      <c r="AX66" s="123"/>
    </row>
    <row r="67" spans="1:55" s="25" customFormat="1" ht="57.75" customHeight="1" thickBot="1">
      <c r="A67" s="1042" t="s">
        <v>75</v>
      </c>
      <c r="B67" s="1043"/>
      <c r="C67" s="1043"/>
      <c r="D67" s="1044"/>
      <c r="E67" s="1045" t="s">
        <v>65</v>
      </c>
      <c r="F67" s="1043"/>
      <c r="G67" s="1043"/>
      <c r="H67" s="1044"/>
      <c r="I67" s="740" t="s">
        <v>92</v>
      </c>
      <c r="J67" s="741"/>
      <c r="K67" s="741"/>
      <c r="L67" s="741"/>
      <c r="M67" s="741"/>
      <c r="N67" s="741"/>
      <c r="O67" s="741"/>
      <c r="P67" s="783"/>
      <c r="Q67" s="1033" t="s">
        <v>73</v>
      </c>
      <c r="R67" s="1046"/>
      <c r="S67" s="1033" t="s">
        <v>91</v>
      </c>
      <c r="T67" s="1034"/>
      <c r="U67" s="1034"/>
      <c r="V67" s="1034"/>
      <c r="W67" s="1034"/>
      <c r="X67" s="1034"/>
      <c r="Y67" s="1035"/>
      <c r="Z67" s="740" t="s">
        <v>106</v>
      </c>
      <c r="AA67" s="741"/>
      <c r="AB67" s="741"/>
      <c r="AC67" s="741"/>
      <c r="AD67" s="741"/>
      <c r="AE67" s="741"/>
      <c r="AF67" s="741"/>
      <c r="AG67" s="741"/>
      <c r="AH67" s="741"/>
      <c r="AI67" s="741"/>
      <c r="AJ67" s="741"/>
      <c r="AK67" s="741"/>
      <c r="AL67" s="741"/>
      <c r="AM67" s="741"/>
      <c r="AN67" s="786"/>
      <c r="AO67" s="740" t="s">
        <v>107</v>
      </c>
      <c r="AP67" s="741"/>
      <c r="AQ67" s="741"/>
      <c r="AR67" s="741"/>
      <c r="AS67" s="741"/>
      <c r="AT67" s="741"/>
      <c r="AU67" s="741"/>
      <c r="AV67" s="741"/>
      <c r="AW67" s="741"/>
      <c r="AX67" s="741"/>
      <c r="AY67" s="741"/>
      <c r="AZ67" s="741"/>
      <c r="BA67" s="741"/>
      <c r="BB67" s="741"/>
      <c r="BC67" s="742"/>
    </row>
    <row r="68" spans="1:55" s="25" customFormat="1" ht="33.75" customHeight="1" thickTop="1">
      <c r="A68" s="1009" t="s">
        <v>247</v>
      </c>
      <c r="B68" s="1010"/>
      <c r="C68" s="1010"/>
      <c r="D68" s="1011"/>
      <c r="E68" s="790" t="s">
        <v>80</v>
      </c>
      <c r="F68" s="791"/>
      <c r="G68" s="791"/>
      <c r="H68" s="1028"/>
      <c r="I68" s="1025" t="str">
        <f>IF($AZ$40=0,"",SUMIF($AK$15:$AL$39,$E68,$AZ$15:$BC$39))</f>
        <v/>
      </c>
      <c r="J68" s="1026"/>
      <c r="K68" s="1026"/>
      <c r="L68" s="1026"/>
      <c r="M68" s="1026"/>
      <c r="N68" s="1026"/>
      <c r="O68" s="1026"/>
      <c r="P68" s="177" t="s">
        <v>68</v>
      </c>
      <c r="Q68" s="794" t="s">
        <v>73</v>
      </c>
      <c r="R68" s="795"/>
      <c r="S68" s="1027">
        <v>60000</v>
      </c>
      <c r="T68" s="796"/>
      <c r="U68" s="796"/>
      <c r="V68" s="796"/>
      <c r="W68" s="796"/>
      <c r="X68" s="796"/>
      <c r="Y68" s="128" t="s">
        <v>0</v>
      </c>
      <c r="Z68" s="797" t="str">
        <f>IF(I68="","",I68*S68)</f>
        <v/>
      </c>
      <c r="AA68" s="798"/>
      <c r="AB68" s="798"/>
      <c r="AC68" s="798"/>
      <c r="AD68" s="798"/>
      <c r="AE68" s="798"/>
      <c r="AF68" s="798"/>
      <c r="AG68" s="798"/>
      <c r="AH68" s="798"/>
      <c r="AI68" s="798"/>
      <c r="AJ68" s="798"/>
      <c r="AK68" s="798"/>
      <c r="AL68" s="798"/>
      <c r="AM68" s="798"/>
      <c r="AN68" s="129" t="s">
        <v>0</v>
      </c>
      <c r="AO68" s="994">
        <f>SUM(Z68:AM71)</f>
        <v>0</v>
      </c>
      <c r="AP68" s="995"/>
      <c r="AQ68" s="995"/>
      <c r="AR68" s="995"/>
      <c r="AS68" s="995"/>
      <c r="AT68" s="995"/>
      <c r="AU68" s="995"/>
      <c r="AV68" s="995"/>
      <c r="AW68" s="995"/>
      <c r="AX68" s="995"/>
      <c r="AY68" s="995"/>
      <c r="AZ68" s="995"/>
      <c r="BA68" s="995"/>
      <c r="BB68" s="995"/>
      <c r="BC68" s="1018" t="s">
        <v>0</v>
      </c>
    </row>
    <row r="69" spans="1:55" s="25" customFormat="1" ht="33.75" customHeight="1">
      <c r="A69" s="1012"/>
      <c r="B69" s="1013"/>
      <c r="C69" s="1013"/>
      <c r="D69" s="1014"/>
      <c r="E69" s="802" t="s">
        <v>81</v>
      </c>
      <c r="F69" s="803"/>
      <c r="G69" s="803"/>
      <c r="H69" s="1021"/>
      <c r="I69" s="1022" t="str">
        <f>IF($AZ$40=0,"",SUMIF($AK$15:$AL$39,$E69,$AZ$15:$BC$39))</f>
        <v/>
      </c>
      <c r="J69" s="1023"/>
      <c r="K69" s="1023"/>
      <c r="L69" s="1023"/>
      <c r="M69" s="1023"/>
      <c r="N69" s="1023"/>
      <c r="O69" s="1023"/>
      <c r="P69" s="178" t="s">
        <v>68</v>
      </c>
      <c r="Q69" s="806" t="s">
        <v>73</v>
      </c>
      <c r="R69" s="807"/>
      <c r="S69" s="1024">
        <v>55000</v>
      </c>
      <c r="T69" s="808"/>
      <c r="U69" s="808"/>
      <c r="V69" s="808"/>
      <c r="W69" s="808"/>
      <c r="X69" s="808"/>
      <c r="Y69" s="127" t="s">
        <v>0</v>
      </c>
      <c r="Z69" s="809" t="str">
        <f>IF(I69="","",I69*S69)</f>
        <v/>
      </c>
      <c r="AA69" s="810"/>
      <c r="AB69" s="810"/>
      <c r="AC69" s="810"/>
      <c r="AD69" s="810"/>
      <c r="AE69" s="810"/>
      <c r="AF69" s="810"/>
      <c r="AG69" s="810"/>
      <c r="AH69" s="810"/>
      <c r="AI69" s="810"/>
      <c r="AJ69" s="810"/>
      <c r="AK69" s="810"/>
      <c r="AL69" s="810"/>
      <c r="AM69" s="810"/>
      <c r="AN69" s="127" t="s">
        <v>0</v>
      </c>
      <c r="AO69" s="996"/>
      <c r="AP69" s="997"/>
      <c r="AQ69" s="997"/>
      <c r="AR69" s="997"/>
      <c r="AS69" s="997"/>
      <c r="AT69" s="997"/>
      <c r="AU69" s="997"/>
      <c r="AV69" s="997"/>
      <c r="AW69" s="997"/>
      <c r="AX69" s="997"/>
      <c r="AY69" s="997"/>
      <c r="AZ69" s="997"/>
      <c r="BA69" s="997"/>
      <c r="BB69" s="997"/>
      <c r="BC69" s="1019"/>
    </row>
    <row r="70" spans="1:55" s="25" customFormat="1" ht="33.75" customHeight="1">
      <c r="A70" s="1012"/>
      <c r="B70" s="1013"/>
      <c r="C70" s="1013"/>
      <c r="D70" s="1014"/>
      <c r="E70" s="802" t="s">
        <v>82</v>
      </c>
      <c r="F70" s="803"/>
      <c r="G70" s="803"/>
      <c r="H70" s="1021"/>
      <c r="I70" s="1022" t="str">
        <f>IF($AZ$40=0,"",SUMIF($AK$15:$AL$39,$E70,$AZ$15:$BC$39))</f>
        <v/>
      </c>
      <c r="J70" s="1023"/>
      <c r="K70" s="1023"/>
      <c r="L70" s="1023"/>
      <c r="M70" s="1023"/>
      <c r="N70" s="1023"/>
      <c r="O70" s="1023"/>
      <c r="P70" s="177" t="s">
        <v>68</v>
      </c>
      <c r="Q70" s="806" t="s">
        <v>73</v>
      </c>
      <c r="R70" s="807"/>
      <c r="S70" s="1024">
        <v>50000</v>
      </c>
      <c r="T70" s="808"/>
      <c r="U70" s="808"/>
      <c r="V70" s="808"/>
      <c r="W70" s="808"/>
      <c r="X70" s="808"/>
      <c r="Y70" s="128" t="s">
        <v>0</v>
      </c>
      <c r="Z70" s="851" t="str">
        <f>IF(I70="","",I70*S70)</f>
        <v/>
      </c>
      <c r="AA70" s="852"/>
      <c r="AB70" s="852"/>
      <c r="AC70" s="852"/>
      <c r="AD70" s="852"/>
      <c r="AE70" s="852"/>
      <c r="AF70" s="852"/>
      <c r="AG70" s="852"/>
      <c r="AH70" s="852"/>
      <c r="AI70" s="852"/>
      <c r="AJ70" s="852"/>
      <c r="AK70" s="852"/>
      <c r="AL70" s="852"/>
      <c r="AM70" s="852"/>
      <c r="AN70" s="131" t="s">
        <v>0</v>
      </c>
      <c r="AO70" s="996"/>
      <c r="AP70" s="997"/>
      <c r="AQ70" s="997"/>
      <c r="AR70" s="997"/>
      <c r="AS70" s="997"/>
      <c r="AT70" s="997"/>
      <c r="AU70" s="997"/>
      <c r="AV70" s="997"/>
      <c r="AW70" s="997"/>
      <c r="AX70" s="997"/>
      <c r="AY70" s="997"/>
      <c r="AZ70" s="997"/>
      <c r="BA70" s="997"/>
      <c r="BB70" s="997"/>
      <c r="BC70" s="1019"/>
    </row>
    <row r="71" spans="1:55" s="25" customFormat="1" ht="33.75" customHeight="1">
      <c r="A71" s="1015"/>
      <c r="B71" s="1016"/>
      <c r="C71" s="1016"/>
      <c r="D71" s="1017"/>
      <c r="E71" s="754" t="s">
        <v>83</v>
      </c>
      <c r="F71" s="755"/>
      <c r="G71" s="755"/>
      <c r="H71" s="1029"/>
      <c r="I71" s="1030" t="str">
        <f>IF($AZ$40=0,"",SUMIF($AK$15:$AL$39,$E71,$AZ$15:$BC$39))</f>
        <v/>
      </c>
      <c r="J71" s="1031"/>
      <c r="K71" s="1031"/>
      <c r="L71" s="1031"/>
      <c r="M71" s="1031"/>
      <c r="N71" s="1031"/>
      <c r="O71" s="1031"/>
      <c r="P71" s="181" t="s">
        <v>68</v>
      </c>
      <c r="Q71" s="815" t="s">
        <v>73</v>
      </c>
      <c r="R71" s="816"/>
      <c r="S71" s="1032">
        <v>40000</v>
      </c>
      <c r="T71" s="817"/>
      <c r="U71" s="817"/>
      <c r="V71" s="817"/>
      <c r="W71" s="817"/>
      <c r="X71" s="817"/>
      <c r="Y71" s="130" t="s">
        <v>0</v>
      </c>
      <c r="Z71" s="818" t="str">
        <f>IF(I71="","",I71*S71)</f>
        <v/>
      </c>
      <c r="AA71" s="819"/>
      <c r="AB71" s="819"/>
      <c r="AC71" s="819"/>
      <c r="AD71" s="819"/>
      <c r="AE71" s="819"/>
      <c r="AF71" s="819"/>
      <c r="AG71" s="819"/>
      <c r="AH71" s="819"/>
      <c r="AI71" s="819"/>
      <c r="AJ71" s="819"/>
      <c r="AK71" s="819"/>
      <c r="AL71" s="819"/>
      <c r="AM71" s="819"/>
      <c r="AN71" s="130" t="s">
        <v>0</v>
      </c>
      <c r="AO71" s="998"/>
      <c r="AP71" s="999"/>
      <c r="AQ71" s="999"/>
      <c r="AR71" s="999"/>
      <c r="AS71" s="999"/>
      <c r="AT71" s="999"/>
      <c r="AU71" s="999"/>
      <c r="AV71" s="999"/>
      <c r="AW71" s="999"/>
      <c r="AX71" s="999"/>
      <c r="AY71" s="999"/>
      <c r="AZ71" s="999"/>
      <c r="BA71" s="999"/>
      <c r="BB71" s="999"/>
      <c r="BC71" s="1020"/>
    </row>
    <row r="72" spans="1:55" s="25" customFormat="1" ht="33.75" customHeight="1" thickBot="1">
      <c r="A72" s="989" t="s">
        <v>79</v>
      </c>
      <c r="B72" s="990"/>
      <c r="C72" s="990"/>
      <c r="D72" s="991"/>
      <c r="E72" s="1000" t="s">
        <v>84</v>
      </c>
      <c r="F72" s="1001"/>
      <c r="G72" s="1001"/>
      <c r="H72" s="1002"/>
      <c r="I72" s="1003" t="str">
        <f>IF($AZ$63=0,"",SUMIF($AK$48:$AL$62,$E72,AZ48:BC62))</f>
        <v/>
      </c>
      <c r="J72" s="1004"/>
      <c r="K72" s="1004"/>
      <c r="L72" s="1004"/>
      <c r="M72" s="1004"/>
      <c r="N72" s="1004"/>
      <c r="O72" s="1004"/>
      <c r="P72" s="182" t="s">
        <v>68</v>
      </c>
      <c r="Q72" s="992" t="s">
        <v>73</v>
      </c>
      <c r="R72" s="993"/>
      <c r="S72" s="1005">
        <v>30000</v>
      </c>
      <c r="T72" s="1006"/>
      <c r="U72" s="1006"/>
      <c r="V72" s="1006"/>
      <c r="W72" s="1006"/>
      <c r="X72" s="1006"/>
      <c r="Y72" s="134" t="s">
        <v>0</v>
      </c>
      <c r="Z72" s="1007" t="str">
        <f>IF(I72="","",I72*S72)</f>
        <v/>
      </c>
      <c r="AA72" s="1008"/>
      <c r="AB72" s="1008"/>
      <c r="AC72" s="1008"/>
      <c r="AD72" s="1008"/>
      <c r="AE72" s="1008"/>
      <c r="AF72" s="1008"/>
      <c r="AG72" s="1008"/>
      <c r="AH72" s="1008"/>
      <c r="AI72" s="1008"/>
      <c r="AJ72" s="1008"/>
      <c r="AK72" s="1008"/>
      <c r="AL72" s="1008"/>
      <c r="AM72" s="1008"/>
      <c r="AN72" s="134" t="s">
        <v>0</v>
      </c>
      <c r="AO72" s="985" t="str">
        <f>Z72</f>
        <v/>
      </c>
      <c r="AP72" s="986"/>
      <c r="AQ72" s="986"/>
      <c r="AR72" s="986"/>
      <c r="AS72" s="986"/>
      <c r="AT72" s="986"/>
      <c r="AU72" s="986"/>
      <c r="AV72" s="986"/>
      <c r="AW72" s="986"/>
      <c r="AX72" s="986"/>
      <c r="AY72" s="986"/>
      <c r="AZ72" s="986"/>
      <c r="BA72" s="986"/>
      <c r="BB72" s="986"/>
      <c r="BC72" s="135" t="s">
        <v>0</v>
      </c>
    </row>
    <row r="73" spans="1:55" s="25" customFormat="1" ht="33.75" customHeight="1" thickTop="1" thickBot="1">
      <c r="A73" s="840" t="s">
        <v>127</v>
      </c>
      <c r="B73" s="841"/>
      <c r="C73" s="841"/>
      <c r="D73" s="841"/>
      <c r="E73" s="841"/>
      <c r="F73" s="841"/>
      <c r="G73" s="841"/>
      <c r="H73" s="841"/>
      <c r="I73" s="841"/>
      <c r="J73" s="841"/>
      <c r="K73" s="841"/>
      <c r="L73" s="841"/>
      <c r="M73" s="841"/>
      <c r="N73" s="841"/>
      <c r="O73" s="841"/>
      <c r="P73" s="841"/>
      <c r="Q73" s="841"/>
      <c r="R73" s="841"/>
      <c r="S73" s="841"/>
      <c r="T73" s="841"/>
      <c r="U73" s="841"/>
      <c r="V73" s="841"/>
      <c r="W73" s="841"/>
      <c r="X73" s="841"/>
      <c r="Y73" s="841"/>
      <c r="Z73" s="841"/>
      <c r="AA73" s="841"/>
      <c r="AB73" s="841"/>
      <c r="AC73" s="841"/>
      <c r="AD73" s="841"/>
      <c r="AE73" s="841"/>
      <c r="AF73" s="841"/>
      <c r="AG73" s="841"/>
      <c r="AH73" s="841"/>
      <c r="AI73" s="841"/>
      <c r="AJ73" s="841"/>
      <c r="AK73" s="841"/>
      <c r="AL73" s="841"/>
      <c r="AM73" s="841"/>
      <c r="AN73" s="841"/>
      <c r="AO73" s="987">
        <f>SUM(AO68:BB72)</f>
        <v>0</v>
      </c>
      <c r="AP73" s="988"/>
      <c r="AQ73" s="988"/>
      <c r="AR73" s="988"/>
      <c r="AS73" s="988"/>
      <c r="AT73" s="988"/>
      <c r="AU73" s="988"/>
      <c r="AV73" s="988"/>
      <c r="AW73" s="988"/>
      <c r="AX73" s="988"/>
      <c r="AY73" s="988"/>
      <c r="AZ73" s="988"/>
      <c r="BA73" s="988"/>
      <c r="BB73" s="988"/>
      <c r="BC73" s="164" t="s">
        <v>0</v>
      </c>
    </row>
    <row r="74" spans="1:55" s="25" customFormat="1" ht="15.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3"/>
      <c r="BA74" s="53"/>
      <c r="BB74" s="53"/>
      <c r="BC74" s="53"/>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WGKYED+7VG+viri4yCbTlb7i9YEMj6fCyat8x+TFs8W7CpBpFFBL9Le7y8e+h4+d9AdZcjhCWT8ltigSVUnz0g==" saltValue="wu55RZumDCRUZaURrBuzTQ==" spinCount="100000" sheet="1" objects="1" scenarios="1"/>
  <mergeCells count="481">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T46:AV47"/>
    <mergeCell ref="AW46:AY47"/>
    <mergeCell ref="A48:D48"/>
    <mergeCell ref="E48:I48"/>
    <mergeCell ref="J48:R48"/>
    <mergeCell ref="S48:AJ48"/>
    <mergeCell ref="AK48:AL48"/>
    <mergeCell ref="AM46:AS46"/>
    <mergeCell ref="AQ47:AS47"/>
    <mergeCell ref="A46:D47"/>
    <mergeCell ref="A39:D39"/>
    <mergeCell ref="E39:I39"/>
    <mergeCell ref="J39:R39"/>
    <mergeCell ref="S39:AJ39"/>
    <mergeCell ref="AK39:AL39"/>
    <mergeCell ref="AQ39:AS39"/>
    <mergeCell ref="S46:AJ47"/>
    <mergeCell ref="AK46:AL47"/>
    <mergeCell ref="E49:I49"/>
    <mergeCell ref="J49:R49"/>
    <mergeCell ref="S49:AJ49"/>
    <mergeCell ref="AK49:AL49"/>
    <mergeCell ref="AM47:AO47"/>
    <mergeCell ref="AM39:AO39"/>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T30:AV30"/>
    <mergeCell ref="AW30:AY30"/>
    <mergeCell ref="AZ30:BC30"/>
    <mergeCell ref="AQ32:AS32"/>
    <mergeCell ref="AZ33:BC33"/>
    <mergeCell ref="AM32:AO32"/>
    <mergeCell ref="AM33:AO33"/>
    <mergeCell ref="AT32:AV32"/>
    <mergeCell ref="AZ32:BC32"/>
    <mergeCell ref="AT33:AV33"/>
    <mergeCell ref="AQ33:AS33"/>
    <mergeCell ref="AM30:AO30"/>
    <mergeCell ref="AQ30:AS30"/>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Z35:BC35"/>
    <mergeCell ref="AM36:AO36"/>
    <mergeCell ref="AW39:AY39"/>
    <mergeCell ref="AZ38:BC38"/>
    <mergeCell ref="AZ29:BC29"/>
    <mergeCell ref="AT59:AV59"/>
    <mergeCell ref="AW59:AY59"/>
    <mergeCell ref="AZ51:BC51"/>
    <mergeCell ref="AZ48:BC48"/>
    <mergeCell ref="AW40:AY40"/>
    <mergeCell ref="AW48:AY48"/>
    <mergeCell ref="AT48:AV48"/>
    <mergeCell ref="AQ51:AS51"/>
    <mergeCell ref="AZ39:BC39"/>
    <mergeCell ref="AZ37:BC37"/>
    <mergeCell ref="AT38:AV38"/>
    <mergeCell ref="AZ31:BC31"/>
    <mergeCell ref="AT31:AV31"/>
    <mergeCell ref="AW31:AY31"/>
    <mergeCell ref="AW32:AY32"/>
    <mergeCell ref="AQ48:AS48"/>
    <mergeCell ref="AZ55:BC55"/>
    <mergeCell ref="AQ58:AS58"/>
    <mergeCell ref="AW58:AY58"/>
    <mergeCell ref="AW56:AY56"/>
    <mergeCell ref="AQ55:AS55"/>
    <mergeCell ref="AT55:AV55"/>
    <mergeCell ref="AT58:AV58"/>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59:BC59"/>
    <mergeCell ref="AT61:AV61"/>
    <mergeCell ref="AZ56:BC56"/>
    <mergeCell ref="AZ54:BC54"/>
    <mergeCell ref="AQ61:AS61"/>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W61:AY61"/>
    <mergeCell ref="AQ54:AS54"/>
    <mergeCell ref="A60:D60"/>
    <mergeCell ref="E60:I60"/>
    <mergeCell ref="J60:R60"/>
    <mergeCell ref="AW55:AY55"/>
    <mergeCell ref="AM60:AO60"/>
    <mergeCell ref="AQ60:AS60"/>
    <mergeCell ref="AM58:AO58"/>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39">
    <cfRule type="expression" dxfId="62" priority="7" stopIfTrue="1">
      <formula>AND($AK15&lt;&gt;"",$AK15&lt;&gt;"W1",$AK15&lt;&gt;"W2",$AK15&lt;&gt;"W3",$AK15&lt;&gt;"W4")</formula>
    </cfRule>
  </conditionalFormatting>
  <conditionalFormatting sqref="E48:I62">
    <cfRule type="expression" dxfId="61" priority="6" stopIfTrue="1">
      <formula>AND($AK48&lt;&gt;"",$AK48&lt;&gt;"W5")</formula>
    </cfRule>
  </conditionalFormatting>
  <conditionalFormatting sqref="AM11:AS11">
    <cfRule type="expression" dxfId="60" priority="2" stopIfTrue="1">
      <formula>AND(COUNTA($E$15:$I$39)&gt;0,$AM$11="□")</formula>
    </cfRule>
  </conditionalFormatting>
  <conditionalFormatting sqref="AM44:AS44">
    <cfRule type="expression" dxfId="59" priority="1">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SII登録型番の9文字で登録してください。" sqref="E15:I39 E48:I62" xr:uid="{00000000-0002-0000-0300-000002000000}">
      <formula1>9</formula1>
    </dataValidation>
    <dataValidation imeMode="disabled" allowBlank="1" showInputMessage="1" showErrorMessage="1" sqref="AY6:AZ6 AV6:AW6"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10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58"/>
      <c r="BC1" s="58" t="s">
        <v>165</v>
      </c>
    </row>
    <row r="2" spans="1:101" ht="17.25" customHeight="1">
      <c r="AL2" s="3"/>
      <c r="AX2" s="183"/>
      <c r="BC2" s="183" t="str">
        <f>IF(OR('様式第8｜完了実績報告書'!$BD$15&lt;&gt;"",'様式第8｜完了実績報告書'!$AJ$52&lt;&gt;""),'様式第8｜完了実績報告書'!$BD$15&amp;"邸"&amp;RIGHT(TRIM('様式第8｜完了実績報告書'!$N$52&amp;'様式第8｜完了実績報告書'!$Y$52&amp;'様式第8｜完了実績報告書'!$AJ$52),4),"")</f>
        <v/>
      </c>
    </row>
    <row r="3" spans="1:101" ht="30" customHeight="1">
      <c r="A3" s="677" t="s">
        <v>168</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9"/>
    </row>
    <row r="4" spans="1:10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47" t="s">
        <v>130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37" t="s">
        <v>3</v>
      </c>
    </row>
    <row r="6" spans="1:101" s="23" customFormat="1" ht="21.75" customHeight="1">
      <c r="A6" s="364"/>
      <c r="B6" s="365"/>
      <c r="C6" s="366" t="s">
        <v>245</v>
      </c>
      <c r="D6" s="32"/>
      <c r="E6" s="32"/>
      <c r="F6" s="32"/>
      <c r="G6" s="367"/>
      <c r="H6" s="368"/>
      <c r="I6" s="366" t="s">
        <v>295</v>
      </c>
      <c r="J6" s="32"/>
      <c r="K6" s="370"/>
      <c r="L6" s="370"/>
      <c r="M6" s="370"/>
      <c r="N6" s="370"/>
      <c r="O6" s="119"/>
      <c r="P6" s="119"/>
      <c r="Q6" s="119"/>
      <c r="R6" s="119"/>
      <c r="S6" s="119"/>
      <c r="T6" s="119"/>
      <c r="U6" s="119"/>
      <c r="V6" s="119"/>
      <c r="W6" s="119"/>
      <c r="X6" s="119"/>
      <c r="Y6" s="119"/>
      <c r="Z6" s="119"/>
      <c r="AA6" s="119"/>
      <c r="AP6" s="49"/>
      <c r="AU6" s="184" t="s">
        <v>129</v>
      </c>
      <c r="AV6" s="692"/>
      <c r="AW6" s="692"/>
      <c r="AX6" s="186" t="s">
        <v>131</v>
      </c>
      <c r="AY6" s="693"/>
      <c r="AZ6" s="693"/>
      <c r="BA6" s="694" t="s">
        <v>132</v>
      </c>
      <c r="BB6" s="694"/>
      <c r="BC6" s="694"/>
    </row>
    <row r="7" spans="1:101"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101" ht="28.5" customHeight="1" thickBot="1">
      <c r="A8" s="873" t="s">
        <v>75</v>
      </c>
      <c r="B8" s="874"/>
      <c r="C8" s="874"/>
      <c r="D8" s="875"/>
      <c r="E8" s="876" t="s">
        <v>85</v>
      </c>
      <c r="F8" s="877"/>
      <c r="G8" s="877"/>
      <c r="H8" s="877"/>
      <c r="I8" s="877"/>
      <c r="J8" s="877"/>
      <c r="K8" s="877"/>
      <c r="L8" s="877"/>
      <c r="M8" s="877"/>
      <c r="N8" s="878"/>
      <c r="O8" s="199"/>
      <c r="P8" s="120"/>
      <c r="Q8" s="970" t="str">
        <f>IF(COUNTIF(AK14:AL28,"err")&gt;0,"グレードと一致しない型番があります。SII登録型番を確認して下さい。","")</f>
        <v/>
      </c>
      <c r="R8" s="970"/>
      <c r="S8" s="970"/>
      <c r="T8" s="970"/>
      <c r="U8" s="970"/>
      <c r="V8" s="970"/>
      <c r="W8" s="970"/>
      <c r="X8" s="970"/>
      <c r="Y8" s="970"/>
      <c r="Z8" s="970"/>
      <c r="AA8" s="970"/>
      <c r="AB8" s="970"/>
      <c r="AC8" s="970"/>
      <c r="AD8" s="970"/>
      <c r="AE8" s="970"/>
      <c r="AF8" s="970"/>
      <c r="AG8" s="970"/>
      <c r="AH8" s="970"/>
      <c r="AI8" s="970"/>
      <c r="AJ8" s="970"/>
      <c r="AK8" s="970"/>
      <c r="AL8" s="970"/>
      <c r="AM8" s="970"/>
      <c r="AN8" s="970"/>
      <c r="AO8" s="970"/>
      <c r="AP8" s="970"/>
      <c r="AQ8" s="970"/>
      <c r="AR8" s="970"/>
      <c r="AS8" s="970"/>
      <c r="AT8" s="970"/>
      <c r="AU8" s="970"/>
      <c r="AV8" s="970"/>
      <c r="AW8" s="970"/>
      <c r="AX8" s="970"/>
    </row>
    <row r="9" spans="1:101"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101" ht="29.25" customHeight="1">
      <c r="A10" s="1039" t="s">
        <v>169</v>
      </c>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0"/>
      <c r="AK10" s="1040"/>
      <c r="AL10" s="1041"/>
      <c r="AM10" s="1036" t="s">
        <v>5</v>
      </c>
      <c r="AN10" s="1037"/>
      <c r="AO10" s="1037"/>
      <c r="AP10" s="1037"/>
      <c r="AQ10" s="1037"/>
      <c r="AR10" s="1037"/>
      <c r="AS10" s="1038"/>
      <c r="AT10" s="48"/>
      <c r="AU10" s="48"/>
      <c r="AV10" s="48"/>
      <c r="AW10" s="4"/>
      <c r="AX10" s="4"/>
      <c r="AY10" s="4"/>
    </row>
    <row r="11" spans="1:101"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101" ht="18.75" customHeight="1">
      <c r="A12" s="911" t="s">
        <v>86</v>
      </c>
      <c r="B12" s="912"/>
      <c r="C12" s="912"/>
      <c r="D12" s="912"/>
      <c r="E12" s="1146" t="s">
        <v>87</v>
      </c>
      <c r="F12" s="912"/>
      <c r="G12" s="913"/>
      <c r="H12" s="883" t="s">
        <v>12</v>
      </c>
      <c r="I12" s="883"/>
      <c r="J12" s="883"/>
      <c r="K12" s="883"/>
      <c r="L12" s="883"/>
      <c r="M12" s="884"/>
      <c r="N12" s="882" t="s">
        <v>10</v>
      </c>
      <c r="O12" s="883"/>
      <c r="P12" s="883"/>
      <c r="Q12" s="883"/>
      <c r="R12" s="883"/>
      <c r="S12" s="883"/>
      <c r="T12" s="884"/>
      <c r="U12" s="882" t="s">
        <v>76</v>
      </c>
      <c r="V12" s="883"/>
      <c r="W12" s="883"/>
      <c r="X12" s="883"/>
      <c r="Y12" s="883"/>
      <c r="Z12" s="883"/>
      <c r="AA12" s="883"/>
      <c r="AB12" s="883"/>
      <c r="AC12" s="883"/>
      <c r="AD12" s="883"/>
      <c r="AE12" s="883"/>
      <c r="AF12" s="883"/>
      <c r="AG12" s="883"/>
      <c r="AH12" s="883"/>
      <c r="AI12" s="883"/>
      <c r="AJ12" s="884"/>
      <c r="AK12" s="888" t="s">
        <v>133</v>
      </c>
      <c r="AL12" s="889"/>
      <c r="AM12" s="895" t="s">
        <v>134</v>
      </c>
      <c r="AN12" s="896"/>
      <c r="AO12" s="896"/>
      <c r="AP12" s="896"/>
      <c r="AQ12" s="896"/>
      <c r="AR12" s="896"/>
      <c r="AS12" s="897"/>
      <c r="AT12" s="960" t="s">
        <v>22</v>
      </c>
      <c r="AU12" s="961"/>
      <c r="AV12" s="962"/>
      <c r="AW12" s="882" t="s">
        <v>145</v>
      </c>
      <c r="AX12" s="883"/>
      <c r="AY12" s="884"/>
      <c r="AZ12" s="954" t="s">
        <v>23</v>
      </c>
      <c r="BA12" s="955"/>
      <c r="BB12" s="955"/>
      <c r="BC12" s="956"/>
    </row>
    <row r="13" spans="1:101" ht="28.5" customHeight="1" thickBot="1">
      <c r="A13" s="914"/>
      <c r="B13" s="915"/>
      <c r="C13" s="915"/>
      <c r="D13" s="915"/>
      <c r="E13" s="1147"/>
      <c r="F13" s="915"/>
      <c r="G13" s="916"/>
      <c r="H13" s="886"/>
      <c r="I13" s="886"/>
      <c r="J13" s="886"/>
      <c r="K13" s="886"/>
      <c r="L13" s="886"/>
      <c r="M13" s="887"/>
      <c r="N13" s="885"/>
      <c r="O13" s="886"/>
      <c r="P13" s="886"/>
      <c r="Q13" s="886"/>
      <c r="R13" s="886"/>
      <c r="S13" s="886"/>
      <c r="T13" s="887"/>
      <c r="U13" s="885"/>
      <c r="V13" s="886"/>
      <c r="W13" s="886"/>
      <c r="X13" s="886"/>
      <c r="Y13" s="886"/>
      <c r="Z13" s="886"/>
      <c r="AA13" s="886"/>
      <c r="AB13" s="886"/>
      <c r="AC13" s="886"/>
      <c r="AD13" s="886"/>
      <c r="AE13" s="886"/>
      <c r="AF13" s="886"/>
      <c r="AG13" s="886"/>
      <c r="AH13" s="886"/>
      <c r="AI13" s="886"/>
      <c r="AJ13" s="887"/>
      <c r="AK13" s="890"/>
      <c r="AL13" s="891"/>
      <c r="AM13" s="898" t="s">
        <v>14</v>
      </c>
      <c r="AN13" s="899"/>
      <c r="AO13" s="899"/>
      <c r="AP13" s="109" t="s">
        <v>135</v>
      </c>
      <c r="AQ13" s="899" t="s">
        <v>15</v>
      </c>
      <c r="AR13" s="899"/>
      <c r="AS13" s="966"/>
      <c r="AT13" s="963"/>
      <c r="AU13" s="964"/>
      <c r="AV13" s="965"/>
      <c r="AW13" s="885"/>
      <c r="AX13" s="886"/>
      <c r="AY13" s="887"/>
      <c r="AZ13" s="957"/>
      <c r="BA13" s="958"/>
      <c r="BB13" s="958"/>
      <c r="BC13" s="959"/>
    </row>
    <row r="14" spans="1:101" s="36" customFormat="1" ht="30" customHeight="1" thickTop="1">
      <c r="A14" s="917"/>
      <c r="B14" s="918"/>
      <c r="C14" s="918"/>
      <c r="D14" s="918"/>
      <c r="E14" s="920"/>
      <c r="F14" s="921"/>
      <c r="G14" s="922"/>
      <c r="H14" s="920"/>
      <c r="I14" s="921"/>
      <c r="J14" s="921"/>
      <c r="K14" s="921"/>
      <c r="L14" s="921"/>
      <c r="M14" s="922"/>
      <c r="N14" s="665"/>
      <c r="O14" s="666"/>
      <c r="P14" s="666"/>
      <c r="Q14" s="666"/>
      <c r="R14" s="666"/>
      <c r="S14" s="666"/>
      <c r="T14" s="667"/>
      <c r="U14" s="665"/>
      <c r="V14" s="666"/>
      <c r="W14" s="666"/>
      <c r="X14" s="666"/>
      <c r="Y14" s="666"/>
      <c r="Z14" s="666"/>
      <c r="AA14" s="666"/>
      <c r="AB14" s="666"/>
      <c r="AC14" s="666"/>
      <c r="AD14" s="666"/>
      <c r="AE14" s="666"/>
      <c r="AF14" s="666"/>
      <c r="AG14" s="666"/>
      <c r="AH14" s="666"/>
      <c r="AI14" s="666"/>
      <c r="AJ14" s="667"/>
      <c r="AK14" s="926" t="str">
        <f>IF(H14="","",IF(AND(LEFT(H14,1)&amp;RIGHT(H14,1)&lt;&gt;"G1"),"err",LEFT(H14,1)&amp;RIGHT(H14,1)))</f>
        <v/>
      </c>
      <c r="AL14" s="927"/>
      <c r="AM14" s="900"/>
      <c r="AN14" s="901"/>
      <c r="AO14" s="901"/>
      <c r="AP14" s="295" t="s">
        <v>135</v>
      </c>
      <c r="AQ14" s="901"/>
      <c r="AR14" s="901"/>
      <c r="AS14" s="953"/>
      <c r="AT14" s="950" t="str">
        <f>IF(AND(AM14&lt;&gt;"",AQ14&lt;&gt;""),ROUNDDOWN(AM14*AQ14/1000000,2),"")</f>
        <v/>
      </c>
      <c r="AU14" s="951"/>
      <c r="AV14" s="952"/>
      <c r="AW14" s="947"/>
      <c r="AX14" s="948"/>
      <c r="AY14" s="949"/>
      <c r="AZ14" s="944" t="str">
        <f>IF(AT14&lt;&gt;"",AW14*AT14,"")</f>
        <v/>
      </c>
      <c r="BA14" s="945"/>
      <c r="BB14" s="945"/>
      <c r="BC14" s="946"/>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row>
    <row r="15" spans="1:101" s="36" customFormat="1" ht="30" customHeight="1">
      <c r="A15" s="1148"/>
      <c r="B15" s="1149"/>
      <c r="C15" s="1149"/>
      <c r="D15" s="1149"/>
      <c r="E15" s="1150"/>
      <c r="F15" s="1150"/>
      <c r="G15" s="1150"/>
      <c r="H15" s="892"/>
      <c r="I15" s="893"/>
      <c r="J15" s="893"/>
      <c r="K15" s="893"/>
      <c r="L15" s="893"/>
      <c r="M15" s="894"/>
      <c r="N15" s="1151"/>
      <c r="O15" s="1152"/>
      <c r="P15" s="1152"/>
      <c r="Q15" s="1152"/>
      <c r="R15" s="1152"/>
      <c r="S15" s="1152"/>
      <c r="T15" s="1153"/>
      <c r="U15" s="1151"/>
      <c r="V15" s="1152"/>
      <c r="W15" s="1152"/>
      <c r="X15" s="1152"/>
      <c r="Y15" s="1152"/>
      <c r="Z15" s="1152"/>
      <c r="AA15" s="1152"/>
      <c r="AB15" s="1152"/>
      <c r="AC15" s="1152"/>
      <c r="AD15" s="1152"/>
      <c r="AE15" s="1152"/>
      <c r="AF15" s="1152"/>
      <c r="AG15" s="1152"/>
      <c r="AH15" s="1152"/>
      <c r="AI15" s="1152"/>
      <c r="AJ15" s="1153"/>
      <c r="AK15" s="869" t="str">
        <f t="shared" ref="AK15:AK28" si="0">IF(H15="","",IF(AND(LEFT(H15,1)&amp;RIGHT(H15,1)&lt;&gt;"G1"),"err",LEFT(H15,1)&amp;RIGHT(H15,1)))</f>
        <v/>
      </c>
      <c r="AL15" s="870"/>
      <c r="AM15" s="871"/>
      <c r="AN15" s="872"/>
      <c r="AO15" s="872"/>
      <c r="AP15" s="296" t="s">
        <v>135</v>
      </c>
      <c r="AQ15" s="872"/>
      <c r="AR15" s="872"/>
      <c r="AS15" s="910"/>
      <c r="AT15" s="902" t="str">
        <f>IF(AND(AM15&lt;&gt;"",AQ15&lt;&gt;""),ROUNDDOWN(AM15*AQ15/1000000,2),"")</f>
        <v/>
      </c>
      <c r="AU15" s="903"/>
      <c r="AV15" s="904"/>
      <c r="AW15" s="907"/>
      <c r="AX15" s="908"/>
      <c r="AY15" s="909"/>
      <c r="AZ15" s="938" t="str">
        <f>IF(AT15&lt;&gt;"",AW15*AT15,"")</f>
        <v/>
      </c>
      <c r="BA15" s="939"/>
      <c r="BB15" s="939"/>
      <c r="BC15" s="940"/>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row>
    <row r="16" spans="1:101" s="36" customFormat="1" ht="30" customHeight="1">
      <c r="A16" s="1148"/>
      <c r="B16" s="1149"/>
      <c r="C16" s="1149"/>
      <c r="D16" s="1149"/>
      <c r="E16" s="1150"/>
      <c r="F16" s="1150"/>
      <c r="G16" s="1150"/>
      <c r="H16" s="892"/>
      <c r="I16" s="893"/>
      <c r="J16" s="893"/>
      <c r="K16" s="893"/>
      <c r="L16" s="893"/>
      <c r="M16" s="894"/>
      <c r="N16" s="1151"/>
      <c r="O16" s="1152"/>
      <c r="P16" s="1152"/>
      <c r="Q16" s="1152"/>
      <c r="R16" s="1152"/>
      <c r="S16" s="1152"/>
      <c r="T16" s="1153"/>
      <c r="U16" s="1151"/>
      <c r="V16" s="1152"/>
      <c r="W16" s="1152"/>
      <c r="X16" s="1152"/>
      <c r="Y16" s="1152"/>
      <c r="Z16" s="1152"/>
      <c r="AA16" s="1152"/>
      <c r="AB16" s="1152"/>
      <c r="AC16" s="1152"/>
      <c r="AD16" s="1152"/>
      <c r="AE16" s="1152"/>
      <c r="AF16" s="1152"/>
      <c r="AG16" s="1152"/>
      <c r="AH16" s="1152"/>
      <c r="AI16" s="1152"/>
      <c r="AJ16" s="1153"/>
      <c r="AK16" s="869" t="str">
        <f t="shared" si="0"/>
        <v/>
      </c>
      <c r="AL16" s="870"/>
      <c r="AM16" s="871"/>
      <c r="AN16" s="872"/>
      <c r="AO16" s="872"/>
      <c r="AP16" s="296" t="s">
        <v>135</v>
      </c>
      <c r="AQ16" s="872"/>
      <c r="AR16" s="872"/>
      <c r="AS16" s="910"/>
      <c r="AT16" s="902" t="str">
        <f>IF(AND(AM16&lt;&gt;"",AQ16&lt;&gt;""),ROUNDDOWN(AM16*AQ16/1000000,2),"")</f>
        <v/>
      </c>
      <c r="AU16" s="903"/>
      <c r="AV16" s="904"/>
      <c r="AW16" s="907"/>
      <c r="AX16" s="908"/>
      <c r="AY16" s="909"/>
      <c r="AZ16" s="938" t="str">
        <f>IF(AT16&lt;&gt;"",AW16*AT16,"")</f>
        <v/>
      </c>
      <c r="BA16" s="939"/>
      <c r="BB16" s="939"/>
      <c r="BC16" s="940"/>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row>
    <row r="17" spans="1:101" s="36" customFormat="1" ht="30" customHeight="1">
      <c r="A17" s="1148"/>
      <c r="B17" s="1149"/>
      <c r="C17" s="1149"/>
      <c r="D17" s="1149"/>
      <c r="E17" s="1150"/>
      <c r="F17" s="1150"/>
      <c r="G17" s="1150"/>
      <c r="H17" s="892"/>
      <c r="I17" s="893"/>
      <c r="J17" s="893"/>
      <c r="K17" s="893"/>
      <c r="L17" s="893"/>
      <c r="M17" s="894"/>
      <c r="N17" s="1151"/>
      <c r="O17" s="1152"/>
      <c r="P17" s="1152"/>
      <c r="Q17" s="1152"/>
      <c r="R17" s="1152"/>
      <c r="S17" s="1152"/>
      <c r="T17" s="1153"/>
      <c r="U17" s="1151"/>
      <c r="V17" s="1152"/>
      <c r="W17" s="1152"/>
      <c r="X17" s="1152"/>
      <c r="Y17" s="1152"/>
      <c r="Z17" s="1152"/>
      <c r="AA17" s="1152"/>
      <c r="AB17" s="1152"/>
      <c r="AC17" s="1152"/>
      <c r="AD17" s="1152"/>
      <c r="AE17" s="1152"/>
      <c r="AF17" s="1152"/>
      <c r="AG17" s="1152"/>
      <c r="AH17" s="1152"/>
      <c r="AI17" s="1152"/>
      <c r="AJ17" s="1153"/>
      <c r="AK17" s="869" t="str">
        <f t="shared" si="0"/>
        <v/>
      </c>
      <c r="AL17" s="870"/>
      <c r="AM17" s="871"/>
      <c r="AN17" s="872"/>
      <c r="AO17" s="872"/>
      <c r="AP17" s="296" t="s">
        <v>135</v>
      </c>
      <c r="AQ17" s="872"/>
      <c r="AR17" s="872"/>
      <c r="AS17" s="910"/>
      <c r="AT17" s="902" t="str">
        <f>IF(AND(AM17&lt;&gt;"",AQ17&lt;&gt;""),ROUNDDOWN(AM17*AQ17/1000000,2),"")</f>
        <v/>
      </c>
      <c r="AU17" s="903"/>
      <c r="AV17" s="904"/>
      <c r="AW17" s="907"/>
      <c r="AX17" s="908"/>
      <c r="AY17" s="909"/>
      <c r="AZ17" s="938" t="str">
        <f>IF(AT17&lt;&gt;"",AW17*AT17,"")</f>
        <v/>
      </c>
      <c r="BA17" s="939"/>
      <c r="BB17" s="939"/>
      <c r="BC17" s="940"/>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row>
    <row r="18" spans="1:101" s="36" customFormat="1" ht="30" customHeight="1">
      <c r="A18" s="1154"/>
      <c r="B18" s="1155"/>
      <c r="C18" s="1155"/>
      <c r="D18" s="1155"/>
      <c r="E18" s="1156"/>
      <c r="F18" s="1156"/>
      <c r="G18" s="1156"/>
      <c r="H18" s="977"/>
      <c r="I18" s="978"/>
      <c r="J18" s="978"/>
      <c r="K18" s="978"/>
      <c r="L18" s="978"/>
      <c r="M18" s="979"/>
      <c r="N18" s="1151"/>
      <c r="O18" s="1152"/>
      <c r="P18" s="1152"/>
      <c r="Q18" s="1152"/>
      <c r="R18" s="1152"/>
      <c r="S18" s="1152"/>
      <c r="T18" s="1153"/>
      <c r="U18" s="1151"/>
      <c r="V18" s="1152"/>
      <c r="W18" s="1152"/>
      <c r="X18" s="1152"/>
      <c r="Y18" s="1152"/>
      <c r="Z18" s="1152"/>
      <c r="AA18" s="1152"/>
      <c r="AB18" s="1152"/>
      <c r="AC18" s="1152"/>
      <c r="AD18" s="1152"/>
      <c r="AE18" s="1152"/>
      <c r="AF18" s="1152"/>
      <c r="AG18" s="1152"/>
      <c r="AH18" s="1152"/>
      <c r="AI18" s="1152"/>
      <c r="AJ18" s="1153"/>
      <c r="AK18" s="983" t="str">
        <f t="shared" si="0"/>
        <v/>
      </c>
      <c r="AL18" s="984"/>
      <c r="AM18" s="905"/>
      <c r="AN18" s="906"/>
      <c r="AO18" s="906"/>
      <c r="AP18" s="297" t="s">
        <v>135</v>
      </c>
      <c r="AQ18" s="906"/>
      <c r="AR18" s="906"/>
      <c r="AS18" s="934"/>
      <c r="AT18" s="974" t="str">
        <f>IF(AND(AM18&lt;&gt;"",AQ18&lt;&gt;""),ROUNDDOWN(AM18*AQ18/1000000,2),"")</f>
        <v/>
      </c>
      <c r="AU18" s="975"/>
      <c r="AV18" s="976"/>
      <c r="AW18" s="935"/>
      <c r="AX18" s="936"/>
      <c r="AY18" s="937"/>
      <c r="AZ18" s="941" t="str">
        <f>IF(AT18&lt;&gt;"",AW18*AT18,"")</f>
        <v/>
      </c>
      <c r="BA18" s="942"/>
      <c r="BB18" s="942"/>
      <c r="BC18" s="943"/>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row>
    <row r="19" spans="1:101" s="36" customFormat="1" ht="30" customHeight="1">
      <c r="A19" s="1148"/>
      <c r="B19" s="1149"/>
      <c r="C19" s="1149"/>
      <c r="D19" s="1149"/>
      <c r="E19" s="1150"/>
      <c r="F19" s="1150"/>
      <c r="G19" s="1150"/>
      <c r="H19" s="892"/>
      <c r="I19" s="893"/>
      <c r="J19" s="893"/>
      <c r="K19" s="893"/>
      <c r="L19" s="893"/>
      <c r="M19" s="894"/>
      <c r="N19" s="1151"/>
      <c r="O19" s="1152"/>
      <c r="P19" s="1152"/>
      <c r="Q19" s="1152"/>
      <c r="R19" s="1152"/>
      <c r="S19" s="1152"/>
      <c r="T19" s="1153"/>
      <c r="U19" s="1151"/>
      <c r="V19" s="1152"/>
      <c r="W19" s="1152"/>
      <c r="X19" s="1152"/>
      <c r="Y19" s="1152"/>
      <c r="Z19" s="1152"/>
      <c r="AA19" s="1152"/>
      <c r="AB19" s="1152"/>
      <c r="AC19" s="1152"/>
      <c r="AD19" s="1152"/>
      <c r="AE19" s="1152"/>
      <c r="AF19" s="1152"/>
      <c r="AG19" s="1152"/>
      <c r="AH19" s="1152"/>
      <c r="AI19" s="1152"/>
      <c r="AJ19" s="1153"/>
      <c r="AK19" s="869" t="str">
        <f t="shared" si="0"/>
        <v/>
      </c>
      <c r="AL19" s="870"/>
      <c r="AM19" s="871"/>
      <c r="AN19" s="872"/>
      <c r="AO19" s="872"/>
      <c r="AP19" s="296" t="s">
        <v>135</v>
      </c>
      <c r="AQ19" s="872"/>
      <c r="AR19" s="872"/>
      <c r="AS19" s="910"/>
      <c r="AT19" s="902" t="str">
        <f t="shared" ref="AT19:AT28" si="1">IF(AND(AM19&lt;&gt;"",AQ19&lt;&gt;""),ROUNDDOWN(AM19*AQ19/1000000,2),"")</f>
        <v/>
      </c>
      <c r="AU19" s="903"/>
      <c r="AV19" s="904"/>
      <c r="AW19" s="907"/>
      <c r="AX19" s="908"/>
      <c r="AY19" s="909"/>
      <c r="AZ19" s="938" t="str">
        <f t="shared" ref="AZ19:AZ28" si="2">IF(AT19&lt;&gt;"",AW19*AT19,"")</f>
        <v/>
      </c>
      <c r="BA19" s="939"/>
      <c r="BB19" s="939"/>
      <c r="BC19" s="940"/>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row>
    <row r="20" spans="1:101" s="36" customFormat="1" ht="30" customHeight="1">
      <c r="A20" s="1148"/>
      <c r="B20" s="1149"/>
      <c r="C20" s="1149"/>
      <c r="D20" s="1149"/>
      <c r="E20" s="1150"/>
      <c r="F20" s="1150"/>
      <c r="G20" s="1150"/>
      <c r="H20" s="892"/>
      <c r="I20" s="893"/>
      <c r="J20" s="893"/>
      <c r="K20" s="893"/>
      <c r="L20" s="893"/>
      <c r="M20" s="894"/>
      <c r="N20" s="1151"/>
      <c r="O20" s="1152"/>
      <c r="P20" s="1152"/>
      <c r="Q20" s="1152"/>
      <c r="R20" s="1152"/>
      <c r="S20" s="1152"/>
      <c r="T20" s="1153"/>
      <c r="U20" s="1151"/>
      <c r="V20" s="1152"/>
      <c r="W20" s="1152"/>
      <c r="X20" s="1152"/>
      <c r="Y20" s="1152"/>
      <c r="Z20" s="1152"/>
      <c r="AA20" s="1152"/>
      <c r="AB20" s="1152"/>
      <c r="AC20" s="1152"/>
      <c r="AD20" s="1152"/>
      <c r="AE20" s="1152"/>
      <c r="AF20" s="1152"/>
      <c r="AG20" s="1152"/>
      <c r="AH20" s="1152"/>
      <c r="AI20" s="1152"/>
      <c r="AJ20" s="1153"/>
      <c r="AK20" s="869" t="str">
        <f t="shared" si="0"/>
        <v/>
      </c>
      <c r="AL20" s="870"/>
      <c r="AM20" s="871"/>
      <c r="AN20" s="872"/>
      <c r="AO20" s="872"/>
      <c r="AP20" s="296" t="s">
        <v>135</v>
      </c>
      <c r="AQ20" s="872"/>
      <c r="AR20" s="872"/>
      <c r="AS20" s="910"/>
      <c r="AT20" s="902" t="str">
        <f t="shared" si="1"/>
        <v/>
      </c>
      <c r="AU20" s="903"/>
      <c r="AV20" s="904"/>
      <c r="AW20" s="907"/>
      <c r="AX20" s="908"/>
      <c r="AY20" s="909"/>
      <c r="AZ20" s="938" t="str">
        <f t="shared" si="2"/>
        <v/>
      </c>
      <c r="BA20" s="939"/>
      <c r="BB20" s="939"/>
      <c r="BC20" s="940"/>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row>
    <row r="21" spans="1:101" s="36" customFormat="1" ht="30" customHeight="1">
      <c r="A21" s="1148"/>
      <c r="B21" s="1149"/>
      <c r="C21" s="1149"/>
      <c r="D21" s="1149"/>
      <c r="E21" s="1150"/>
      <c r="F21" s="1150"/>
      <c r="G21" s="1150"/>
      <c r="H21" s="892"/>
      <c r="I21" s="893"/>
      <c r="J21" s="893"/>
      <c r="K21" s="893"/>
      <c r="L21" s="893"/>
      <c r="M21" s="894"/>
      <c r="N21" s="1151"/>
      <c r="O21" s="1152"/>
      <c r="P21" s="1152"/>
      <c r="Q21" s="1152"/>
      <c r="R21" s="1152"/>
      <c r="S21" s="1152"/>
      <c r="T21" s="1153"/>
      <c r="U21" s="1151"/>
      <c r="V21" s="1152"/>
      <c r="W21" s="1152"/>
      <c r="X21" s="1152"/>
      <c r="Y21" s="1152"/>
      <c r="Z21" s="1152"/>
      <c r="AA21" s="1152"/>
      <c r="AB21" s="1152"/>
      <c r="AC21" s="1152"/>
      <c r="AD21" s="1152"/>
      <c r="AE21" s="1152"/>
      <c r="AF21" s="1152"/>
      <c r="AG21" s="1152"/>
      <c r="AH21" s="1152"/>
      <c r="AI21" s="1152"/>
      <c r="AJ21" s="1153"/>
      <c r="AK21" s="869" t="str">
        <f t="shared" si="0"/>
        <v/>
      </c>
      <c r="AL21" s="870"/>
      <c r="AM21" s="871"/>
      <c r="AN21" s="872"/>
      <c r="AO21" s="872"/>
      <c r="AP21" s="296" t="s">
        <v>135</v>
      </c>
      <c r="AQ21" s="872"/>
      <c r="AR21" s="872"/>
      <c r="AS21" s="910"/>
      <c r="AT21" s="902" t="str">
        <f t="shared" si="1"/>
        <v/>
      </c>
      <c r="AU21" s="903"/>
      <c r="AV21" s="904"/>
      <c r="AW21" s="907"/>
      <c r="AX21" s="908"/>
      <c r="AY21" s="909"/>
      <c r="AZ21" s="938" t="str">
        <f t="shared" si="2"/>
        <v/>
      </c>
      <c r="BA21" s="939"/>
      <c r="BB21" s="939"/>
      <c r="BC21" s="940"/>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row>
    <row r="22" spans="1:101" s="36" customFormat="1" ht="30" customHeight="1">
      <c r="A22" s="1148"/>
      <c r="B22" s="1149"/>
      <c r="C22" s="1149"/>
      <c r="D22" s="1149"/>
      <c r="E22" s="1150"/>
      <c r="F22" s="1150"/>
      <c r="G22" s="1150"/>
      <c r="H22" s="892"/>
      <c r="I22" s="893"/>
      <c r="J22" s="893"/>
      <c r="K22" s="893"/>
      <c r="L22" s="893"/>
      <c r="M22" s="894"/>
      <c r="N22" s="1151"/>
      <c r="O22" s="1152"/>
      <c r="P22" s="1152"/>
      <c r="Q22" s="1152"/>
      <c r="R22" s="1152"/>
      <c r="S22" s="1152"/>
      <c r="T22" s="1153"/>
      <c r="U22" s="1151"/>
      <c r="V22" s="1152"/>
      <c r="W22" s="1152"/>
      <c r="X22" s="1152"/>
      <c r="Y22" s="1152"/>
      <c r="Z22" s="1152"/>
      <c r="AA22" s="1152"/>
      <c r="AB22" s="1152"/>
      <c r="AC22" s="1152"/>
      <c r="AD22" s="1152"/>
      <c r="AE22" s="1152"/>
      <c r="AF22" s="1152"/>
      <c r="AG22" s="1152"/>
      <c r="AH22" s="1152"/>
      <c r="AI22" s="1152"/>
      <c r="AJ22" s="1153"/>
      <c r="AK22" s="869" t="str">
        <f t="shared" si="0"/>
        <v/>
      </c>
      <c r="AL22" s="870"/>
      <c r="AM22" s="871"/>
      <c r="AN22" s="872"/>
      <c r="AO22" s="872"/>
      <c r="AP22" s="296" t="s">
        <v>135</v>
      </c>
      <c r="AQ22" s="872"/>
      <c r="AR22" s="872"/>
      <c r="AS22" s="910"/>
      <c r="AT22" s="902" t="str">
        <f t="shared" si="1"/>
        <v/>
      </c>
      <c r="AU22" s="903"/>
      <c r="AV22" s="904"/>
      <c r="AW22" s="907"/>
      <c r="AX22" s="908"/>
      <c r="AY22" s="909"/>
      <c r="AZ22" s="938" t="str">
        <f t="shared" si="2"/>
        <v/>
      </c>
      <c r="BA22" s="939"/>
      <c r="BB22" s="939"/>
      <c r="BC22" s="940"/>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row>
    <row r="23" spans="1:101" s="36" customFormat="1" ht="30" customHeight="1">
      <c r="A23" s="1148"/>
      <c r="B23" s="1149"/>
      <c r="C23" s="1149"/>
      <c r="D23" s="1149"/>
      <c r="E23" s="1150"/>
      <c r="F23" s="1150"/>
      <c r="G23" s="1150"/>
      <c r="H23" s="892"/>
      <c r="I23" s="893"/>
      <c r="J23" s="893"/>
      <c r="K23" s="893"/>
      <c r="L23" s="893"/>
      <c r="M23" s="894"/>
      <c r="N23" s="1151"/>
      <c r="O23" s="1152"/>
      <c r="P23" s="1152"/>
      <c r="Q23" s="1152"/>
      <c r="R23" s="1152"/>
      <c r="S23" s="1152"/>
      <c r="T23" s="1153"/>
      <c r="U23" s="1151"/>
      <c r="V23" s="1152"/>
      <c r="W23" s="1152"/>
      <c r="X23" s="1152"/>
      <c r="Y23" s="1152"/>
      <c r="Z23" s="1152"/>
      <c r="AA23" s="1152"/>
      <c r="AB23" s="1152"/>
      <c r="AC23" s="1152"/>
      <c r="AD23" s="1152"/>
      <c r="AE23" s="1152"/>
      <c r="AF23" s="1152"/>
      <c r="AG23" s="1152"/>
      <c r="AH23" s="1152"/>
      <c r="AI23" s="1152"/>
      <c r="AJ23" s="1153"/>
      <c r="AK23" s="869" t="str">
        <f t="shared" si="0"/>
        <v/>
      </c>
      <c r="AL23" s="870"/>
      <c r="AM23" s="871"/>
      <c r="AN23" s="872"/>
      <c r="AO23" s="872"/>
      <c r="AP23" s="296" t="s">
        <v>135</v>
      </c>
      <c r="AQ23" s="872"/>
      <c r="AR23" s="872"/>
      <c r="AS23" s="910"/>
      <c r="AT23" s="902" t="str">
        <f t="shared" si="1"/>
        <v/>
      </c>
      <c r="AU23" s="903"/>
      <c r="AV23" s="904"/>
      <c r="AW23" s="907"/>
      <c r="AX23" s="908"/>
      <c r="AY23" s="909"/>
      <c r="AZ23" s="938" t="str">
        <f t="shared" si="2"/>
        <v/>
      </c>
      <c r="BA23" s="939"/>
      <c r="BB23" s="939"/>
      <c r="BC23" s="940"/>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row>
    <row r="24" spans="1:101" s="36" customFormat="1" ht="30" customHeight="1">
      <c r="A24" s="1148"/>
      <c r="B24" s="1149"/>
      <c r="C24" s="1149"/>
      <c r="D24" s="1149"/>
      <c r="E24" s="1150"/>
      <c r="F24" s="1150"/>
      <c r="G24" s="1150"/>
      <c r="H24" s="892"/>
      <c r="I24" s="893"/>
      <c r="J24" s="893"/>
      <c r="K24" s="893"/>
      <c r="L24" s="893"/>
      <c r="M24" s="894"/>
      <c r="N24" s="1151"/>
      <c r="O24" s="1152"/>
      <c r="P24" s="1152"/>
      <c r="Q24" s="1152"/>
      <c r="R24" s="1152"/>
      <c r="S24" s="1152"/>
      <c r="T24" s="1153"/>
      <c r="U24" s="1151"/>
      <c r="V24" s="1152"/>
      <c r="W24" s="1152"/>
      <c r="X24" s="1152"/>
      <c r="Y24" s="1152"/>
      <c r="Z24" s="1152"/>
      <c r="AA24" s="1152"/>
      <c r="AB24" s="1152"/>
      <c r="AC24" s="1152"/>
      <c r="AD24" s="1152"/>
      <c r="AE24" s="1152"/>
      <c r="AF24" s="1152"/>
      <c r="AG24" s="1152"/>
      <c r="AH24" s="1152"/>
      <c r="AI24" s="1152"/>
      <c r="AJ24" s="1153"/>
      <c r="AK24" s="869" t="str">
        <f t="shared" si="0"/>
        <v/>
      </c>
      <c r="AL24" s="870"/>
      <c r="AM24" s="871"/>
      <c r="AN24" s="872"/>
      <c r="AO24" s="872"/>
      <c r="AP24" s="296" t="s">
        <v>135</v>
      </c>
      <c r="AQ24" s="872"/>
      <c r="AR24" s="872"/>
      <c r="AS24" s="910"/>
      <c r="AT24" s="902" t="str">
        <f t="shared" si="1"/>
        <v/>
      </c>
      <c r="AU24" s="903"/>
      <c r="AV24" s="904"/>
      <c r="AW24" s="907"/>
      <c r="AX24" s="908"/>
      <c r="AY24" s="909"/>
      <c r="AZ24" s="938" t="str">
        <f t="shared" si="2"/>
        <v/>
      </c>
      <c r="BA24" s="939"/>
      <c r="BB24" s="939"/>
      <c r="BC24" s="940"/>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row>
    <row r="25" spans="1:101" s="36" customFormat="1" ht="30" customHeight="1">
      <c r="A25" s="1148"/>
      <c r="B25" s="1149"/>
      <c r="C25" s="1149"/>
      <c r="D25" s="1149"/>
      <c r="E25" s="1150"/>
      <c r="F25" s="1150"/>
      <c r="G25" s="1150"/>
      <c r="H25" s="892"/>
      <c r="I25" s="893"/>
      <c r="J25" s="893"/>
      <c r="K25" s="893"/>
      <c r="L25" s="893"/>
      <c r="M25" s="894"/>
      <c r="N25" s="1151"/>
      <c r="O25" s="1152"/>
      <c r="P25" s="1152"/>
      <c r="Q25" s="1152"/>
      <c r="R25" s="1152"/>
      <c r="S25" s="1152"/>
      <c r="T25" s="1153"/>
      <c r="U25" s="1151"/>
      <c r="V25" s="1152"/>
      <c r="W25" s="1152"/>
      <c r="X25" s="1152"/>
      <c r="Y25" s="1152"/>
      <c r="Z25" s="1152"/>
      <c r="AA25" s="1152"/>
      <c r="AB25" s="1152"/>
      <c r="AC25" s="1152"/>
      <c r="AD25" s="1152"/>
      <c r="AE25" s="1152"/>
      <c r="AF25" s="1152"/>
      <c r="AG25" s="1152"/>
      <c r="AH25" s="1152"/>
      <c r="AI25" s="1152"/>
      <c r="AJ25" s="1153"/>
      <c r="AK25" s="869" t="str">
        <f t="shared" si="0"/>
        <v/>
      </c>
      <c r="AL25" s="870"/>
      <c r="AM25" s="871"/>
      <c r="AN25" s="872"/>
      <c r="AO25" s="872"/>
      <c r="AP25" s="296" t="s">
        <v>135</v>
      </c>
      <c r="AQ25" s="872"/>
      <c r="AR25" s="872"/>
      <c r="AS25" s="910"/>
      <c r="AT25" s="902" t="str">
        <f t="shared" si="1"/>
        <v/>
      </c>
      <c r="AU25" s="903"/>
      <c r="AV25" s="904"/>
      <c r="AW25" s="907"/>
      <c r="AX25" s="908"/>
      <c r="AY25" s="909"/>
      <c r="AZ25" s="938" t="str">
        <f t="shared" si="2"/>
        <v/>
      </c>
      <c r="BA25" s="939"/>
      <c r="BB25" s="939"/>
      <c r="BC25" s="940"/>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row>
    <row r="26" spans="1:101" s="36" customFormat="1" ht="30" customHeight="1">
      <c r="A26" s="1148"/>
      <c r="B26" s="1149"/>
      <c r="C26" s="1149"/>
      <c r="D26" s="1149"/>
      <c r="E26" s="1150"/>
      <c r="F26" s="1150"/>
      <c r="G26" s="1150"/>
      <c r="H26" s="892"/>
      <c r="I26" s="893"/>
      <c r="J26" s="893"/>
      <c r="K26" s="893"/>
      <c r="L26" s="893"/>
      <c r="M26" s="894"/>
      <c r="N26" s="1151"/>
      <c r="O26" s="1152"/>
      <c r="P26" s="1152"/>
      <c r="Q26" s="1152"/>
      <c r="R26" s="1152"/>
      <c r="S26" s="1152"/>
      <c r="T26" s="1153"/>
      <c r="U26" s="1151"/>
      <c r="V26" s="1152"/>
      <c r="W26" s="1152"/>
      <c r="X26" s="1152"/>
      <c r="Y26" s="1152"/>
      <c r="Z26" s="1152"/>
      <c r="AA26" s="1152"/>
      <c r="AB26" s="1152"/>
      <c r="AC26" s="1152"/>
      <c r="AD26" s="1152"/>
      <c r="AE26" s="1152"/>
      <c r="AF26" s="1152"/>
      <c r="AG26" s="1152"/>
      <c r="AH26" s="1152"/>
      <c r="AI26" s="1152"/>
      <c r="AJ26" s="1153"/>
      <c r="AK26" s="869" t="str">
        <f t="shared" si="0"/>
        <v/>
      </c>
      <c r="AL26" s="870"/>
      <c r="AM26" s="871"/>
      <c r="AN26" s="872"/>
      <c r="AO26" s="872"/>
      <c r="AP26" s="296" t="s">
        <v>135</v>
      </c>
      <c r="AQ26" s="872"/>
      <c r="AR26" s="872"/>
      <c r="AS26" s="910"/>
      <c r="AT26" s="902" t="str">
        <f t="shared" si="1"/>
        <v/>
      </c>
      <c r="AU26" s="903"/>
      <c r="AV26" s="904"/>
      <c r="AW26" s="907"/>
      <c r="AX26" s="908"/>
      <c r="AY26" s="909"/>
      <c r="AZ26" s="938" t="str">
        <f t="shared" si="2"/>
        <v/>
      </c>
      <c r="BA26" s="939"/>
      <c r="BB26" s="939"/>
      <c r="BC26" s="940"/>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row>
    <row r="27" spans="1:101" s="36" customFormat="1" ht="30" customHeight="1">
      <c r="A27" s="1148"/>
      <c r="B27" s="1149"/>
      <c r="C27" s="1149"/>
      <c r="D27" s="1149"/>
      <c r="E27" s="1150"/>
      <c r="F27" s="1150"/>
      <c r="G27" s="1150"/>
      <c r="H27" s="892"/>
      <c r="I27" s="893"/>
      <c r="J27" s="893"/>
      <c r="K27" s="893"/>
      <c r="L27" s="893"/>
      <c r="M27" s="894"/>
      <c r="N27" s="1151"/>
      <c r="O27" s="1152"/>
      <c r="P27" s="1152"/>
      <c r="Q27" s="1152"/>
      <c r="R27" s="1152"/>
      <c r="S27" s="1152"/>
      <c r="T27" s="1153"/>
      <c r="U27" s="1151"/>
      <c r="V27" s="1152"/>
      <c r="W27" s="1152"/>
      <c r="X27" s="1152"/>
      <c r="Y27" s="1152"/>
      <c r="Z27" s="1152"/>
      <c r="AA27" s="1152"/>
      <c r="AB27" s="1152"/>
      <c r="AC27" s="1152"/>
      <c r="AD27" s="1152"/>
      <c r="AE27" s="1152"/>
      <c r="AF27" s="1152"/>
      <c r="AG27" s="1152"/>
      <c r="AH27" s="1152"/>
      <c r="AI27" s="1152"/>
      <c r="AJ27" s="1153"/>
      <c r="AK27" s="869" t="str">
        <f t="shared" si="0"/>
        <v/>
      </c>
      <c r="AL27" s="870"/>
      <c r="AM27" s="871"/>
      <c r="AN27" s="872"/>
      <c r="AO27" s="872"/>
      <c r="AP27" s="296" t="s">
        <v>135</v>
      </c>
      <c r="AQ27" s="872"/>
      <c r="AR27" s="872"/>
      <c r="AS27" s="910"/>
      <c r="AT27" s="902" t="str">
        <f t="shared" si="1"/>
        <v/>
      </c>
      <c r="AU27" s="903"/>
      <c r="AV27" s="904"/>
      <c r="AW27" s="907"/>
      <c r="AX27" s="908"/>
      <c r="AY27" s="909"/>
      <c r="AZ27" s="938" t="str">
        <f t="shared" si="2"/>
        <v/>
      </c>
      <c r="BA27" s="939"/>
      <c r="BB27" s="939"/>
      <c r="BC27" s="940"/>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row>
    <row r="28" spans="1:101" s="36" customFormat="1" ht="30" customHeight="1" thickBot="1">
      <c r="A28" s="1148"/>
      <c r="B28" s="1149"/>
      <c r="C28" s="1149"/>
      <c r="D28" s="1149"/>
      <c r="E28" s="1150"/>
      <c r="F28" s="1150"/>
      <c r="G28" s="1150"/>
      <c r="H28" s="892"/>
      <c r="I28" s="893"/>
      <c r="J28" s="893"/>
      <c r="K28" s="893"/>
      <c r="L28" s="893"/>
      <c r="M28" s="894"/>
      <c r="N28" s="1157"/>
      <c r="O28" s="1158"/>
      <c r="P28" s="1158"/>
      <c r="Q28" s="1158"/>
      <c r="R28" s="1158"/>
      <c r="S28" s="1158"/>
      <c r="T28" s="1159"/>
      <c r="U28" s="1157"/>
      <c r="V28" s="1158"/>
      <c r="W28" s="1158"/>
      <c r="X28" s="1158"/>
      <c r="Y28" s="1158"/>
      <c r="Z28" s="1158"/>
      <c r="AA28" s="1158"/>
      <c r="AB28" s="1158"/>
      <c r="AC28" s="1158"/>
      <c r="AD28" s="1158"/>
      <c r="AE28" s="1158"/>
      <c r="AF28" s="1158"/>
      <c r="AG28" s="1158"/>
      <c r="AH28" s="1158"/>
      <c r="AI28" s="1158"/>
      <c r="AJ28" s="1159"/>
      <c r="AK28" s="869" t="str">
        <f t="shared" si="0"/>
        <v/>
      </c>
      <c r="AL28" s="870"/>
      <c r="AM28" s="871"/>
      <c r="AN28" s="872"/>
      <c r="AO28" s="872"/>
      <c r="AP28" s="296" t="s">
        <v>135</v>
      </c>
      <c r="AQ28" s="872"/>
      <c r="AR28" s="872"/>
      <c r="AS28" s="910"/>
      <c r="AT28" s="902" t="str">
        <f t="shared" si="1"/>
        <v/>
      </c>
      <c r="AU28" s="903"/>
      <c r="AV28" s="904"/>
      <c r="AW28" s="907"/>
      <c r="AX28" s="908"/>
      <c r="AY28" s="909"/>
      <c r="AZ28" s="938" t="str">
        <f t="shared" si="2"/>
        <v/>
      </c>
      <c r="BA28" s="939"/>
      <c r="BB28" s="939"/>
      <c r="BC28" s="940"/>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c r="CU28" s="305"/>
      <c r="CV28" s="305"/>
      <c r="CW28" s="305"/>
    </row>
    <row r="29" spans="1:101" ht="30" customHeight="1" thickTop="1" thickBot="1">
      <c r="A29" s="971" t="s">
        <v>17</v>
      </c>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3"/>
      <c r="AW29" s="928">
        <f>SUM(AW14:AY28)</f>
        <v>0</v>
      </c>
      <c r="AX29" s="929"/>
      <c r="AY29" s="930"/>
      <c r="AZ29" s="931">
        <f>SUM(AZ14:BC28)</f>
        <v>0</v>
      </c>
      <c r="BA29" s="932"/>
      <c r="BB29" s="932"/>
      <c r="BC29" s="933"/>
    </row>
    <row r="30" spans="1:101"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1"/>
      <c r="AV30" s="51"/>
      <c r="AW30" s="51"/>
      <c r="AX30" s="51"/>
    </row>
    <row r="31" spans="1:101" s="25" customFormat="1" ht="31.5" customHeight="1" thickBot="1">
      <c r="A31" s="50" t="s">
        <v>137</v>
      </c>
      <c r="B31" s="122"/>
      <c r="C31" s="122"/>
      <c r="D31" s="122"/>
      <c r="E31" s="122"/>
      <c r="F31" s="122"/>
      <c r="G31" s="122"/>
      <c r="H31" s="122"/>
      <c r="I31" s="122"/>
      <c r="J31" s="122"/>
      <c r="K31" s="122"/>
      <c r="L31" s="122"/>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2"/>
      <c r="AQ31" s="122"/>
      <c r="AR31" s="122"/>
      <c r="AS31" s="122"/>
      <c r="AT31" s="122"/>
      <c r="AU31" s="122"/>
      <c r="AV31" s="42"/>
      <c r="AW31" s="123"/>
      <c r="AX31" s="123"/>
    </row>
    <row r="32" spans="1:101" s="25" customFormat="1" ht="52.5" customHeight="1" thickBot="1">
      <c r="A32" s="1042" t="s">
        <v>75</v>
      </c>
      <c r="B32" s="1043"/>
      <c r="C32" s="1043"/>
      <c r="D32" s="1044"/>
      <c r="E32" s="1045" t="s">
        <v>136</v>
      </c>
      <c r="F32" s="1043"/>
      <c r="G32" s="1043"/>
      <c r="H32" s="1043"/>
      <c r="I32" s="740" t="s">
        <v>92</v>
      </c>
      <c r="J32" s="741"/>
      <c r="K32" s="741"/>
      <c r="L32" s="741"/>
      <c r="M32" s="741"/>
      <c r="N32" s="741"/>
      <c r="O32" s="741"/>
      <c r="P32" s="783"/>
      <c r="Q32" s="1033" t="s">
        <v>138</v>
      </c>
      <c r="R32" s="1046"/>
      <c r="S32" s="1034" t="s">
        <v>91</v>
      </c>
      <c r="T32" s="1034"/>
      <c r="U32" s="1034"/>
      <c r="V32" s="1034"/>
      <c r="W32" s="1034"/>
      <c r="X32" s="1034"/>
      <c r="Y32" s="1035"/>
      <c r="Z32" s="740" t="s">
        <v>106</v>
      </c>
      <c r="AA32" s="741"/>
      <c r="AB32" s="741"/>
      <c r="AC32" s="741"/>
      <c r="AD32" s="741"/>
      <c r="AE32" s="741"/>
      <c r="AF32" s="741"/>
      <c r="AG32" s="741"/>
      <c r="AH32" s="741"/>
      <c r="AI32" s="741"/>
      <c r="AJ32" s="741"/>
      <c r="AK32" s="741"/>
      <c r="AL32" s="741"/>
      <c r="AM32" s="741"/>
      <c r="AN32" s="786"/>
      <c r="AO32" s="740" t="s">
        <v>107</v>
      </c>
      <c r="AP32" s="741"/>
      <c r="AQ32" s="741"/>
      <c r="AR32" s="741"/>
      <c r="AS32" s="741"/>
      <c r="AT32" s="741"/>
      <c r="AU32" s="741"/>
      <c r="AV32" s="741"/>
      <c r="AW32" s="741"/>
      <c r="AX32" s="741"/>
      <c r="AY32" s="741"/>
      <c r="AZ32" s="741"/>
      <c r="BA32" s="741"/>
      <c r="BB32" s="741"/>
      <c r="BC32" s="742"/>
    </row>
    <row r="33" spans="1:59" s="25" customFormat="1" ht="41.25" customHeight="1" thickTop="1" thickBot="1">
      <c r="A33" s="1009" t="s">
        <v>85</v>
      </c>
      <c r="B33" s="1160"/>
      <c r="C33" s="1160"/>
      <c r="D33" s="728"/>
      <c r="E33" s="1161" t="s">
        <v>139</v>
      </c>
      <c r="F33" s="1162"/>
      <c r="G33" s="1162"/>
      <c r="H33" s="1162"/>
      <c r="I33" s="1163">
        <f>IF($AZ$29="","",SUMIF($AK$14:$AL$28,$E33,$AZ$14:$BC$28))</f>
        <v>0</v>
      </c>
      <c r="J33" s="1164"/>
      <c r="K33" s="1164"/>
      <c r="L33" s="1164"/>
      <c r="M33" s="1164"/>
      <c r="N33" s="1164"/>
      <c r="O33" s="1164"/>
      <c r="P33" s="177" t="s">
        <v>140</v>
      </c>
      <c r="Q33" s="1165" t="s">
        <v>138</v>
      </c>
      <c r="R33" s="1166"/>
      <c r="S33" s="1167">
        <v>30000</v>
      </c>
      <c r="T33" s="1167"/>
      <c r="U33" s="1167"/>
      <c r="V33" s="1167"/>
      <c r="W33" s="1167"/>
      <c r="X33" s="1167"/>
      <c r="Y33" s="128" t="s">
        <v>0</v>
      </c>
      <c r="Z33" s="1168">
        <f>IF(I33="0","",I33*S33)</f>
        <v>0</v>
      </c>
      <c r="AA33" s="1169"/>
      <c r="AB33" s="1169"/>
      <c r="AC33" s="1169"/>
      <c r="AD33" s="1169"/>
      <c r="AE33" s="1169"/>
      <c r="AF33" s="1169"/>
      <c r="AG33" s="1169"/>
      <c r="AH33" s="1169"/>
      <c r="AI33" s="1169"/>
      <c r="AJ33" s="1169"/>
      <c r="AK33" s="1169"/>
      <c r="AL33" s="1169"/>
      <c r="AM33" s="1169"/>
      <c r="AN33" s="136" t="s">
        <v>0</v>
      </c>
      <c r="AO33" s="994">
        <f>SUM(Z33:AM33)</f>
        <v>0</v>
      </c>
      <c r="AP33" s="1170"/>
      <c r="AQ33" s="1170"/>
      <c r="AR33" s="1170"/>
      <c r="AS33" s="1170"/>
      <c r="AT33" s="1170"/>
      <c r="AU33" s="1170"/>
      <c r="AV33" s="1170"/>
      <c r="AW33" s="1170"/>
      <c r="AX33" s="1170"/>
      <c r="AY33" s="1170"/>
      <c r="AZ33" s="1170"/>
      <c r="BA33" s="1170"/>
      <c r="BB33" s="1170"/>
      <c r="BC33" s="165" t="s">
        <v>0</v>
      </c>
    </row>
    <row r="34" spans="1:59" s="25" customFormat="1" ht="41.25" customHeight="1" thickTop="1" thickBot="1">
      <c r="A34" s="840" t="s">
        <v>74</v>
      </c>
      <c r="B34" s="841"/>
      <c r="C34" s="841"/>
      <c r="D34" s="841"/>
      <c r="E34" s="841"/>
      <c r="F34" s="841"/>
      <c r="G34" s="841"/>
      <c r="H34" s="841"/>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987">
        <f>AO33</f>
        <v>0</v>
      </c>
      <c r="AP34" s="988"/>
      <c r="AQ34" s="988"/>
      <c r="AR34" s="988"/>
      <c r="AS34" s="988"/>
      <c r="AT34" s="988"/>
      <c r="AU34" s="988"/>
      <c r="AV34" s="988"/>
      <c r="AW34" s="988"/>
      <c r="AX34" s="988"/>
      <c r="AY34" s="988"/>
      <c r="AZ34" s="988"/>
      <c r="BA34" s="988"/>
      <c r="BB34" s="988"/>
      <c r="BC34" s="164" t="s">
        <v>0</v>
      </c>
    </row>
    <row r="35" spans="1:59" s="4" customFormat="1" ht="47.25" customHeight="1">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51"/>
      <c r="AV35" s="51"/>
      <c r="AW35" s="51"/>
      <c r="AX35" s="51"/>
    </row>
    <row r="36" spans="1:59" ht="30" customHeight="1">
      <c r="A36" s="677" t="s">
        <v>248</v>
      </c>
      <c r="B36" s="678"/>
      <c r="C36" s="678"/>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9"/>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170</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364"/>
      <c r="B39" s="365"/>
      <c r="C39" s="366" t="s">
        <v>245</v>
      </c>
      <c r="D39" s="32"/>
      <c r="E39" s="32"/>
      <c r="F39" s="32"/>
      <c r="G39" s="367"/>
      <c r="H39" s="368"/>
      <c r="I39" s="366" t="s">
        <v>294</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ht="24">
      <c r="A40" s="50" t="s">
        <v>223</v>
      </c>
      <c r="B40" s="372"/>
      <c r="C40" s="372"/>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S40" s="373"/>
      <c r="BB40" s="374"/>
      <c r="BC40" s="374"/>
    </row>
    <row r="41" spans="1:59" ht="12" customHeight="1" thickBot="1">
      <c r="A41" s="47"/>
      <c r="B41" s="17"/>
      <c r="C41" s="18"/>
      <c r="D41" s="18"/>
      <c r="E41" s="18"/>
      <c r="F41" s="18"/>
      <c r="G41" s="18"/>
      <c r="H41" s="18"/>
      <c r="I41" s="18"/>
      <c r="J41" s="18"/>
      <c r="K41" s="18"/>
      <c r="L41" s="18"/>
      <c r="M41" s="18"/>
      <c r="N41" s="18"/>
      <c r="O41" s="18"/>
      <c r="P41" s="18"/>
      <c r="Q41" s="152"/>
      <c r="R41" s="152"/>
      <c r="S41" s="152"/>
      <c r="T41" s="152"/>
      <c r="U41" s="18"/>
      <c r="V41" s="18"/>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row>
    <row r="42" spans="1:59" ht="28.5" customHeight="1" thickBot="1">
      <c r="A42" s="1115" t="s">
        <v>75</v>
      </c>
      <c r="B42" s="1116"/>
      <c r="C42" s="1116"/>
      <c r="D42" s="1116"/>
      <c r="E42" s="1117" t="s">
        <v>128</v>
      </c>
      <c r="F42" s="1117"/>
      <c r="G42" s="1117"/>
      <c r="H42" s="1117"/>
      <c r="I42" s="1117"/>
      <c r="J42" s="1117"/>
      <c r="K42" s="1117"/>
      <c r="L42" s="1117"/>
      <c r="M42" s="1117"/>
      <c r="N42" s="1118"/>
      <c r="O42" s="375"/>
      <c r="P42" s="375"/>
      <c r="Q42" s="375"/>
      <c r="R42" s="375"/>
      <c r="S42" s="375"/>
      <c r="T42" s="375"/>
      <c r="U42" s="375"/>
      <c r="V42" s="375"/>
      <c r="W42" s="375"/>
      <c r="X42" s="375"/>
      <c r="Y42" s="375"/>
      <c r="Z42" s="375"/>
      <c r="AA42" s="375"/>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52"/>
      <c r="BC42" s="152"/>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249</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43" t="s">
        <v>250</v>
      </c>
      <c r="B45" s="1143"/>
      <c r="C45" s="1143"/>
      <c r="D45" s="1143"/>
      <c r="E45" s="1143"/>
      <c r="F45" s="1143"/>
      <c r="G45" s="1143"/>
      <c r="H45" s="1143"/>
      <c r="I45" s="1143"/>
      <c r="J45" s="376" t="s">
        <v>5</v>
      </c>
      <c r="K45" s="1144" t="s">
        <v>251</v>
      </c>
      <c r="L45" s="1144"/>
      <c r="M45" s="1144"/>
      <c r="N45" s="1144"/>
      <c r="O45" s="1145"/>
      <c r="P45" s="376" t="s">
        <v>5</v>
      </c>
      <c r="Q45" s="1144" t="s">
        <v>252</v>
      </c>
      <c r="R45" s="1144"/>
      <c r="S45" s="1144"/>
      <c r="T45" s="1144"/>
      <c r="U45" s="1145"/>
      <c r="V45" s="376" t="s">
        <v>5</v>
      </c>
      <c r="W45" s="1144" t="s">
        <v>253</v>
      </c>
      <c r="X45" s="1144"/>
      <c r="Y45" s="1144"/>
      <c r="Z45" s="1144"/>
      <c r="AA45" s="1145"/>
      <c r="AB45" s="376" t="s">
        <v>5</v>
      </c>
      <c r="AC45" s="1144" t="s">
        <v>254</v>
      </c>
      <c r="AD45" s="1144"/>
      <c r="AE45" s="1144"/>
      <c r="AF45" s="1144"/>
      <c r="AG45" s="1145"/>
      <c r="AH45" s="376" t="s">
        <v>5</v>
      </c>
      <c r="AI45" s="1144" t="s">
        <v>255</v>
      </c>
      <c r="AJ45" s="1144"/>
      <c r="AK45" s="1144"/>
      <c r="AL45" s="1144"/>
      <c r="AM45" s="1145"/>
      <c r="AN45" s="376" t="s">
        <v>5</v>
      </c>
      <c r="AO45" s="1144" t="s">
        <v>256</v>
      </c>
      <c r="AP45" s="1144"/>
      <c r="AQ45" s="1144"/>
      <c r="AR45" s="1144"/>
      <c r="AS45" s="1145"/>
      <c r="AT45" s="4"/>
      <c r="AU45" s="4"/>
      <c r="AV45" s="4"/>
      <c r="AW45" s="4"/>
      <c r="AX45" s="4"/>
    </row>
    <row r="46" spans="1:59" ht="45.75" customHeight="1">
      <c r="A46" s="1134" t="s">
        <v>257</v>
      </c>
      <c r="B46" s="1134"/>
      <c r="C46" s="1134"/>
      <c r="D46" s="1134"/>
      <c r="E46" s="1134"/>
      <c r="F46" s="1134"/>
      <c r="G46" s="1134"/>
      <c r="H46" s="1134"/>
      <c r="I46" s="1134"/>
      <c r="J46" s="1135">
        <v>6</v>
      </c>
      <c r="K46" s="1135"/>
      <c r="L46" s="1135"/>
      <c r="M46" s="1135"/>
      <c r="N46" s="1135"/>
      <c r="O46" s="1135"/>
      <c r="P46" s="1135">
        <v>6.6</v>
      </c>
      <c r="Q46" s="1135"/>
      <c r="R46" s="1135"/>
      <c r="S46" s="1135"/>
      <c r="T46" s="1135"/>
      <c r="U46" s="1135"/>
      <c r="V46" s="1135">
        <v>7.2</v>
      </c>
      <c r="W46" s="1135"/>
      <c r="X46" s="1135"/>
      <c r="Y46" s="1135"/>
      <c r="Z46" s="1135"/>
      <c r="AA46" s="1135"/>
      <c r="AB46" s="1135">
        <v>7.8</v>
      </c>
      <c r="AC46" s="1135"/>
      <c r="AD46" s="1135"/>
      <c r="AE46" s="1135"/>
      <c r="AF46" s="1135"/>
      <c r="AG46" s="1135"/>
      <c r="AH46" s="1135">
        <v>8.4</v>
      </c>
      <c r="AI46" s="1135"/>
      <c r="AJ46" s="1135"/>
      <c r="AK46" s="1135"/>
      <c r="AL46" s="1135"/>
      <c r="AM46" s="1135"/>
      <c r="AN46" s="1135">
        <v>9</v>
      </c>
      <c r="AO46" s="1135"/>
      <c r="AP46" s="1135"/>
      <c r="AQ46" s="1135"/>
      <c r="AR46" s="1135"/>
      <c r="AS46" s="1135"/>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36" t="s">
        <v>258</v>
      </c>
      <c r="AU47" s="1136"/>
      <c r="AV47" s="1136"/>
      <c r="AW47" s="1136"/>
      <c r="AX47" s="1136"/>
      <c r="AY47" s="1136"/>
      <c r="AZ47" s="1136"/>
      <c r="BA47" s="1136"/>
      <c r="BB47" s="1136"/>
      <c r="BC47" s="1136"/>
    </row>
    <row r="48" spans="1:59" ht="46.5" customHeight="1" thickBot="1">
      <c r="A48" s="1074" t="s">
        <v>61</v>
      </c>
      <c r="B48" s="1034"/>
      <c r="C48" s="1034"/>
      <c r="D48" s="1035"/>
      <c r="E48" s="1076" t="s">
        <v>60</v>
      </c>
      <c r="F48" s="1077"/>
      <c r="G48" s="1077"/>
      <c r="H48" s="1077"/>
      <c r="I48" s="1077"/>
      <c r="J48" s="1077"/>
      <c r="K48" s="1077"/>
      <c r="L48" s="1077"/>
      <c r="M48" s="1077"/>
      <c r="N48" s="1077"/>
      <c r="O48" s="1077"/>
      <c r="P48" s="1078"/>
      <c r="Q48" s="1079" t="s">
        <v>10</v>
      </c>
      <c r="R48" s="1077"/>
      <c r="S48" s="1077"/>
      <c r="T48" s="1077"/>
      <c r="U48" s="1077"/>
      <c r="V48" s="1077"/>
      <c r="W48" s="1077"/>
      <c r="X48" s="1077"/>
      <c r="Y48" s="1077"/>
      <c r="Z48" s="1077"/>
      <c r="AA48" s="1078"/>
      <c r="AB48" s="1137" t="s">
        <v>259</v>
      </c>
      <c r="AC48" s="1138"/>
      <c r="AD48" s="1138"/>
      <c r="AE48" s="1138"/>
      <c r="AF48" s="1139"/>
      <c r="AG48" s="1140" t="s">
        <v>260</v>
      </c>
      <c r="AH48" s="1141"/>
      <c r="AI48" s="1141"/>
      <c r="AJ48" s="1141"/>
      <c r="AK48" s="1141"/>
      <c r="AL48" s="1141"/>
      <c r="AM48" s="1141"/>
      <c r="AN48" s="1141"/>
      <c r="AO48" s="1141"/>
      <c r="AP48" s="1142"/>
      <c r="AQ48" s="1079" t="s">
        <v>261</v>
      </c>
      <c r="AR48" s="1077"/>
      <c r="AS48" s="1078"/>
      <c r="AT48" s="1079" t="s">
        <v>262</v>
      </c>
      <c r="AU48" s="1077"/>
      <c r="AV48" s="1077"/>
      <c r="AW48" s="1077"/>
      <c r="AX48" s="1077"/>
      <c r="AY48" s="1077"/>
      <c r="AZ48" s="1077"/>
      <c r="BA48" s="1077"/>
      <c r="BB48" s="1077"/>
      <c r="BC48" s="1080"/>
      <c r="BG48" s="201"/>
    </row>
    <row r="49" spans="1:55" s="36" customFormat="1" ht="37.5" customHeight="1" thickTop="1" thickBot="1">
      <c r="A49" s="1119" t="s">
        <v>263</v>
      </c>
      <c r="B49" s="1120"/>
      <c r="C49" s="1120"/>
      <c r="D49" s="1121"/>
      <c r="E49" s="1122"/>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4"/>
      <c r="AC49" s="1124"/>
      <c r="AD49" s="1125"/>
      <c r="AE49" s="377" t="s">
        <v>264</v>
      </c>
      <c r="AF49" s="378"/>
      <c r="AG49" s="1126" t="str">
        <f>IF(AB49="","",IF(J45="■",60000*AB49,IF(P45="■",66000*AB49,IF(V45="■",72000*AB49,IF(AB45="■",78000*AB49,IF(AH45="■",84000*AB49,IF(AN45="■",90000*AB49,"")))))))</f>
        <v/>
      </c>
      <c r="AH49" s="1127"/>
      <c r="AI49" s="1127"/>
      <c r="AJ49" s="1127"/>
      <c r="AK49" s="1127"/>
      <c r="AL49" s="1127"/>
      <c r="AM49" s="1127"/>
      <c r="AN49" s="1127"/>
      <c r="AO49" s="1127"/>
      <c r="AP49" s="1128"/>
      <c r="AQ49" s="1129"/>
      <c r="AR49" s="1129"/>
      <c r="AS49" s="1129"/>
      <c r="AT49" s="1130"/>
      <c r="AU49" s="1131"/>
      <c r="AV49" s="1131"/>
      <c r="AW49" s="1131"/>
      <c r="AX49" s="1131"/>
      <c r="AY49" s="1131"/>
      <c r="AZ49" s="1131"/>
      <c r="BA49" s="1131"/>
      <c r="BB49" s="1131"/>
      <c r="BC49" s="1132"/>
    </row>
    <row r="50" spans="1:55" s="4" customFormat="1" ht="15.75" customHeight="1">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51"/>
      <c r="AZ50" s="51"/>
      <c r="BA50" s="51"/>
      <c r="BB50" s="51"/>
      <c r="BC50" s="51"/>
    </row>
    <row r="51" spans="1:55" ht="31.5" customHeight="1" thickBot="1">
      <c r="A51" s="50" t="s">
        <v>102</v>
      </c>
      <c r="B51" s="379"/>
      <c r="C51" s="379"/>
      <c r="D51" s="379"/>
      <c r="E51" s="379"/>
      <c r="F51" s="379"/>
      <c r="G51" s="379"/>
      <c r="H51" s="379"/>
      <c r="I51" s="379"/>
      <c r="J51" s="379"/>
      <c r="K51" s="379"/>
      <c r="L51" s="379"/>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79"/>
      <c r="AS51" s="379"/>
      <c r="AT51" s="379"/>
      <c r="AU51" s="379"/>
      <c r="AV51" s="379"/>
      <c r="AW51" s="379"/>
      <c r="AX51" s="379"/>
      <c r="AY51" s="379"/>
      <c r="AZ51" s="380"/>
      <c r="BA51" s="380"/>
      <c r="BB51" s="381"/>
      <c r="BC51" s="381"/>
    </row>
    <row r="52" spans="1:55" ht="63" customHeight="1" thickBot="1">
      <c r="A52" s="1074" t="s">
        <v>61</v>
      </c>
      <c r="B52" s="1034"/>
      <c r="C52" s="1034"/>
      <c r="D52" s="1035"/>
      <c r="E52" s="782" t="s">
        <v>265</v>
      </c>
      <c r="F52" s="741"/>
      <c r="G52" s="741"/>
      <c r="H52" s="741"/>
      <c r="I52" s="741"/>
      <c r="J52" s="1033" t="s">
        <v>73</v>
      </c>
      <c r="K52" s="1046"/>
      <c r="L52" s="1034" t="s">
        <v>91</v>
      </c>
      <c r="M52" s="1034"/>
      <c r="N52" s="1034"/>
      <c r="O52" s="1034"/>
      <c r="P52" s="1034"/>
      <c r="Q52" s="1034"/>
      <c r="R52" s="1046"/>
      <c r="S52" s="1133" t="s">
        <v>266</v>
      </c>
      <c r="T52" s="741"/>
      <c r="U52" s="741"/>
      <c r="V52" s="741"/>
      <c r="W52" s="741"/>
      <c r="X52" s="741"/>
      <c r="Y52" s="741"/>
      <c r="Z52" s="741"/>
      <c r="AA52" s="741"/>
      <c r="AB52" s="741"/>
      <c r="AC52" s="786"/>
      <c r="AD52" s="782" t="s">
        <v>267</v>
      </c>
      <c r="AE52" s="741"/>
      <c r="AF52" s="741"/>
      <c r="AG52" s="741"/>
      <c r="AH52" s="741"/>
      <c r="AI52" s="741"/>
      <c r="AJ52" s="741"/>
      <c r="AK52" s="741"/>
      <c r="AL52" s="741"/>
      <c r="AM52" s="741"/>
      <c r="AN52" s="786"/>
      <c r="AO52" s="782" t="s">
        <v>268</v>
      </c>
      <c r="AP52" s="741"/>
      <c r="AQ52" s="741"/>
      <c r="AR52" s="741"/>
      <c r="AS52" s="741"/>
      <c r="AT52" s="741"/>
      <c r="AU52" s="741"/>
      <c r="AV52" s="741"/>
      <c r="AW52" s="741"/>
      <c r="AX52" s="741"/>
      <c r="AY52" s="741"/>
      <c r="AZ52" s="741"/>
      <c r="BA52" s="741"/>
      <c r="BB52" s="741"/>
      <c r="BC52" s="742"/>
    </row>
    <row r="53" spans="1:55" ht="41.25" customHeight="1" thickTop="1" thickBot="1">
      <c r="A53" s="1108" t="s">
        <v>263</v>
      </c>
      <c r="B53" s="1109"/>
      <c r="C53" s="1109"/>
      <c r="D53" s="1110"/>
      <c r="E53" s="1111" t="str">
        <f>IF(AB49="","",AB49)</f>
        <v/>
      </c>
      <c r="F53" s="1048"/>
      <c r="G53" s="1048"/>
      <c r="H53" s="1049" t="s">
        <v>264</v>
      </c>
      <c r="I53" s="1050"/>
      <c r="J53" s="1112" t="s">
        <v>73</v>
      </c>
      <c r="K53" s="1050"/>
      <c r="L53" s="1056">
        <v>20000</v>
      </c>
      <c r="M53" s="1056"/>
      <c r="N53" s="1056"/>
      <c r="O53" s="1056"/>
      <c r="P53" s="1056"/>
      <c r="Q53" s="1056"/>
      <c r="R53" s="382" t="s">
        <v>0</v>
      </c>
      <c r="S53" s="1056" t="str">
        <f>IF(E53="","",E53*L53)</f>
        <v/>
      </c>
      <c r="T53" s="1056"/>
      <c r="U53" s="1056"/>
      <c r="V53" s="1056"/>
      <c r="W53" s="1056"/>
      <c r="X53" s="1056"/>
      <c r="Y53" s="1056"/>
      <c r="Z53" s="1056"/>
      <c r="AA53" s="1056"/>
      <c r="AB53" s="1056"/>
      <c r="AC53" s="383" t="s">
        <v>0</v>
      </c>
      <c r="AD53" s="1057">
        <f>ROUNDDOWN(AT49/3,-3)</f>
        <v>0</v>
      </c>
      <c r="AE53" s="1056"/>
      <c r="AF53" s="1056"/>
      <c r="AG53" s="1056"/>
      <c r="AH53" s="1056"/>
      <c r="AI53" s="1056"/>
      <c r="AJ53" s="1056"/>
      <c r="AK53" s="1056"/>
      <c r="AL53" s="1056"/>
      <c r="AM53" s="1056"/>
      <c r="AN53" s="384" t="s">
        <v>0</v>
      </c>
      <c r="AO53" s="1113">
        <f>MIN(S53,AD53,200000)</f>
        <v>0</v>
      </c>
      <c r="AP53" s="1114"/>
      <c r="AQ53" s="1114"/>
      <c r="AR53" s="1114"/>
      <c r="AS53" s="1114"/>
      <c r="AT53" s="1114"/>
      <c r="AU53" s="1114"/>
      <c r="AV53" s="1114"/>
      <c r="AW53" s="1114"/>
      <c r="AX53" s="1114"/>
      <c r="AY53" s="1114"/>
      <c r="AZ53" s="1114"/>
      <c r="BA53" s="1114"/>
      <c r="BB53" s="1114"/>
      <c r="BC53" s="385" t="s">
        <v>0</v>
      </c>
    </row>
    <row r="54" spans="1:55" ht="36" customHeight="1">
      <c r="A54" s="386"/>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row>
    <row r="55" spans="1:55" ht="36" customHeight="1">
      <c r="A55" s="386"/>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row>
    <row r="56" spans="1:55" ht="24">
      <c r="A56" s="50" t="s">
        <v>223</v>
      </c>
      <c r="B56" s="372"/>
      <c r="C56" s="372"/>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S56" s="373"/>
      <c r="BB56" s="374"/>
      <c r="BC56" s="374"/>
    </row>
    <row r="57" spans="1:55" ht="12" customHeight="1" thickBot="1">
      <c r="A57" s="47"/>
      <c r="B57" s="17"/>
      <c r="C57" s="18"/>
      <c r="D57" s="18"/>
      <c r="E57" s="18"/>
      <c r="F57" s="18"/>
      <c r="G57" s="18"/>
      <c r="H57" s="18"/>
      <c r="I57" s="18"/>
      <c r="J57" s="18"/>
      <c r="K57" s="18"/>
      <c r="L57" s="18"/>
      <c r="M57" s="18"/>
      <c r="N57" s="18"/>
      <c r="O57" s="18"/>
      <c r="P57" s="18"/>
      <c r="Q57" s="152"/>
      <c r="R57" s="152"/>
      <c r="S57" s="152"/>
      <c r="T57" s="152"/>
      <c r="U57" s="18"/>
      <c r="V57" s="18"/>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row>
    <row r="58" spans="1:55" ht="28.5" customHeight="1" thickBot="1">
      <c r="A58" s="1115" t="s">
        <v>75</v>
      </c>
      <c r="B58" s="1116"/>
      <c r="C58" s="1116"/>
      <c r="D58" s="1116"/>
      <c r="E58" s="1117" t="s">
        <v>63</v>
      </c>
      <c r="F58" s="1117"/>
      <c r="G58" s="1117"/>
      <c r="H58" s="1117"/>
      <c r="I58" s="1117"/>
      <c r="J58" s="1117"/>
      <c r="K58" s="1117"/>
      <c r="L58" s="1117"/>
      <c r="M58" s="1117"/>
      <c r="N58" s="1118"/>
      <c r="O58" s="375"/>
      <c r="P58" s="375"/>
      <c r="Q58" s="375"/>
      <c r="R58" s="375"/>
      <c r="S58" s="375"/>
      <c r="T58" s="375"/>
      <c r="U58" s="375"/>
      <c r="V58" s="375"/>
      <c r="W58" s="375"/>
      <c r="X58" s="375"/>
      <c r="Y58" s="375"/>
      <c r="Z58" s="375"/>
      <c r="AA58" s="375"/>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52"/>
      <c r="BC58" s="152"/>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074" t="s">
        <v>61</v>
      </c>
      <c r="B60" s="1034"/>
      <c r="C60" s="1034"/>
      <c r="D60" s="1034"/>
      <c r="E60" s="1075" t="s">
        <v>62</v>
      </c>
      <c r="F60" s="1034"/>
      <c r="G60" s="1034"/>
      <c r="H60" s="1034"/>
      <c r="I60" s="1034"/>
      <c r="J60" s="1034"/>
      <c r="K60" s="1035"/>
      <c r="L60" s="1076" t="s">
        <v>269</v>
      </c>
      <c r="M60" s="1077"/>
      <c r="N60" s="1077"/>
      <c r="O60" s="1077"/>
      <c r="P60" s="1077"/>
      <c r="Q60" s="1077"/>
      <c r="R60" s="1077"/>
      <c r="S60" s="1077"/>
      <c r="T60" s="1077"/>
      <c r="U60" s="1077"/>
      <c r="V60" s="1077"/>
      <c r="W60" s="1077"/>
      <c r="X60" s="1077"/>
      <c r="Y60" s="1077"/>
      <c r="Z60" s="1078"/>
      <c r="AA60" s="1079" t="s">
        <v>10</v>
      </c>
      <c r="AB60" s="1077"/>
      <c r="AC60" s="1077"/>
      <c r="AD60" s="1077"/>
      <c r="AE60" s="1077"/>
      <c r="AF60" s="1077"/>
      <c r="AG60" s="1077"/>
      <c r="AH60" s="1077"/>
      <c r="AI60" s="1077"/>
      <c r="AJ60" s="1077"/>
      <c r="AK60" s="1077"/>
      <c r="AL60" s="1077"/>
      <c r="AM60" s="1077"/>
      <c r="AN60" s="1077"/>
      <c r="AO60" s="1078"/>
      <c r="AP60" s="1079" t="s">
        <v>261</v>
      </c>
      <c r="AQ60" s="1077"/>
      <c r="AR60" s="1077"/>
      <c r="AS60" s="1078"/>
      <c r="AT60" s="1079" t="s">
        <v>270</v>
      </c>
      <c r="AU60" s="1077"/>
      <c r="AV60" s="1077"/>
      <c r="AW60" s="1077"/>
      <c r="AX60" s="1077"/>
      <c r="AY60" s="1077"/>
      <c r="AZ60" s="1077"/>
      <c r="BA60" s="1077"/>
      <c r="BB60" s="1077"/>
      <c r="BC60" s="1080"/>
    </row>
    <row r="61" spans="1:55" s="36" customFormat="1" ht="37.5" customHeight="1" thickTop="1">
      <c r="A61" s="1081" t="s">
        <v>263</v>
      </c>
      <c r="B61" s="1082"/>
      <c r="C61" s="1082"/>
      <c r="D61" s="1083"/>
      <c r="E61" s="1087" t="s">
        <v>271</v>
      </c>
      <c r="F61" s="1088"/>
      <c r="G61" s="1088"/>
      <c r="H61" s="1088"/>
      <c r="I61" s="1088"/>
      <c r="J61" s="1088"/>
      <c r="K61" s="1089"/>
      <c r="L61" s="1090"/>
      <c r="M61" s="1091"/>
      <c r="N61" s="1091"/>
      <c r="O61" s="1091"/>
      <c r="P61" s="1091"/>
      <c r="Q61" s="1091"/>
      <c r="R61" s="1091"/>
      <c r="S61" s="1091"/>
      <c r="T61" s="1091"/>
      <c r="U61" s="1091"/>
      <c r="V61" s="1091"/>
      <c r="W61" s="1091"/>
      <c r="X61" s="1091"/>
      <c r="Y61" s="1091"/>
      <c r="Z61" s="1091"/>
      <c r="AA61" s="1091"/>
      <c r="AB61" s="1091"/>
      <c r="AC61" s="1091"/>
      <c r="AD61" s="1091"/>
      <c r="AE61" s="1091"/>
      <c r="AF61" s="1091"/>
      <c r="AG61" s="1091"/>
      <c r="AH61" s="1091"/>
      <c r="AI61" s="1091"/>
      <c r="AJ61" s="1091"/>
      <c r="AK61" s="1091"/>
      <c r="AL61" s="1091"/>
      <c r="AM61" s="1091"/>
      <c r="AN61" s="1091"/>
      <c r="AO61" s="1091"/>
      <c r="AP61" s="1092"/>
      <c r="AQ61" s="1092"/>
      <c r="AR61" s="1092"/>
      <c r="AS61" s="1093"/>
      <c r="AT61" s="1094"/>
      <c r="AU61" s="1095"/>
      <c r="AV61" s="1095"/>
      <c r="AW61" s="1095"/>
      <c r="AX61" s="1095"/>
      <c r="AY61" s="1095"/>
      <c r="AZ61" s="1095"/>
      <c r="BA61" s="1095"/>
      <c r="BB61" s="1095"/>
      <c r="BC61" s="1096"/>
    </row>
    <row r="62" spans="1:55" s="36" customFormat="1" ht="37.5" customHeight="1">
      <c r="A62" s="1084"/>
      <c r="B62" s="1085"/>
      <c r="C62" s="1085"/>
      <c r="D62" s="1086"/>
      <c r="E62" s="1097" t="s">
        <v>272</v>
      </c>
      <c r="F62" s="1098"/>
      <c r="G62" s="1098"/>
      <c r="H62" s="1098"/>
      <c r="I62" s="1098"/>
      <c r="J62" s="1098"/>
      <c r="K62" s="1099"/>
      <c r="L62" s="1100"/>
      <c r="M62" s="1101"/>
      <c r="N62" s="1101"/>
      <c r="O62" s="1101"/>
      <c r="P62" s="1101"/>
      <c r="Q62" s="1101"/>
      <c r="R62" s="1101"/>
      <c r="S62" s="1101"/>
      <c r="T62" s="1101"/>
      <c r="U62" s="1101"/>
      <c r="V62" s="1101"/>
      <c r="W62" s="1101"/>
      <c r="X62" s="1101"/>
      <c r="Y62" s="1101"/>
      <c r="Z62" s="1101"/>
      <c r="AA62" s="1101"/>
      <c r="AB62" s="1101"/>
      <c r="AC62" s="1101"/>
      <c r="AD62" s="1101"/>
      <c r="AE62" s="1101"/>
      <c r="AF62" s="1101"/>
      <c r="AG62" s="1101"/>
      <c r="AH62" s="1101"/>
      <c r="AI62" s="1101"/>
      <c r="AJ62" s="1101"/>
      <c r="AK62" s="1101"/>
      <c r="AL62" s="1101"/>
      <c r="AM62" s="1101"/>
      <c r="AN62" s="1101"/>
      <c r="AO62" s="1101"/>
      <c r="AP62" s="1102"/>
      <c r="AQ62" s="1103"/>
      <c r="AR62" s="1103"/>
      <c r="AS62" s="1104"/>
      <c r="AT62" s="1105"/>
      <c r="AU62" s="1106"/>
      <c r="AV62" s="1106"/>
      <c r="AW62" s="1106"/>
      <c r="AX62" s="1106"/>
      <c r="AY62" s="1106"/>
      <c r="AZ62" s="1106"/>
      <c r="BA62" s="1106"/>
      <c r="BB62" s="1106"/>
      <c r="BC62" s="1107"/>
    </row>
    <row r="63" spans="1:55" ht="37.5" customHeight="1" thickBot="1">
      <c r="A63" s="1060" t="s">
        <v>273</v>
      </c>
      <c r="B63" s="1061"/>
      <c r="C63" s="1061"/>
      <c r="D63" s="1062"/>
      <c r="E63" s="1063" t="s">
        <v>274</v>
      </c>
      <c r="F63" s="1064"/>
      <c r="G63" s="1064"/>
      <c r="H63" s="1064"/>
      <c r="I63" s="1064"/>
      <c r="J63" s="1064"/>
      <c r="K63" s="1064"/>
      <c r="L63" s="1064"/>
      <c r="M63" s="1064"/>
      <c r="N63" s="1064"/>
      <c r="O63" s="1064"/>
      <c r="P63" s="1064"/>
      <c r="Q63" s="1064"/>
      <c r="R63" s="1064"/>
      <c r="S63" s="1064"/>
      <c r="T63" s="1064"/>
      <c r="U63" s="1064"/>
      <c r="V63" s="1064"/>
      <c r="W63" s="1064"/>
      <c r="X63" s="1064"/>
      <c r="Y63" s="1064"/>
      <c r="Z63" s="1064"/>
      <c r="AA63" s="1064"/>
      <c r="AB63" s="1064"/>
      <c r="AC63" s="1064"/>
      <c r="AD63" s="1064"/>
      <c r="AE63" s="1064"/>
      <c r="AF63" s="1064"/>
      <c r="AG63" s="1064"/>
      <c r="AH63" s="1064"/>
      <c r="AI63" s="1064"/>
      <c r="AJ63" s="1064"/>
      <c r="AK63" s="1064"/>
      <c r="AL63" s="1064"/>
      <c r="AM63" s="1064"/>
      <c r="AN63" s="1064"/>
      <c r="AO63" s="1064"/>
      <c r="AP63" s="1064"/>
      <c r="AQ63" s="1064"/>
      <c r="AR63" s="1064"/>
      <c r="AS63" s="1065"/>
      <c r="AT63" s="1066"/>
      <c r="AU63" s="1067"/>
      <c r="AV63" s="1067"/>
      <c r="AW63" s="1067"/>
      <c r="AX63" s="1067"/>
      <c r="AY63" s="1067"/>
      <c r="AZ63" s="1067"/>
      <c r="BA63" s="1067"/>
      <c r="BB63" s="1067"/>
      <c r="BC63" s="1068"/>
    </row>
    <row r="64" spans="1:55" ht="37.5" customHeight="1" thickTop="1" thickBot="1">
      <c r="A64" s="840" t="s">
        <v>74</v>
      </c>
      <c r="B64" s="841"/>
      <c r="C64" s="841"/>
      <c r="D64" s="841"/>
      <c r="E64" s="841"/>
      <c r="F64" s="841"/>
      <c r="G64" s="841"/>
      <c r="H64" s="841"/>
      <c r="I64" s="841"/>
      <c r="J64" s="841"/>
      <c r="K64" s="841"/>
      <c r="L64" s="841"/>
      <c r="M64" s="841"/>
      <c r="N64" s="841"/>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1"/>
      <c r="AL64" s="841"/>
      <c r="AM64" s="841"/>
      <c r="AN64" s="841"/>
      <c r="AO64" s="841"/>
      <c r="AP64" s="841"/>
      <c r="AQ64" s="841"/>
      <c r="AR64" s="841"/>
      <c r="AS64" s="1069"/>
      <c r="AT64" s="1070">
        <f>SUM(AT50:AX63)</f>
        <v>0</v>
      </c>
      <c r="AU64" s="1070"/>
      <c r="AV64" s="1070"/>
      <c r="AW64" s="1070"/>
      <c r="AX64" s="1070"/>
      <c r="AY64" s="1070"/>
      <c r="AZ64" s="1070"/>
      <c r="BA64" s="1070"/>
      <c r="BB64" s="1070"/>
      <c r="BC64" s="1071"/>
    </row>
    <row r="65" spans="1:55" s="4" customFormat="1" ht="15.75" customHeight="1">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51"/>
      <c r="AZ65" s="51"/>
      <c r="BA65" s="51"/>
      <c r="BB65" s="51"/>
      <c r="BC65" s="51"/>
    </row>
    <row r="66" spans="1:55" ht="31.5" customHeight="1" thickBot="1">
      <c r="A66" s="50" t="s">
        <v>102</v>
      </c>
      <c r="B66" s="379"/>
      <c r="C66" s="379"/>
      <c r="D66" s="379"/>
      <c r="E66" s="379"/>
      <c r="F66" s="379"/>
      <c r="G66" s="379"/>
      <c r="H66" s="379"/>
      <c r="I66" s="379"/>
      <c r="J66" s="379"/>
      <c r="K66" s="379"/>
      <c r="L66" s="379"/>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79"/>
      <c r="AS66" s="379"/>
      <c r="AT66" s="379"/>
      <c r="AU66" s="379"/>
      <c r="AV66" s="379"/>
      <c r="AW66" s="379"/>
      <c r="AX66" s="379"/>
      <c r="AY66" s="379"/>
      <c r="AZ66" s="380"/>
      <c r="BA66" s="380"/>
      <c r="BB66" s="381"/>
      <c r="BC66" s="381"/>
    </row>
    <row r="67" spans="1:55" ht="63" customHeight="1" thickBot="1">
      <c r="A67" s="1072" t="s">
        <v>261</v>
      </c>
      <c r="B67" s="741"/>
      <c r="C67" s="741"/>
      <c r="D67" s="741"/>
      <c r="E67" s="783"/>
      <c r="F67" s="1033" t="s">
        <v>73</v>
      </c>
      <c r="G67" s="1046"/>
      <c r="H67" s="1033" t="s">
        <v>91</v>
      </c>
      <c r="I67" s="1034"/>
      <c r="J67" s="1034"/>
      <c r="K67" s="1034"/>
      <c r="L67" s="1034"/>
      <c r="M67" s="1034"/>
      <c r="N67" s="1046"/>
      <c r="O67" s="1073" t="s">
        <v>275</v>
      </c>
      <c r="P67" s="741"/>
      <c r="Q67" s="741"/>
      <c r="R67" s="741"/>
      <c r="S67" s="741"/>
      <c r="T67" s="741"/>
      <c r="U67" s="741"/>
      <c r="V67" s="741"/>
      <c r="W67" s="741"/>
      <c r="X67" s="741"/>
      <c r="Y67" s="741"/>
      <c r="Z67" s="741"/>
      <c r="AA67" s="786"/>
      <c r="AB67" s="782" t="s">
        <v>276</v>
      </c>
      <c r="AC67" s="741"/>
      <c r="AD67" s="741"/>
      <c r="AE67" s="741"/>
      <c r="AF67" s="741"/>
      <c r="AG67" s="741"/>
      <c r="AH67" s="741"/>
      <c r="AI67" s="741"/>
      <c r="AJ67" s="741"/>
      <c r="AK67" s="741"/>
      <c r="AL67" s="741"/>
      <c r="AM67" s="741"/>
      <c r="AN67" s="786"/>
      <c r="AO67" s="782" t="s">
        <v>277</v>
      </c>
      <c r="AP67" s="741"/>
      <c r="AQ67" s="741"/>
      <c r="AR67" s="741"/>
      <c r="AS67" s="741"/>
      <c r="AT67" s="741"/>
      <c r="AU67" s="741"/>
      <c r="AV67" s="741"/>
      <c r="AW67" s="741"/>
      <c r="AX67" s="741"/>
      <c r="AY67" s="741"/>
      <c r="AZ67" s="741"/>
      <c r="BA67" s="741"/>
      <c r="BB67" s="741"/>
      <c r="BC67" s="742"/>
    </row>
    <row r="68" spans="1:55" ht="41.25" customHeight="1" thickTop="1" thickBot="1">
      <c r="A68" s="1047" t="str">
        <f>IF(AP61="","",AP61)</f>
        <v/>
      </c>
      <c r="B68" s="1048"/>
      <c r="C68" s="1048"/>
      <c r="D68" s="1049" t="s">
        <v>278</v>
      </c>
      <c r="E68" s="1050"/>
      <c r="F68" s="1051" t="s">
        <v>73</v>
      </c>
      <c r="G68" s="1052"/>
      <c r="H68" s="1053">
        <v>50000</v>
      </c>
      <c r="I68" s="1054"/>
      <c r="J68" s="1054"/>
      <c r="K68" s="1054"/>
      <c r="L68" s="1054"/>
      <c r="M68" s="1054"/>
      <c r="N68" s="387" t="s">
        <v>0</v>
      </c>
      <c r="O68" s="1055" t="str">
        <f>IF(A68="","",A68*H68)</f>
        <v/>
      </c>
      <c r="P68" s="1056"/>
      <c r="Q68" s="1056"/>
      <c r="R68" s="1056"/>
      <c r="S68" s="1056"/>
      <c r="T68" s="1056"/>
      <c r="U68" s="1056"/>
      <c r="V68" s="1056"/>
      <c r="W68" s="1056"/>
      <c r="X68" s="1056"/>
      <c r="Y68" s="1056"/>
      <c r="Z68" s="1056"/>
      <c r="AA68" s="388" t="s">
        <v>0</v>
      </c>
      <c r="AB68" s="1057" t="str">
        <f>IF(AT61="","",ROUNDDOWN(AT64/3,-3))</f>
        <v/>
      </c>
      <c r="AC68" s="1056"/>
      <c r="AD68" s="1056"/>
      <c r="AE68" s="1056"/>
      <c r="AF68" s="1056"/>
      <c r="AG68" s="1056"/>
      <c r="AH68" s="1056"/>
      <c r="AI68" s="1056"/>
      <c r="AJ68" s="1056"/>
      <c r="AK68" s="1056"/>
      <c r="AL68" s="1056"/>
      <c r="AM68" s="1056"/>
      <c r="AN68" s="388" t="s">
        <v>0</v>
      </c>
      <c r="AO68" s="1058" t="str">
        <f>IF(O68="","",MIN(O68,AB68))</f>
        <v/>
      </c>
      <c r="AP68" s="1059"/>
      <c r="AQ68" s="1059"/>
      <c r="AR68" s="1059"/>
      <c r="AS68" s="1059"/>
      <c r="AT68" s="1059"/>
      <c r="AU68" s="1059"/>
      <c r="AV68" s="1059"/>
      <c r="AW68" s="1059"/>
      <c r="AX68" s="1059"/>
      <c r="AY68" s="1059"/>
      <c r="AZ68" s="1059"/>
      <c r="BA68" s="1059"/>
      <c r="BB68" s="1059"/>
      <c r="BC68" s="389" t="s">
        <v>0</v>
      </c>
    </row>
    <row r="69" spans="1:55" s="25" customFormat="1"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3"/>
      <c r="AV69" s="53"/>
      <c r="AW69" s="53"/>
      <c r="AX69" s="53"/>
    </row>
    <row r="70" spans="1:55" ht="16.5" customHeight="1">
      <c r="A70" s="37"/>
      <c r="B70" s="37"/>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DsHr6+BGudqlMy7zXdAa1l369EH5ru4VGdS0SEzoPPgguztTRAcZFpO3r2BXqB7QCiZCqRwTItwPkPoNvh//ew==" saltValue="33Qhpqacd+SS5d+2klzuFg==" spinCount="100000" sheet="1" objects="1" scenarios="1"/>
  <mergeCells count="289">
    <mergeCell ref="A33:D33"/>
    <mergeCell ref="E33:H33"/>
    <mergeCell ref="I33:O33"/>
    <mergeCell ref="Q33:R33"/>
    <mergeCell ref="S33:X33"/>
    <mergeCell ref="Z33:AM33"/>
    <mergeCell ref="AO33:BB33"/>
    <mergeCell ref="A34:AN34"/>
    <mergeCell ref="AO34:BB34"/>
    <mergeCell ref="A29:AV29"/>
    <mergeCell ref="AW29:AY29"/>
    <mergeCell ref="AZ29:BC29"/>
    <mergeCell ref="A32:D32"/>
    <mergeCell ref="E32:H32"/>
    <mergeCell ref="I32:P32"/>
    <mergeCell ref="Q32:R32"/>
    <mergeCell ref="S32:Y32"/>
    <mergeCell ref="Z32:AN32"/>
    <mergeCell ref="AO32:BC32"/>
    <mergeCell ref="AZ27:BC27"/>
    <mergeCell ref="A28:D28"/>
    <mergeCell ref="E28:G28"/>
    <mergeCell ref="H28:M28"/>
    <mergeCell ref="N28:T28"/>
    <mergeCell ref="AK28:AL28"/>
    <mergeCell ref="AM28:AO28"/>
    <mergeCell ref="AQ28:AS28"/>
    <mergeCell ref="AT28:AV28"/>
    <mergeCell ref="AW28:AY28"/>
    <mergeCell ref="AZ28:BC28"/>
    <mergeCell ref="A27:D27"/>
    <mergeCell ref="E27:G27"/>
    <mergeCell ref="H27:M27"/>
    <mergeCell ref="N27:T27"/>
    <mergeCell ref="AK27:AL27"/>
    <mergeCell ref="AM27:AO27"/>
    <mergeCell ref="AQ27:AS27"/>
    <mergeCell ref="AT27:AV27"/>
    <mergeCell ref="AW27:AY27"/>
    <mergeCell ref="U27:AJ27"/>
    <mergeCell ref="U28:AJ28"/>
    <mergeCell ref="AZ25:BC25"/>
    <mergeCell ref="A26:D26"/>
    <mergeCell ref="E26:G26"/>
    <mergeCell ref="H26:M26"/>
    <mergeCell ref="N26:T26"/>
    <mergeCell ref="AK26:AL26"/>
    <mergeCell ref="AM26:AO26"/>
    <mergeCell ref="AQ26:AS26"/>
    <mergeCell ref="AT26:AV26"/>
    <mergeCell ref="AW26:AY26"/>
    <mergeCell ref="AZ26:BC26"/>
    <mergeCell ref="A25:D25"/>
    <mergeCell ref="E25:G25"/>
    <mergeCell ref="H25:M25"/>
    <mergeCell ref="N25:T25"/>
    <mergeCell ref="AK25:AL25"/>
    <mergeCell ref="AM25:AO25"/>
    <mergeCell ref="AQ25:AS25"/>
    <mergeCell ref="AT25:AV25"/>
    <mergeCell ref="AW25:AY25"/>
    <mergeCell ref="U25:AJ25"/>
    <mergeCell ref="U26:AJ26"/>
    <mergeCell ref="AZ23:BC23"/>
    <mergeCell ref="A24:D24"/>
    <mergeCell ref="E24:G24"/>
    <mergeCell ref="H24:M24"/>
    <mergeCell ref="N24:T24"/>
    <mergeCell ref="AK24:AL24"/>
    <mergeCell ref="AM24:AO24"/>
    <mergeCell ref="AQ24:AS24"/>
    <mergeCell ref="AT24:AV24"/>
    <mergeCell ref="AW24:AY24"/>
    <mergeCell ref="AZ24:BC24"/>
    <mergeCell ref="A23:D23"/>
    <mergeCell ref="E23:G23"/>
    <mergeCell ref="H23:M23"/>
    <mergeCell ref="N23:T23"/>
    <mergeCell ref="AK23:AL23"/>
    <mergeCell ref="AM23:AO23"/>
    <mergeCell ref="AQ23:AS23"/>
    <mergeCell ref="AT23:AV23"/>
    <mergeCell ref="AW23:AY23"/>
    <mergeCell ref="U23:AJ23"/>
    <mergeCell ref="U24:AJ24"/>
    <mergeCell ref="AZ21:BC21"/>
    <mergeCell ref="A22:D22"/>
    <mergeCell ref="E22:G22"/>
    <mergeCell ref="H22:M22"/>
    <mergeCell ref="N22:T22"/>
    <mergeCell ref="AK22:AL22"/>
    <mergeCell ref="AM22:AO22"/>
    <mergeCell ref="AQ22:AS22"/>
    <mergeCell ref="AT22:AV22"/>
    <mergeCell ref="AW22:AY22"/>
    <mergeCell ref="AZ22:BC22"/>
    <mergeCell ref="A21:D21"/>
    <mergeCell ref="E21:G21"/>
    <mergeCell ref="H21:M21"/>
    <mergeCell ref="N21:T21"/>
    <mergeCell ref="AK21:AL21"/>
    <mergeCell ref="AM21:AO21"/>
    <mergeCell ref="AQ21:AS21"/>
    <mergeCell ref="AT21:AV21"/>
    <mergeCell ref="AW21:AY21"/>
    <mergeCell ref="U21:AJ21"/>
    <mergeCell ref="U22:AJ22"/>
    <mergeCell ref="AZ19:BC19"/>
    <mergeCell ref="A20:D20"/>
    <mergeCell ref="E20:G20"/>
    <mergeCell ref="H20:M20"/>
    <mergeCell ref="N20:T20"/>
    <mergeCell ref="AK20:AL20"/>
    <mergeCell ref="AM20:AO20"/>
    <mergeCell ref="AQ20:AS20"/>
    <mergeCell ref="AT20:AV20"/>
    <mergeCell ref="AW20:AY20"/>
    <mergeCell ref="AZ20:BC20"/>
    <mergeCell ref="A19:D19"/>
    <mergeCell ref="E19:G19"/>
    <mergeCell ref="H19:M19"/>
    <mergeCell ref="N19:T19"/>
    <mergeCell ref="AK19:AL19"/>
    <mergeCell ref="AM19:AO19"/>
    <mergeCell ref="AQ19:AS19"/>
    <mergeCell ref="AT19:AV19"/>
    <mergeCell ref="AW19:AY19"/>
    <mergeCell ref="U19:AJ19"/>
    <mergeCell ref="U20:AJ20"/>
    <mergeCell ref="AZ17:BC17"/>
    <mergeCell ref="A18:D18"/>
    <mergeCell ref="E18:G18"/>
    <mergeCell ref="H18:M18"/>
    <mergeCell ref="N18:T18"/>
    <mergeCell ref="AK18:AL18"/>
    <mergeCell ref="AM18:AO18"/>
    <mergeCell ref="AQ18:AS18"/>
    <mergeCell ref="AT18:AV18"/>
    <mergeCell ref="AW18:AY18"/>
    <mergeCell ref="AZ18:BC18"/>
    <mergeCell ref="A17:D17"/>
    <mergeCell ref="E17:G17"/>
    <mergeCell ref="H17:M17"/>
    <mergeCell ref="N17:T17"/>
    <mergeCell ref="AK17:AL17"/>
    <mergeCell ref="AM17:AO17"/>
    <mergeCell ref="AQ17:AS17"/>
    <mergeCell ref="AT17:AV17"/>
    <mergeCell ref="AW17:AY17"/>
    <mergeCell ref="U17:AJ17"/>
    <mergeCell ref="U18:AJ18"/>
    <mergeCell ref="AZ15:BC15"/>
    <mergeCell ref="A16:D16"/>
    <mergeCell ref="E16:G16"/>
    <mergeCell ref="H16:M16"/>
    <mergeCell ref="N16:T16"/>
    <mergeCell ref="AK16:AL16"/>
    <mergeCell ref="AM16:AO16"/>
    <mergeCell ref="AQ16:AS16"/>
    <mergeCell ref="AT16:AV16"/>
    <mergeCell ref="AW16:AY16"/>
    <mergeCell ref="AZ16:BC16"/>
    <mergeCell ref="A15:D15"/>
    <mergeCell ref="E15:G15"/>
    <mergeCell ref="H15:M15"/>
    <mergeCell ref="N15:T15"/>
    <mergeCell ref="AK15:AL15"/>
    <mergeCell ref="AM15:AO15"/>
    <mergeCell ref="AQ15:AS15"/>
    <mergeCell ref="AT15:AV15"/>
    <mergeCell ref="AW15:AY15"/>
    <mergeCell ref="U15:AJ15"/>
    <mergeCell ref="U16:AJ16"/>
    <mergeCell ref="AZ12:BC13"/>
    <mergeCell ref="AM13:AO13"/>
    <mergeCell ref="AQ13:AS13"/>
    <mergeCell ref="A14:D14"/>
    <mergeCell ref="E14:G14"/>
    <mergeCell ref="H14:M14"/>
    <mergeCell ref="N14:T14"/>
    <mergeCell ref="AK14:AL14"/>
    <mergeCell ref="AM14:AO14"/>
    <mergeCell ref="AQ14:AS14"/>
    <mergeCell ref="AT14:AV14"/>
    <mergeCell ref="AW14:AY14"/>
    <mergeCell ref="AZ14:BC14"/>
    <mergeCell ref="A12:D13"/>
    <mergeCell ref="E12:G13"/>
    <mergeCell ref="H12:M13"/>
    <mergeCell ref="N12:T13"/>
    <mergeCell ref="U12:AJ13"/>
    <mergeCell ref="AK12:AL13"/>
    <mergeCell ref="AM12:AS12"/>
    <mergeCell ref="AT12:AV13"/>
    <mergeCell ref="AW12:AY13"/>
    <mergeCell ref="U14:AJ14"/>
    <mergeCell ref="A3:BC3"/>
    <mergeCell ref="AV6:AW6"/>
    <mergeCell ref="AY6:AZ6"/>
    <mergeCell ref="BA6:BC6"/>
    <mergeCell ref="A8:D8"/>
    <mergeCell ref="E8:N8"/>
    <mergeCell ref="Q8:AX8"/>
    <mergeCell ref="A10:AL10"/>
    <mergeCell ref="AM10:AS10"/>
    <mergeCell ref="A36:BC36"/>
    <mergeCell ref="A42:D42"/>
    <mergeCell ref="E42:N42"/>
    <mergeCell ref="A45:I45"/>
    <mergeCell ref="K45:O45"/>
    <mergeCell ref="Q45:U45"/>
    <mergeCell ref="W45:AA45"/>
    <mergeCell ref="AC45:AG45"/>
    <mergeCell ref="AI45:AM45"/>
    <mergeCell ref="AO45:AS45"/>
    <mergeCell ref="A46:I46"/>
    <mergeCell ref="J46:O46"/>
    <mergeCell ref="P46:U46"/>
    <mergeCell ref="V46:AA46"/>
    <mergeCell ref="AB46:AG46"/>
    <mergeCell ref="AH46:AM46"/>
    <mergeCell ref="AN46:AS46"/>
    <mergeCell ref="AT47:BC47"/>
    <mergeCell ref="A48:D48"/>
    <mergeCell ref="E48:P48"/>
    <mergeCell ref="Q48:AA48"/>
    <mergeCell ref="AB48:AF48"/>
    <mergeCell ref="AG48:AP48"/>
    <mergeCell ref="AQ48:AS48"/>
    <mergeCell ref="AT48:BC48"/>
    <mergeCell ref="A49:D49"/>
    <mergeCell ref="E49:P49"/>
    <mergeCell ref="Q49:AA49"/>
    <mergeCell ref="AB49:AD49"/>
    <mergeCell ref="AG49:AP49"/>
    <mergeCell ref="AQ49:AS49"/>
    <mergeCell ref="AT49:BC49"/>
    <mergeCell ref="A52:D52"/>
    <mergeCell ref="E52:I52"/>
    <mergeCell ref="J52:K52"/>
    <mergeCell ref="L52:R52"/>
    <mergeCell ref="S52:AC52"/>
    <mergeCell ref="AD52:AN52"/>
    <mergeCell ref="AO52:BC52"/>
    <mergeCell ref="A53:D53"/>
    <mergeCell ref="E53:G53"/>
    <mergeCell ref="H53:I53"/>
    <mergeCell ref="J53:K53"/>
    <mergeCell ref="L53:Q53"/>
    <mergeCell ref="S53:AB53"/>
    <mergeCell ref="AD53:AM53"/>
    <mergeCell ref="AO53:BB53"/>
    <mergeCell ref="A58:D58"/>
    <mergeCell ref="E58:N58"/>
    <mergeCell ref="A60:D60"/>
    <mergeCell ref="E60:K60"/>
    <mergeCell ref="L60:Z60"/>
    <mergeCell ref="AA60:AO60"/>
    <mergeCell ref="AP60:AS60"/>
    <mergeCell ref="AT60:BC60"/>
    <mergeCell ref="A61:D62"/>
    <mergeCell ref="E61:K61"/>
    <mergeCell ref="L61:Z61"/>
    <mergeCell ref="AA61:AO61"/>
    <mergeCell ref="AP61:AS61"/>
    <mergeCell ref="AT61:BC61"/>
    <mergeCell ref="E62:K62"/>
    <mergeCell ref="L62:Z62"/>
    <mergeCell ref="AA62:AO62"/>
    <mergeCell ref="AP62:AS62"/>
    <mergeCell ref="AT62:BC62"/>
    <mergeCell ref="A68:C68"/>
    <mergeCell ref="D68:E68"/>
    <mergeCell ref="F68:G68"/>
    <mergeCell ref="H68:M68"/>
    <mergeCell ref="O68:Z68"/>
    <mergeCell ref="AB68:AM68"/>
    <mergeCell ref="AO68:BB68"/>
    <mergeCell ref="A63:D63"/>
    <mergeCell ref="E63:AS63"/>
    <mergeCell ref="AT63:BC63"/>
    <mergeCell ref="A64:AS64"/>
    <mergeCell ref="AT64:BC64"/>
    <mergeCell ref="A67:E67"/>
    <mergeCell ref="F67:G67"/>
    <mergeCell ref="H67:N67"/>
    <mergeCell ref="O67:AA67"/>
    <mergeCell ref="AB67:AN67"/>
    <mergeCell ref="AO67:BC67"/>
  </mergeCells>
  <phoneticPr fontId="45"/>
  <conditionalFormatting sqref="H14:M28">
    <cfRule type="expression" dxfId="58" priority="5" stopIfTrue="1">
      <formula>AND($AK14&lt;&gt;"",$AK14&lt;&gt;"G1")</formula>
    </cfRule>
  </conditionalFormatting>
  <conditionalFormatting sqref="AM10:AS10">
    <cfRule type="expression" dxfId="57" priority="1">
      <formula>AND(COUNTA($H$14:$M$28)&gt;0,$AM$10="□")</formula>
    </cfRule>
  </conditionalFormatting>
  <dataValidations count="8">
    <dataValidation type="list" allowBlank="1" showInputMessage="1" showErrorMessage="1" sqref="AM10:AS10 J45 P45 V45 AB45 AH45 AN45" xr:uid="{4376771D-9074-4C7E-BDB5-4667D19387FA}">
      <formula1>"□,■"</formula1>
    </dataValidation>
    <dataValidation type="custom" imeMode="disabled" allowBlank="1" showInputMessage="1" showErrorMessage="1" errorTitle="入力エラー" error="小数点は第二位まで、三位以下切り捨てで入力して下さい。" sqref="AZ14:BC28 AT14:AT28" xr:uid="{00000000-0002-0000-0400-000001000000}">
      <formula1>AT14-ROUNDDOWN(AT14,2)=0</formula1>
    </dataValidation>
    <dataValidation type="custom" imeMode="disabled" allowBlank="1" showInputMessage="1" showErrorMessage="1" errorTitle="入力エラー" error="小数点以下第一位を切り捨てで入力して下さい。" sqref="AM14:AM28 AQ14:AQ28 AW14:AW28 AP61:BC61 AQ49 AP62:AS62" xr:uid="{00000000-0002-0000-0400-000002000000}">
      <formula1>AM14-ROUNDDOWN(AM14,0)=0</formula1>
    </dataValidation>
    <dataValidation type="textLength" imeMode="halfAlpha" operator="equal" allowBlank="1" showInputMessage="1" showErrorMessage="1" errorTitle="文字数エラー" error="2桁の英数字で入力してください。" sqref="AK14:AL28" xr:uid="{00000000-0002-0000-0400-000003000000}">
      <formula1>2</formula1>
    </dataValidation>
    <dataValidation imeMode="disabled" allowBlank="1" showInputMessage="1" showErrorMessage="1" sqref="AV6:AW6 AY6:AZ6 AT63:BC63" xr:uid="{00000000-0002-0000-0400-000004000000}"/>
    <dataValidation type="textLength" imeMode="disabled" operator="equal" allowBlank="1" showInputMessage="1" showErrorMessage="1" errorTitle="文字数エラー" error="SII登録型番の8文字で登録してください。" sqref="H14:M28" xr:uid="{00000000-0002-0000-0400-000005000000}">
      <formula1>8</formula1>
    </dataValidation>
    <dataValidation type="custom" imeMode="disabled" allowBlank="1" showInputMessage="1" showErrorMessage="1" errorTitle="入力エラー" error="目標価格以下の金額を入力してください。" sqref="AT49:BC49" xr:uid="{F1756C74-F1F0-409F-9FE9-F453FBCD8653}">
      <formula1>AT49&lt;=AG49</formula1>
    </dataValidation>
    <dataValidation type="custom" imeMode="disabled" allowBlank="1" showInputMessage="1" showErrorMessage="1" errorTitle="入力エラー" error="小数点は第一位まで、二位以下切り捨てで入力して下さい。" sqref="AB49" xr:uid="{EC2904A8-A203-49B9-AA15-D726EBFB8ACA}">
      <formula1>AB49-ROUNDDOWN(AB49,1)=0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I59"/>
  <sheetViews>
    <sheetView showGridLines="0" view="pageBreakPreview" zoomScale="60" zoomScaleNormal="70" workbookViewId="0">
      <selection activeCell="B4" sqref="B4:AX4"/>
    </sheetView>
  </sheetViews>
  <sheetFormatPr defaultRowHeight="13.5"/>
  <cols>
    <col min="1" max="1" width="2" style="215" customWidth="1"/>
    <col min="2" max="50" width="3.625" style="215" customWidth="1"/>
    <col min="51" max="51" width="2" style="215" customWidth="1"/>
    <col min="52" max="256" width="9" style="215"/>
    <col min="257" max="257" width="2" style="215" customWidth="1"/>
    <col min="258" max="306" width="3.625" style="215" customWidth="1"/>
    <col min="307" max="307" width="2" style="215" customWidth="1"/>
    <col min="308" max="512" width="9" style="215"/>
    <col min="513" max="513" width="2" style="215" customWidth="1"/>
    <col min="514" max="562" width="3.625" style="215" customWidth="1"/>
    <col min="563" max="563" width="2" style="215" customWidth="1"/>
    <col min="564" max="768" width="9" style="215"/>
    <col min="769" max="769" width="2" style="215" customWidth="1"/>
    <col min="770" max="818" width="3.625" style="215" customWidth="1"/>
    <col min="819" max="819" width="2" style="215" customWidth="1"/>
    <col min="820" max="1024" width="9" style="215"/>
    <col min="1025" max="1025" width="2" style="215" customWidth="1"/>
    <col min="1026" max="1074" width="3.625" style="215" customWidth="1"/>
    <col min="1075" max="1075" width="2" style="215" customWidth="1"/>
    <col min="1076" max="1280" width="9" style="215"/>
    <col min="1281" max="1281" width="2" style="215" customWidth="1"/>
    <col min="1282" max="1330" width="3.625" style="215" customWidth="1"/>
    <col min="1331" max="1331" width="2" style="215" customWidth="1"/>
    <col min="1332" max="1536" width="9" style="215"/>
    <col min="1537" max="1537" width="2" style="215" customWidth="1"/>
    <col min="1538" max="1586" width="3.625" style="215" customWidth="1"/>
    <col min="1587" max="1587" width="2" style="215" customWidth="1"/>
    <col min="1588" max="1792" width="9" style="215"/>
    <col min="1793" max="1793" width="2" style="215" customWidth="1"/>
    <col min="1794" max="1842" width="3.625" style="215" customWidth="1"/>
    <col min="1843" max="1843" width="2" style="215" customWidth="1"/>
    <col min="1844" max="2048" width="9" style="215"/>
    <col min="2049" max="2049" width="2" style="215" customWidth="1"/>
    <col min="2050" max="2098" width="3.625" style="215" customWidth="1"/>
    <col min="2099" max="2099" width="2" style="215" customWidth="1"/>
    <col min="2100" max="2304" width="9" style="215"/>
    <col min="2305" max="2305" width="2" style="215" customWidth="1"/>
    <col min="2306" max="2354" width="3.625" style="215" customWidth="1"/>
    <col min="2355" max="2355" width="2" style="215" customWidth="1"/>
    <col min="2356" max="2560" width="9" style="215"/>
    <col min="2561" max="2561" width="2" style="215" customWidth="1"/>
    <col min="2562" max="2610" width="3.625" style="215" customWidth="1"/>
    <col min="2611" max="2611" width="2" style="215" customWidth="1"/>
    <col min="2612" max="2816" width="9" style="215"/>
    <col min="2817" max="2817" width="2" style="215" customWidth="1"/>
    <col min="2818" max="2866" width="3.625" style="215" customWidth="1"/>
    <col min="2867" max="2867" width="2" style="215" customWidth="1"/>
    <col min="2868" max="3072" width="9" style="215"/>
    <col min="3073" max="3073" width="2" style="215" customWidth="1"/>
    <col min="3074" max="3122" width="3.625" style="215" customWidth="1"/>
    <col min="3123" max="3123" width="2" style="215" customWidth="1"/>
    <col min="3124" max="3328" width="9" style="215"/>
    <col min="3329" max="3329" width="2" style="215" customWidth="1"/>
    <col min="3330" max="3378" width="3.625" style="215" customWidth="1"/>
    <col min="3379" max="3379" width="2" style="215" customWidth="1"/>
    <col min="3380" max="3584" width="9" style="215"/>
    <col min="3585" max="3585" width="2" style="215" customWidth="1"/>
    <col min="3586" max="3634" width="3.625" style="215" customWidth="1"/>
    <col min="3635" max="3635" width="2" style="215" customWidth="1"/>
    <col min="3636" max="3840" width="9" style="215"/>
    <col min="3841" max="3841" width="2" style="215" customWidth="1"/>
    <col min="3842" max="3890" width="3.625" style="215" customWidth="1"/>
    <col min="3891" max="3891" width="2" style="215" customWidth="1"/>
    <col min="3892" max="4096" width="9" style="215"/>
    <col min="4097" max="4097" width="2" style="215" customWidth="1"/>
    <col min="4098" max="4146" width="3.625" style="215" customWidth="1"/>
    <col min="4147" max="4147" width="2" style="215" customWidth="1"/>
    <col min="4148" max="4352" width="9" style="215"/>
    <col min="4353" max="4353" width="2" style="215" customWidth="1"/>
    <col min="4354" max="4402" width="3.625" style="215" customWidth="1"/>
    <col min="4403" max="4403" width="2" style="215" customWidth="1"/>
    <col min="4404" max="4608" width="9" style="215"/>
    <col min="4609" max="4609" width="2" style="215" customWidth="1"/>
    <col min="4610" max="4658" width="3.625" style="215" customWidth="1"/>
    <col min="4659" max="4659" width="2" style="215" customWidth="1"/>
    <col min="4660" max="4864" width="9" style="215"/>
    <col min="4865" max="4865" width="2" style="215" customWidth="1"/>
    <col min="4866" max="4914" width="3.625" style="215" customWidth="1"/>
    <col min="4915" max="4915" width="2" style="215" customWidth="1"/>
    <col min="4916" max="5120" width="9" style="215"/>
    <col min="5121" max="5121" width="2" style="215" customWidth="1"/>
    <col min="5122" max="5170" width="3.625" style="215" customWidth="1"/>
    <col min="5171" max="5171" width="2" style="215" customWidth="1"/>
    <col min="5172" max="5376" width="9" style="215"/>
    <col min="5377" max="5377" width="2" style="215" customWidth="1"/>
    <col min="5378" max="5426" width="3.625" style="215" customWidth="1"/>
    <col min="5427" max="5427" width="2" style="215" customWidth="1"/>
    <col min="5428" max="5632" width="9" style="215"/>
    <col min="5633" max="5633" width="2" style="215" customWidth="1"/>
    <col min="5634" max="5682" width="3.625" style="215" customWidth="1"/>
    <col min="5683" max="5683" width="2" style="215" customWidth="1"/>
    <col min="5684" max="5888" width="9" style="215"/>
    <col min="5889" max="5889" width="2" style="215" customWidth="1"/>
    <col min="5890" max="5938" width="3.625" style="215" customWidth="1"/>
    <col min="5939" max="5939" width="2" style="215" customWidth="1"/>
    <col min="5940" max="6144" width="9" style="215"/>
    <col min="6145" max="6145" width="2" style="215" customWidth="1"/>
    <col min="6146" max="6194" width="3.625" style="215" customWidth="1"/>
    <col min="6195" max="6195" width="2" style="215" customWidth="1"/>
    <col min="6196" max="6400" width="9" style="215"/>
    <col min="6401" max="6401" width="2" style="215" customWidth="1"/>
    <col min="6402" max="6450" width="3.625" style="215" customWidth="1"/>
    <col min="6451" max="6451" width="2" style="215" customWidth="1"/>
    <col min="6452" max="6656" width="9" style="215"/>
    <col min="6657" max="6657" width="2" style="215" customWidth="1"/>
    <col min="6658" max="6706" width="3.625" style="215" customWidth="1"/>
    <col min="6707" max="6707" width="2" style="215" customWidth="1"/>
    <col min="6708" max="6912" width="9" style="215"/>
    <col min="6913" max="6913" width="2" style="215" customWidth="1"/>
    <col min="6914" max="6962" width="3.625" style="215" customWidth="1"/>
    <col min="6963" max="6963" width="2" style="215" customWidth="1"/>
    <col min="6964" max="7168" width="9" style="215"/>
    <col min="7169" max="7169" width="2" style="215" customWidth="1"/>
    <col min="7170" max="7218" width="3.625" style="215" customWidth="1"/>
    <col min="7219" max="7219" width="2" style="215" customWidth="1"/>
    <col min="7220" max="7424" width="9" style="215"/>
    <col min="7425" max="7425" width="2" style="215" customWidth="1"/>
    <col min="7426" max="7474" width="3.625" style="215" customWidth="1"/>
    <col min="7475" max="7475" width="2" style="215" customWidth="1"/>
    <col min="7476" max="7680" width="9" style="215"/>
    <col min="7681" max="7681" width="2" style="215" customWidth="1"/>
    <col min="7682" max="7730" width="3.625" style="215" customWidth="1"/>
    <col min="7731" max="7731" width="2" style="215" customWidth="1"/>
    <col min="7732" max="7936" width="9" style="215"/>
    <col min="7937" max="7937" width="2" style="215" customWidth="1"/>
    <col min="7938" max="7986" width="3.625" style="215" customWidth="1"/>
    <col min="7987" max="7987" width="2" style="215" customWidth="1"/>
    <col min="7988" max="8192" width="9" style="215"/>
    <col min="8193" max="8193" width="2" style="215" customWidth="1"/>
    <col min="8194" max="8242" width="3.625" style="215" customWidth="1"/>
    <col min="8243" max="8243" width="2" style="215" customWidth="1"/>
    <col min="8244" max="8448" width="9" style="215"/>
    <col min="8449" max="8449" width="2" style="215" customWidth="1"/>
    <col min="8450" max="8498" width="3.625" style="215" customWidth="1"/>
    <col min="8499" max="8499" width="2" style="215" customWidth="1"/>
    <col min="8500" max="8704" width="9" style="215"/>
    <col min="8705" max="8705" width="2" style="215" customWidth="1"/>
    <col min="8706" max="8754" width="3.625" style="215" customWidth="1"/>
    <col min="8755" max="8755" width="2" style="215" customWidth="1"/>
    <col min="8756" max="8960" width="9" style="215"/>
    <col min="8961" max="8961" width="2" style="215" customWidth="1"/>
    <col min="8962" max="9010" width="3.625" style="215" customWidth="1"/>
    <col min="9011" max="9011" width="2" style="215" customWidth="1"/>
    <col min="9012" max="9216" width="9" style="215"/>
    <col min="9217" max="9217" width="2" style="215" customWidth="1"/>
    <col min="9218" max="9266" width="3.625" style="215" customWidth="1"/>
    <col min="9267" max="9267" width="2" style="215" customWidth="1"/>
    <col min="9268" max="9472" width="9" style="215"/>
    <col min="9473" max="9473" width="2" style="215" customWidth="1"/>
    <col min="9474" max="9522" width="3.625" style="215" customWidth="1"/>
    <col min="9523" max="9523" width="2" style="215" customWidth="1"/>
    <col min="9524" max="9728" width="9" style="215"/>
    <col min="9729" max="9729" width="2" style="215" customWidth="1"/>
    <col min="9730" max="9778" width="3.625" style="215" customWidth="1"/>
    <col min="9779" max="9779" width="2" style="215" customWidth="1"/>
    <col min="9780" max="9984" width="9" style="215"/>
    <col min="9985" max="9985" width="2" style="215" customWidth="1"/>
    <col min="9986" max="10034" width="3.625" style="215" customWidth="1"/>
    <col min="10035" max="10035" width="2" style="215" customWidth="1"/>
    <col min="10036" max="10240" width="9" style="215"/>
    <col min="10241" max="10241" width="2" style="215" customWidth="1"/>
    <col min="10242" max="10290" width="3.625" style="215" customWidth="1"/>
    <col min="10291" max="10291" width="2" style="215" customWidth="1"/>
    <col min="10292" max="10496" width="9" style="215"/>
    <col min="10497" max="10497" width="2" style="215" customWidth="1"/>
    <col min="10498" max="10546" width="3.625" style="215" customWidth="1"/>
    <col min="10547" max="10547" width="2" style="215" customWidth="1"/>
    <col min="10548" max="10752" width="9" style="215"/>
    <col min="10753" max="10753" width="2" style="215" customWidth="1"/>
    <col min="10754" max="10802" width="3.625" style="215" customWidth="1"/>
    <col min="10803" max="10803" width="2" style="215" customWidth="1"/>
    <col min="10804" max="11008" width="9" style="215"/>
    <col min="11009" max="11009" width="2" style="215" customWidth="1"/>
    <col min="11010" max="11058" width="3.625" style="215" customWidth="1"/>
    <col min="11059" max="11059" width="2" style="215" customWidth="1"/>
    <col min="11060" max="11264" width="9" style="215"/>
    <col min="11265" max="11265" width="2" style="215" customWidth="1"/>
    <col min="11266" max="11314" width="3.625" style="215" customWidth="1"/>
    <col min="11315" max="11315" width="2" style="215" customWidth="1"/>
    <col min="11316" max="11520" width="9" style="215"/>
    <col min="11521" max="11521" width="2" style="215" customWidth="1"/>
    <col min="11522" max="11570" width="3.625" style="215" customWidth="1"/>
    <col min="11571" max="11571" width="2" style="215" customWidth="1"/>
    <col min="11572" max="11776" width="9" style="215"/>
    <col min="11777" max="11777" width="2" style="215" customWidth="1"/>
    <col min="11778" max="11826" width="3.625" style="215" customWidth="1"/>
    <col min="11827" max="11827" width="2" style="215" customWidth="1"/>
    <col min="11828" max="12032" width="9" style="215"/>
    <col min="12033" max="12033" width="2" style="215" customWidth="1"/>
    <col min="12034" max="12082" width="3.625" style="215" customWidth="1"/>
    <col min="12083" max="12083" width="2" style="215" customWidth="1"/>
    <col min="12084" max="12288" width="9" style="215"/>
    <col min="12289" max="12289" width="2" style="215" customWidth="1"/>
    <col min="12290" max="12338" width="3.625" style="215" customWidth="1"/>
    <col min="12339" max="12339" width="2" style="215" customWidth="1"/>
    <col min="12340" max="12544" width="9" style="215"/>
    <col min="12545" max="12545" width="2" style="215" customWidth="1"/>
    <col min="12546" max="12594" width="3.625" style="215" customWidth="1"/>
    <col min="12595" max="12595" width="2" style="215" customWidth="1"/>
    <col min="12596" max="12800" width="9" style="215"/>
    <col min="12801" max="12801" width="2" style="215" customWidth="1"/>
    <col min="12802" max="12850" width="3.625" style="215" customWidth="1"/>
    <col min="12851" max="12851" width="2" style="215" customWidth="1"/>
    <col min="12852" max="13056" width="9" style="215"/>
    <col min="13057" max="13057" width="2" style="215" customWidth="1"/>
    <col min="13058" max="13106" width="3.625" style="215" customWidth="1"/>
    <col min="13107" max="13107" width="2" style="215" customWidth="1"/>
    <col min="13108" max="13312" width="9" style="215"/>
    <col min="13313" max="13313" width="2" style="215" customWidth="1"/>
    <col min="13314" max="13362" width="3.625" style="215" customWidth="1"/>
    <col min="13363" max="13363" width="2" style="215" customWidth="1"/>
    <col min="13364" max="13568" width="9" style="215"/>
    <col min="13569" max="13569" width="2" style="215" customWidth="1"/>
    <col min="13570" max="13618" width="3.625" style="215" customWidth="1"/>
    <col min="13619" max="13619" width="2" style="215" customWidth="1"/>
    <col min="13620" max="13824" width="9" style="215"/>
    <col min="13825" max="13825" width="2" style="215" customWidth="1"/>
    <col min="13826" max="13874" width="3.625" style="215" customWidth="1"/>
    <col min="13875" max="13875" width="2" style="215" customWidth="1"/>
    <col min="13876" max="14080" width="9" style="215"/>
    <col min="14081" max="14081" width="2" style="215" customWidth="1"/>
    <col min="14082" max="14130" width="3.625" style="215" customWidth="1"/>
    <col min="14131" max="14131" width="2" style="215" customWidth="1"/>
    <col min="14132" max="14336" width="9" style="215"/>
    <col min="14337" max="14337" width="2" style="215" customWidth="1"/>
    <col min="14338" max="14386" width="3.625" style="215" customWidth="1"/>
    <col min="14387" max="14387" width="2" style="215" customWidth="1"/>
    <col min="14388" max="14592" width="9" style="215"/>
    <col min="14593" max="14593" width="2" style="215" customWidth="1"/>
    <col min="14594" max="14642" width="3.625" style="215" customWidth="1"/>
    <col min="14643" max="14643" width="2" style="215" customWidth="1"/>
    <col min="14644" max="14848" width="9" style="215"/>
    <col min="14849" max="14849" width="2" style="215" customWidth="1"/>
    <col min="14850" max="14898" width="3.625" style="215" customWidth="1"/>
    <col min="14899" max="14899" width="2" style="215" customWidth="1"/>
    <col min="14900" max="15104" width="9" style="215"/>
    <col min="15105" max="15105" width="2" style="215" customWidth="1"/>
    <col min="15106" max="15154" width="3.625" style="215" customWidth="1"/>
    <col min="15155" max="15155" width="2" style="215" customWidth="1"/>
    <col min="15156" max="15360" width="9" style="215"/>
    <col min="15361" max="15361" width="2" style="215" customWidth="1"/>
    <col min="15362" max="15410" width="3.625" style="215" customWidth="1"/>
    <col min="15411" max="15411" width="2" style="215" customWidth="1"/>
    <col min="15412" max="15616" width="9" style="215"/>
    <col min="15617" max="15617" width="2" style="215" customWidth="1"/>
    <col min="15618" max="15666" width="3.625" style="215" customWidth="1"/>
    <col min="15667" max="15667" width="2" style="215" customWidth="1"/>
    <col min="15668" max="15872" width="9" style="215"/>
    <col min="15873" max="15873" width="2" style="215" customWidth="1"/>
    <col min="15874" max="15922" width="3.625" style="215" customWidth="1"/>
    <col min="15923" max="15923" width="2" style="215" customWidth="1"/>
    <col min="15924" max="16128" width="9" style="215"/>
    <col min="16129" max="16129" width="2" style="215" customWidth="1"/>
    <col min="16130" max="16178" width="3.625" style="215" customWidth="1"/>
    <col min="16179" max="16179" width="2" style="215" customWidth="1"/>
    <col min="16180" max="16384" width="9" style="215"/>
  </cols>
  <sheetData>
    <row r="1" spans="2:61" ht="18.75">
      <c r="AX1" s="216"/>
      <c r="AY1" s="58" t="s">
        <v>185</v>
      </c>
    </row>
    <row r="2" spans="2:61" ht="15">
      <c r="AX2" s="217"/>
    </row>
    <row r="3" spans="2:61">
      <c r="AX3" s="218"/>
      <c r="AY3" s="183" t="str">
        <f>IF(OR('様式第8｜完了実績報告書'!$BD$15&lt;&gt;"",'様式第8｜完了実績報告書'!$AJ$52&lt;&gt;""),'様式第8｜完了実績報告書'!$BD$15&amp;"邸"&amp;RIGHT(TRIM('様式第8｜完了実績報告書'!$N$52&amp;'様式第8｜完了実績報告書'!$Y$52&amp;'様式第8｜完了実績報告書'!$AJ$52),4),"")</f>
        <v/>
      </c>
    </row>
    <row r="4" spans="2:61" s="219" customFormat="1" ht="26.25" customHeight="1">
      <c r="B4" s="1171" t="s">
        <v>173</v>
      </c>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2"/>
      <c r="AV4" s="1172"/>
      <c r="AW4" s="1172"/>
      <c r="AX4" s="1173"/>
    </row>
    <row r="5" spans="2:61" ht="9.9499999999999993" customHeight="1">
      <c r="C5" s="220"/>
      <c r="D5" s="221"/>
      <c r="E5" s="221"/>
      <c r="F5" s="221"/>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row>
    <row r="6" spans="2:61" ht="24" customHeight="1">
      <c r="AP6" s="184" t="s">
        <v>186</v>
      </c>
      <c r="AQ6" s="1174"/>
      <c r="AR6" s="1174"/>
      <c r="AS6" s="186" t="s">
        <v>187</v>
      </c>
      <c r="AT6" s="1175"/>
      <c r="AU6" s="1175"/>
      <c r="AV6" s="694" t="s">
        <v>188</v>
      </c>
      <c r="AW6" s="694"/>
      <c r="AX6" s="694"/>
    </row>
    <row r="7" spans="2:61" ht="19.5" customHeight="1">
      <c r="B7" s="215" t="s">
        <v>189</v>
      </c>
      <c r="C7" s="224"/>
      <c r="D7" s="223"/>
      <c r="E7" s="223"/>
      <c r="F7" s="223"/>
      <c r="AX7" s="230"/>
    </row>
    <row r="8" spans="2:61" ht="24" customHeight="1">
      <c r="B8" s="215" t="s">
        <v>190</v>
      </c>
      <c r="C8" s="224"/>
      <c r="D8" s="223"/>
      <c r="E8" s="223"/>
      <c r="F8" s="223"/>
      <c r="BC8" s="300"/>
    </row>
    <row r="9" spans="2:61" ht="9.75" customHeight="1" thickBot="1">
      <c r="C9" s="224"/>
      <c r="D9" s="223"/>
      <c r="E9" s="223"/>
      <c r="F9" s="223"/>
      <c r="AX9" s="230"/>
    </row>
    <row r="10" spans="2:61" ht="39.75" customHeight="1" thickBot="1">
      <c r="B10" s="1176" t="s">
        <v>225</v>
      </c>
      <c r="C10" s="1177"/>
      <c r="D10" s="1177"/>
      <c r="E10" s="1177"/>
      <c r="F10" s="1177"/>
      <c r="G10" s="1178"/>
      <c r="H10" s="1179" t="str">
        <f>IF('様式第8｜完了実績報告書'!BP34="","",'様式第8｜完了実績報告書'!BP34)</f>
        <v/>
      </c>
      <c r="I10" s="1180"/>
      <c r="J10" s="1180"/>
      <c r="K10" s="1180"/>
      <c r="L10" s="1180"/>
      <c r="M10" s="1180"/>
      <c r="N10" s="1180"/>
      <c r="O10" s="1181"/>
      <c r="P10" s="1182" t="s">
        <v>191</v>
      </c>
      <c r="Q10" s="1177"/>
      <c r="R10" s="1177"/>
      <c r="S10" s="1177"/>
      <c r="T10" s="1177"/>
      <c r="U10" s="1177"/>
      <c r="V10" s="1178"/>
      <c r="W10" s="1183"/>
      <c r="X10" s="1184"/>
      <c r="Y10" s="1184"/>
      <c r="Z10" s="1184"/>
      <c r="AA10" s="1184"/>
      <c r="AB10" s="1184"/>
      <c r="AC10" s="1184"/>
      <c r="AD10" s="1184"/>
      <c r="AE10" s="1184"/>
      <c r="AF10" s="1184"/>
      <c r="AG10" s="1184"/>
      <c r="AH10" s="1184"/>
      <c r="AI10" s="1184"/>
      <c r="AJ10" s="1184"/>
      <c r="AK10" s="1184"/>
      <c r="AL10" s="1184"/>
      <c r="AM10" s="1184"/>
      <c r="AN10" s="1184"/>
      <c r="AO10" s="1184"/>
      <c r="AP10" s="1184"/>
      <c r="AQ10" s="1184"/>
      <c r="AR10" s="1184"/>
      <c r="AS10" s="1184"/>
      <c r="AT10" s="1184"/>
      <c r="AU10" s="1184"/>
      <c r="AV10" s="1184"/>
      <c r="AW10" s="1184"/>
      <c r="AX10" s="1185"/>
    </row>
    <row r="11" spans="2:61" ht="15" customHeight="1" thickBot="1">
      <c r="C11" s="227"/>
      <c r="D11" s="227"/>
      <c r="E11" s="227"/>
      <c r="F11" s="227"/>
      <c r="G11" s="227"/>
      <c r="H11" s="228"/>
      <c r="I11" s="228"/>
      <c r="J11" s="228"/>
      <c r="K11" s="228"/>
      <c r="L11" s="228"/>
      <c r="M11" s="228"/>
      <c r="N11" s="228"/>
      <c r="O11" s="228"/>
      <c r="P11" s="228"/>
      <c r="Q11" s="228"/>
      <c r="R11" s="228"/>
      <c r="S11" s="228"/>
      <c r="T11" s="228"/>
      <c r="U11" s="228"/>
      <c r="V11" s="228"/>
      <c r="W11" s="228"/>
      <c r="X11" s="228"/>
      <c r="Y11" s="227"/>
      <c r="Z11" s="227"/>
      <c r="AA11" s="227"/>
      <c r="AB11" s="227"/>
      <c r="AC11" s="227"/>
      <c r="AD11" s="227"/>
      <c r="AE11" s="227"/>
      <c r="AF11" s="227"/>
      <c r="AG11" s="228"/>
      <c r="AH11" s="228"/>
      <c r="AI11" s="228"/>
      <c r="AJ11" s="228"/>
      <c r="AK11" s="228"/>
      <c r="AL11" s="228"/>
      <c r="AM11" s="228"/>
      <c r="AN11" s="228"/>
      <c r="AO11" s="228"/>
      <c r="AP11" s="228"/>
      <c r="AQ11" s="228"/>
      <c r="AR11" s="228"/>
      <c r="AS11" s="228"/>
      <c r="AT11" s="228"/>
      <c r="AU11" s="228"/>
      <c r="AV11" s="228"/>
      <c r="AW11" s="228"/>
      <c r="AX11" s="228"/>
    </row>
    <row r="12" spans="2:61" ht="23.25" customHeight="1">
      <c r="B12" s="1189" t="s">
        <v>192</v>
      </c>
      <c r="C12" s="1190"/>
      <c r="D12" s="1190"/>
      <c r="E12" s="1190"/>
      <c r="F12" s="1190"/>
      <c r="G12" s="1191"/>
      <c r="H12" s="1198" t="s">
        <v>193</v>
      </c>
      <c r="I12" s="1199"/>
      <c r="J12" s="1199"/>
      <c r="K12" s="1199"/>
      <c r="L12" s="1199"/>
      <c r="M12" s="1199"/>
      <c r="N12" s="1199"/>
      <c r="O12" s="1199"/>
      <c r="P12" s="1199"/>
      <c r="Q12" s="1199"/>
      <c r="R12" s="1199"/>
      <c r="S12" s="1199"/>
      <c r="T12" s="1199"/>
      <c r="U12" s="1199"/>
      <c r="V12" s="1199"/>
      <c r="W12" s="1199"/>
      <c r="X12" s="1199"/>
      <c r="Y12" s="1199"/>
      <c r="Z12" s="1199"/>
      <c r="AA12" s="1199"/>
      <c r="AB12" s="1199"/>
      <c r="AC12" s="1199"/>
      <c r="AD12" s="1199"/>
      <c r="AE12" s="1199"/>
      <c r="AF12" s="1199"/>
      <c r="AG12" s="1199"/>
      <c r="AH12" s="1199"/>
      <c r="AI12" s="1199"/>
      <c r="AJ12" s="1199"/>
      <c r="AK12" s="1199"/>
      <c r="AL12" s="1199"/>
      <c r="AM12" s="1199"/>
      <c r="AN12" s="1199"/>
      <c r="AO12" s="1199"/>
      <c r="AP12" s="1199"/>
      <c r="AQ12" s="1199"/>
      <c r="AR12" s="1199"/>
      <c r="AS12" s="1199"/>
      <c r="AT12" s="1199"/>
      <c r="AU12" s="1199"/>
      <c r="AV12" s="1199"/>
      <c r="AW12" s="1199"/>
      <c r="AX12" s="1200"/>
      <c r="AY12" s="231"/>
      <c r="AZ12" s="232"/>
      <c r="BA12" s="232"/>
      <c r="BB12" s="232"/>
      <c r="BC12" s="232"/>
      <c r="BD12" s="232"/>
      <c r="BE12" s="232"/>
      <c r="BF12" s="232"/>
      <c r="BG12" s="232"/>
      <c r="BH12" s="232"/>
      <c r="BI12" s="232"/>
    </row>
    <row r="13" spans="2:61" ht="23.25" customHeight="1">
      <c r="B13" s="1192"/>
      <c r="C13" s="1193"/>
      <c r="D13" s="1193"/>
      <c r="E13" s="1193"/>
      <c r="F13" s="1193"/>
      <c r="G13" s="1194"/>
      <c r="H13" s="1202" t="s">
        <v>124</v>
      </c>
      <c r="I13" s="1203"/>
      <c r="J13" s="1203"/>
      <c r="K13" s="1203"/>
      <c r="L13" s="1203"/>
      <c r="M13" s="1203"/>
      <c r="N13" s="1205" t="s">
        <v>198</v>
      </c>
      <c r="O13" s="1203"/>
      <c r="P13" s="1203"/>
      <c r="Q13" s="1203"/>
      <c r="R13" s="1203"/>
      <c r="S13" s="1203"/>
      <c r="T13" s="1203"/>
      <c r="U13" s="1203"/>
      <c r="V13" s="1203"/>
      <c r="W13" s="1203"/>
      <c r="X13" s="1203"/>
      <c r="Y13" s="1203"/>
      <c r="Z13" s="1203"/>
      <c r="AA13" s="1203"/>
      <c r="AB13" s="1203"/>
      <c r="AC13" s="1203"/>
      <c r="AD13" s="1203"/>
      <c r="AE13" s="1206"/>
      <c r="AF13" s="1203" t="s">
        <v>58</v>
      </c>
      <c r="AG13" s="1203"/>
      <c r="AH13" s="1203"/>
      <c r="AI13" s="1203"/>
      <c r="AJ13" s="1203"/>
      <c r="AK13" s="1203"/>
      <c r="AL13" s="1203"/>
      <c r="AM13" s="1203"/>
      <c r="AN13" s="1203"/>
      <c r="AO13" s="1203"/>
      <c r="AP13" s="1203"/>
      <c r="AQ13" s="1203"/>
      <c r="AR13" s="1203"/>
      <c r="AS13" s="1203"/>
      <c r="AT13" s="1203"/>
      <c r="AU13" s="1203"/>
      <c r="AV13" s="1203"/>
      <c r="AW13" s="1203"/>
      <c r="AX13" s="1208"/>
      <c r="AY13" s="233"/>
      <c r="AZ13" s="234"/>
      <c r="BA13" s="234"/>
      <c r="BB13" s="234"/>
      <c r="BC13" s="234"/>
      <c r="BD13" s="306"/>
      <c r="BE13" s="234"/>
      <c r="BF13" s="234"/>
      <c r="BG13" s="234"/>
      <c r="BH13" s="234"/>
      <c r="BI13" s="234"/>
    </row>
    <row r="14" spans="2:61" ht="39.75" customHeight="1" thickBot="1">
      <c r="B14" s="1195"/>
      <c r="C14" s="1196"/>
      <c r="D14" s="1196"/>
      <c r="E14" s="1196"/>
      <c r="F14" s="1196"/>
      <c r="G14" s="1197"/>
      <c r="H14" s="284" t="s">
        <v>5</v>
      </c>
      <c r="I14" s="1187" t="s">
        <v>85</v>
      </c>
      <c r="J14" s="1187"/>
      <c r="K14" s="1187"/>
      <c r="L14" s="1187"/>
      <c r="M14" s="1187"/>
      <c r="N14" s="284" t="s">
        <v>5</v>
      </c>
      <c r="O14" s="1187" t="s">
        <v>296</v>
      </c>
      <c r="P14" s="1187"/>
      <c r="Q14" s="1187"/>
      <c r="R14" s="1187"/>
      <c r="S14" s="1187"/>
      <c r="T14" s="1187"/>
      <c r="U14" s="1187"/>
      <c r="V14" s="1187"/>
      <c r="W14" s="1187"/>
      <c r="X14" s="1187"/>
      <c r="Y14" s="1209"/>
      <c r="Z14" s="286" t="s">
        <v>5</v>
      </c>
      <c r="AA14" s="1187" t="s">
        <v>197</v>
      </c>
      <c r="AB14" s="1187"/>
      <c r="AC14" s="1187"/>
      <c r="AD14" s="1187"/>
      <c r="AE14" s="1204"/>
      <c r="AF14" s="286" t="s">
        <v>5</v>
      </c>
      <c r="AG14" s="1207" t="s">
        <v>194</v>
      </c>
      <c r="AH14" s="1207"/>
      <c r="AI14" s="1207"/>
      <c r="AJ14" s="1207"/>
      <c r="AK14" s="1207"/>
      <c r="AL14" s="1207"/>
      <c r="AM14" s="285" t="s">
        <v>5</v>
      </c>
      <c r="AN14" s="1187" t="s">
        <v>195</v>
      </c>
      <c r="AO14" s="1187"/>
      <c r="AP14" s="1187"/>
      <c r="AQ14" s="1187"/>
      <c r="AR14" s="1187"/>
      <c r="AS14" s="285" t="s">
        <v>5</v>
      </c>
      <c r="AT14" s="1187" t="s">
        <v>196</v>
      </c>
      <c r="AU14" s="1187"/>
      <c r="AV14" s="1187"/>
      <c r="AW14" s="1187"/>
      <c r="AX14" s="1188"/>
      <c r="AY14" s="233"/>
      <c r="AZ14" s="234"/>
      <c r="BA14" s="234"/>
      <c r="BB14" s="234"/>
      <c r="BC14" s="234"/>
      <c r="BD14" s="306"/>
      <c r="BE14" s="234"/>
      <c r="BF14" s="234"/>
      <c r="BG14" s="234"/>
      <c r="BH14" s="234"/>
      <c r="BI14" s="234"/>
    </row>
    <row r="15" spans="2:61" ht="21.75" customHeight="1">
      <c r="C15" s="227"/>
      <c r="D15" s="227"/>
      <c r="E15" s="227"/>
      <c r="F15" s="227"/>
      <c r="G15" s="227"/>
      <c r="H15" s="228"/>
      <c r="I15" s="228"/>
      <c r="J15" s="228"/>
      <c r="K15" s="228"/>
      <c r="L15" s="228"/>
      <c r="M15" s="228"/>
      <c r="N15" s="228"/>
      <c r="O15" s="228"/>
      <c r="P15" s="228"/>
      <c r="Q15" s="228"/>
      <c r="R15" s="228"/>
      <c r="S15" s="228"/>
      <c r="T15" s="228"/>
      <c r="U15" s="228"/>
      <c r="V15" s="228"/>
      <c r="W15" s="228"/>
      <c r="X15" s="228"/>
      <c r="Y15" s="227"/>
      <c r="Z15" s="227"/>
      <c r="AA15" s="227"/>
      <c r="AB15" s="227"/>
      <c r="AC15" s="227"/>
      <c r="AD15" s="227"/>
      <c r="AE15" s="227"/>
      <c r="AF15" s="227"/>
      <c r="AG15" s="228"/>
      <c r="AH15" s="228"/>
      <c r="AI15" s="228"/>
      <c r="AJ15" s="228"/>
      <c r="AK15" s="228"/>
      <c r="AL15" s="228"/>
      <c r="AM15" s="228"/>
      <c r="AN15" s="228"/>
      <c r="AO15" s="228"/>
      <c r="AP15" s="228"/>
      <c r="AQ15" s="228"/>
      <c r="AR15" s="228"/>
      <c r="AS15" s="228"/>
      <c r="AT15" s="228"/>
      <c r="AU15" s="228"/>
      <c r="AV15" s="228"/>
      <c r="AW15" s="228"/>
      <c r="AX15" s="228"/>
    </row>
    <row r="16" spans="2:61" ht="21.75" customHeight="1">
      <c r="C16" s="227"/>
      <c r="D16" s="227"/>
      <c r="E16" s="227"/>
      <c r="F16" s="227"/>
      <c r="G16" s="227"/>
      <c r="H16" s="228"/>
      <c r="I16" s="228"/>
      <c r="J16" s="228"/>
      <c r="K16" s="228"/>
      <c r="L16" s="228"/>
      <c r="M16" s="228"/>
      <c r="N16" s="228"/>
      <c r="O16" s="228"/>
      <c r="P16" s="228"/>
      <c r="Q16" s="228"/>
      <c r="R16" s="228"/>
      <c r="S16" s="228"/>
      <c r="T16" s="228"/>
      <c r="U16" s="228"/>
      <c r="V16" s="228"/>
      <c r="W16" s="228"/>
      <c r="X16" s="228"/>
      <c r="Y16" s="227"/>
      <c r="Z16" s="227"/>
      <c r="AA16" s="227"/>
      <c r="AB16" s="227"/>
      <c r="AC16" s="227"/>
      <c r="AD16" s="227"/>
      <c r="AE16" s="227"/>
      <c r="AF16" s="227"/>
      <c r="AG16" s="228"/>
      <c r="AH16" s="228"/>
      <c r="AI16" s="228"/>
      <c r="AJ16" s="228"/>
      <c r="AK16" s="228"/>
      <c r="AL16" s="228"/>
      <c r="AM16" s="228"/>
      <c r="AN16" s="228"/>
      <c r="AO16" s="228"/>
      <c r="AP16" s="228"/>
      <c r="AQ16" s="228"/>
      <c r="AR16" s="228"/>
      <c r="AS16" s="228"/>
      <c r="AT16" s="228"/>
      <c r="AU16" s="228"/>
      <c r="AV16" s="228"/>
      <c r="AW16" s="228"/>
      <c r="AX16" s="228"/>
    </row>
    <row r="17" spans="1:51" ht="34.5" customHeight="1">
      <c r="A17" s="307"/>
      <c r="B17" s="308"/>
      <c r="C17" s="309"/>
      <c r="D17" s="309"/>
      <c r="E17" s="1201" t="s">
        <v>229</v>
      </c>
      <c r="F17" s="1201"/>
      <c r="G17" s="1201"/>
      <c r="H17" s="1201"/>
      <c r="I17" s="1201"/>
      <c r="J17" s="1201"/>
      <c r="K17" s="1201"/>
      <c r="L17" s="1201"/>
      <c r="M17" s="1201"/>
      <c r="N17" s="1201"/>
      <c r="O17" s="310"/>
      <c r="P17" s="310"/>
      <c r="Q17" s="310"/>
      <c r="R17" s="310"/>
      <c r="S17" s="310"/>
      <c r="T17" s="1186"/>
      <c r="U17" s="1186"/>
      <c r="V17" s="311"/>
      <c r="W17" s="312"/>
      <c r="X17" s="312"/>
      <c r="Y17" s="307"/>
      <c r="Z17" s="309"/>
      <c r="AA17" s="309"/>
      <c r="AB17" s="309"/>
      <c r="AC17" s="309"/>
      <c r="AD17" s="309"/>
      <c r="AE17" s="311"/>
      <c r="AF17" s="311"/>
      <c r="AG17" s="313"/>
      <c r="AH17" s="311"/>
      <c r="AI17" s="310"/>
      <c r="AJ17" s="310"/>
      <c r="AK17" s="310"/>
      <c r="AL17" s="310"/>
      <c r="AM17" s="310"/>
      <c r="AN17" s="310"/>
      <c r="AO17" s="310"/>
      <c r="AP17" s="310"/>
      <c r="AQ17" s="310"/>
      <c r="AR17" s="310"/>
      <c r="AS17" s="310"/>
      <c r="AT17" s="310"/>
      <c r="AU17" s="1186"/>
      <c r="AV17" s="1186"/>
      <c r="AW17" s="311"/>
      <c r="AX17" s="314"/>
      <c r="AY17" s="308"/>
    </row>
    <row r="18" spans="1:51" ht="36" customHeight="1">
      <c r="A18" s="308"/>
      <c r="B18" s="308"/>
      <c r="C18" s="308"/>
      <c r="D18" s="308"/>
      <c r="E18" s="1210"/>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2"/>
      <c r="AU18" s="312"/>
      <c r="AV18" s="312"/>
      <c r="AW18" s="312"/>
      <c r="AX18" s="312"/>
      <c r="AY18" s="308"/>
    </row>
    <row r="19" spans="1:51" ht="36" customHeight="1">
      <c r="A19" s="308"/>
      <c r="B19" s="308"/>
      <c r="C19" s="308"/>
      <c r="D19" s="308"/>
      <c r="E19" s="1213"/>
      <c r="F19" s="1186"/>
      <c r="G19" s="1186"/>
      <c r="H19" s="1186"/>
      <c r="I19" s="1186"/>
      <c r="J19" s="1186"/>
      <c r="K19" s="1186"/>
      <c r="L19" s="1186"/>
      <c r="M19" s="1186"/>
      <c r="N19" s="1186"/>
      <c r="O19" s="1186"/>
      <c r="P19" s="1186"/>
      <c r="Q19" s="1186"/>
      <c r="R19" s="1186"/>
      <c r="S19" s="1186"/>
      <c r="T19" s="1186"/>
      <c r="U19" s="1186"/>
      <c r="V19" s="1186"/>
      <c r="W19" s="1186"/>
      <c r="X19" s="1186"/>
      <c r="Y19" s="1186"/>
      <c r="Z19" s="1186"/>
      <c r="AA19" s="1186"/>
      <c r="AB19" s="1186"/>
      <c r="AC19" s="1186"/>
      <c r="AD19" s="1186"/>
      <c r="AE19" s="1186"/>
      <c r="AF19" s="1186"/>
      <c r="AG19" s="1186"/>
      <c r="AH19" s="1186"/>
      <c r="AI19" s="1186"/>
      <c r="AJ19" s="1186"/>
      <c r="AK19" s="1186"/>
      <c r="AL19" s="1186"/>
      <c r="AM19" s="1186"/>
      <c r="AN19" s="1186"/>
      <c r="AO19" s="1186"/>
      <c r="AP19" s="1186"/>
      <c r="AQ19" s="1186"/>
      <c r="AR19" s="1186"/>
      <c r="AS19" s="1186"/>
      <c r="AT19" s="1214"/>
      <c r="AU19" s="312"/>
      <c r="AV19" s="312"/>
      <c r="AW19" s="312"/>
      <c r="AX19" s="312"/>
      <c r="AY19" s="308"/>
    </row>
    <row r="20" spans="1:51" ht="36" customHeight="1">
      <c r="A20" s="308"/>
      <c r="B20" s="308"/>
      <c r="C20" s="308"/>
      <c r="D20" s="308"/>
      <c r="E20" s="1213"/>
      <c r="F20" s="1186"/>
      <c r="G20" s="1186"/>
      <c r="H20" s="1186"/>
      <c r="I20" s="1186"/>
      <c r="J20" s="1186"/>
      <c r="K20" s="1186"/>
      <c r="L20" s="1186"/>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6"/>
      <c r="AI20" s="1186"/>
      <c r="AJ20" s="1186"/>
      <c r="AK20" s="1186"/>
      <c r="AL20" s="1186"/>
      <c r="AM20" s="1186"/>
      <c r="AN20" s="1186"/>
      <c r="AO20" s="1186"/>
      <c r="AP20" s="1186"/>
      <c r="AQ20" s="1186"/>
      <c r="AR20" s="1186"/>
      <c r="AS20" s="1186"/>
      <c r="AT20" s="1214"/>
      <c r="AU20" s="312"/>
      <c r="AV20" s="312"/>
      <c r="AW20" s="312"/>
      <c r="AX20" s="312"/>
      <c r="AY20" s="308"/>
    </row>
    <row r="21" spans="1:51" ht="36" customHeight="1">
      <c r="A21" s="308"/>
      <c r="B21" s="308"/>
      <c r="C21" s="308"/>
      <c r="D21" s="308"/>
      <c r="E21" s="1213"/>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86"/>
      <c r="AM21" s="1186"/>
      <c r="AN21" s="1186"/>
      <c r="AO21" s="1186"/>
      <c r="AP21" s="1186"/>
      <c r="AQ21" s="1186"/>
      <c r="AR21" s="1186"/>
      <c r="AS21" s="1186"/>
      <c r="AT21" s="1214"/>
      <c r="AU21" s="312"/>
      <c r="AV21" s="312"/>
      <c r="AW21" s="312"/>
      <c r="AX21" s="312"/>
      <c r="AY21" s="308"/>
    </row>
    <row r="22" spans="1:51" ht="36" customHeight="1">
      <c r="A22" s="308"/>
      <c r="B22" s="308"/>
      <c r="C22" s="308"/>
      <c r="D22" s="308"/>
      <c r="E22" s="1213"/>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6"/>
      <c r="AH22" s="1186"/>
      <c r="AI22" s="1186"/>
      <c r="AJ22" s="1186"/>
      <c r="AK22" s="1186"/>
      <c r="AL22" s="1186"/>
      <c r="AM22" s="1186"/>
      <c r="AN22" s="1186"/>
      <c r="AO22" s="1186"/>
      <c r="AP22" s="1186"/>
      <c r="AQ22" s="1186"/>
      <c r="AR22" s="1186"/>
      <c r="AS22" s="1186"/>
      <c r="AT22" s="1214"/>
      <c r="AU22" s="312"/>
      <c r="AV22" s="312"/>
      <c r="AW22" s="312"/>
      <c r="AX22" s="312"/>
      <c r="AY22" s="308"/>
    </row>
    <row r="23" spans="1:51" ht="36" customHeight="1">
      <c r="A23" s="308"/>
      <c r="B23" s="308"/>
      <c r="C23" s="308"/>
      <c r="D23" s="308"/>
      <c r="E23" s="1213"/>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6"/>
      <c r="AI23" s="1186"/>
      <c r="AJ23" s="1186"/>
      <c r="AK23" s="1186"/>
      <c r="AL23" s="1186"/>
      <c r="AM23" s="1186"/>
      <c r="AN23" s="1186"/>
      <c r="AO23" s="1186"/>
      <c r="AP23" s="1186"/>
      <c r="AQ23" s="1186"/>
      <c r="AR23" s="1186"/>
      <c r="AS23" s="1186"/>
      <c r="AT23" s="1214"/>
      <c r="AU23" s="312"/>
      <c r="AV23" s="312"/>
      <c r="AW23" s="312"/>
      <c r="AX23" s="312"/>
      <c r="AY23" s="308"/>
    </row>
    <row r="24" spans="1:51" ht="36" customHeight="1">
      <c r="A24" s="308"/>
      <c r="B24" s="308"/>
      <c r="C24" s="308"/>
      <c r="D24" s="308"/>
      <c r="E24" s="1213"/>
      <c r="F24" s="1186"/>
      <c r="G24" s="1186"/>
      <c r="H24" s="1186"/>
      <c r="I24" s="1186"/>
      <c r="J24" s="1186"/>
      <c r="K24" s="1186"/>
      <c r="L24" s="1186"/>
      <c r="M24" s="1186"/>
      <c r="N24" s="1186"/>
      <c r="O24" s="1186"/>
      <c r="P24" s="1186"/>
      <c r="Q24" s="1186"/>
      <c r="R24" s="1186"/>
      <c r="S24" s="1186"/>
      <c r="T24" s="1186"/>
      <c r="U24" s="1186"/>
      <c r="V24" s="1186"/>
      <c r="W24" s="1186"/>
      <c r="X24" s="1186"/>
      <c r="Y24" s="1186"/>
      <c r="Z24" s="1186"/>
      <c r="AA24" s="1186"/>
      <c r="AB24" s="1186"/>
      <c r="AC24" s="1186"/>
      <c r="AD24" s="1186"/>
      <c r="AE24" s="1186"/>
      <c r="AF24" s="1186"/>
      <c r="AG24" s="1186"/>
      <c r="AH24" s="1186"/>
      <c r="AI24" s="1186"/>
      <c r="AJ24" s="1186"/>
      <c r="AK24" s="1186"/>
      <c r="AL24" s="1186"/>
      <c r="AM24" s="1186"/>
      <c r="AN24" s="1186"/>
      <c r="AO24" s="1186"/>
      <c r="AP24" s="1186"/>
      <c r="AQ24" s="1186"/>
      <c r="AR24" s="1186"/>
      <c r="AS24" s="1186"/>
      <c r="AT24" s="1214"/>
      <c r="AU24" s="312"/>
      <c r="AV24" s="312"/>
      <c r="AW24" s="312"/>
      <c r="AX24" s="312"/>
      <c r="AY24" s="308"/>
    </row>
    <row r="25" spans="1:51" ht="36" customHeight="1">
      <c r="A25" s="308"/>
      <c r="B25" s="308"/>
      <c r="C25" s="308"/>
      <c r="D25" s="308"/>
      <c r="E25" s="1213"/>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1186"/>
      <c r="AE25" s="1186"/>
      <c r="AF25" s="1186"/>
      <c r="AG25" s="1186"/>
      <c r="AH25" s="1186"/>
      <c r="AI25" s="1186"/>
      <c r="AJ25" s="1186"/>
      <c r="AK25" s="1186"/>
      <c r="AL25" s="1186"/>
      <c r="AM25" s="1186"/>
      <c r="AN25" s="1186"/>
      <c r="AO25" s="1186"/>
      <c r="AP25" s="1186"/>
      <c r="AQ25" s="1186"/>
      <c r="AR25" s="1186"/>
      <c r="AS25" s="1186"/>
      <c r="AT25" s="1214"/>
      <c r="AU25" s="312"/>
      <c r="AV25" s="312"/>
      <c r="AW25" s="312"/>
      <c r="AX25" s="312"/>
      <c r="AY25" s="308"/>
    </row>
    <row r="26" spans="1:51" ht="36" customHeight="1">
      <c r="A26" s="308"/>
      <c r="B26" s="308"/>
      <c r="C26" s="308"/>
      <c r="D26" s="308"/>
      <c r="E26" s="1213"/>
      <c r="F26" s="1186"/>
      <c r="G26" s="1186"/>
      <c r="H26" s="1186"/>
      <c r="I26" s="1186"/>
      <c r="J26" s="1186"/>
      <c r="K26" s="1186"/>
      <c r="L26" s="1186"/>
      <c r="M26" s="1186"/>
      <c r="N26" s="1186"/>
      <c r="O26" s="1186"/>
      <c r="P26" s="1186"/>
      <c r="Q26" s="1186"/>
      <c r="R26" s="1186"/>
      <c r="S26" s="1186"/>
      <c r="T26" s="1186"/>
      <c r="U26" s="1186"/>
      <c r="V26" s="1186"/>
      <c r="W26" s="1186"/>
      <c r="X26" s="1186"/>
      <c r="Y26" s="1186"/>
      <c r="Z26" s="1186"/>
      <c r="AA26" s="1186"/>
      <c r="AB26" s="1186"/>
      <c r="AC26" s="1186"/>
      <c r="AD26" s="1186"/>
      <c r="AE26" s="1186"/>
      <c r="AF26" s="1186"/>
      <c r="AG26" s="1186"/>
      <c r="AH26" s="1186"/>
      <c r="AI26" s="1186"/>
      <c r="AJ26" s="1186"/>
      <c r="AK26" s="1186"/>
      <c r="AL26" s="1186"/>
      <c r="AM26" s="1186"/>
      <c r="AN26" s="1186"/>
      <c r="AO26" s="1186"/>
      <c r="AP26" s="1186"/>
      <c r="AQ26" s="1186"/>
      <c r="AR26" s="1186"/>
      <c r="AS26" s="1186"/>
      <c r="AT26" s="1214"/>
      <c r="AU26" s="312"/>
      <c r="AV26" s="312"/>
      <c r="AW26" s="312"/>
      <c r="AX26" s="312"/>
      <c r="AY26" s="308"/>
    </row>
    <row r="27" spans="1:51" ht="36" customHeight="1">
      <c r="A27" s="308"/>
      <c r="B27" s="308"/>
      <c r="C27" s="308"/>
      <c r="D27" s="308"/>
      <c r="E27" s="1213"/>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6"/>
      <c r="AI27" s="1186"/>
      <c r="AJ27" s="1186"/>
      <c r="AK27" s="1186"/>
      <c r="AL27" s="1186"/>
      <c r="AM27" s="1186"/>
      <c r="AN27" s="1186"/>
      <c r="AO27" s="1186"/>
      <c r="AP27" s="1186"/>
      <c r="AQ27" s="1186"/>
      <c r="AR27" s="1186"/>
      <c r="AS27" s="1186"/>
      <c r="AT27" s="1214"/>
      <c r="AU27" s="312"/>
      <c r="AV27" s="312"/>
      <c r="AW27" s="312"/>
      <c r="AX27" s="312"/>
      <c r="AY27" s="308"/>
    </row>
    <row r="28" spans="1:51" ht="36" customHeight="1">
      <c r="A28" s="308"/>
      <c r="B28" s="308"/>
      <c r="C28" s="308"/>
      <c r="D28" s="308"/>
      <c r="E28" s="1213"/>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6"/>
      <c r="AJ28" s="1186"/>
      <c r="AK28" s="1186"/>
      <c r="AL28" s="1186"/>
      <c r="AM28" s="1186"/>
      <c r="AN28" s="1186"/>
      <c r="AO28" s="1186"/>
      <c r="AP28" s="1186"/>
      <c r="AQ28" s="1186"/>
      <c r="AR28" s="1186"/>
      <c r="AS28" s="1186"/>
      <c r="AT28" s="1214"/>
      <c r="AU28" s="312"/>
      <c r="AV28" s="312"/>
      <c r="AW28" s="312"/>
      <c r="AX28" s="312"/>
      <c r="AY28" s="308"/>
    </row>
    <row r="29" spans="1:51" ht="36" customHeight="1">
      <c r="A29" s="308"/>
      <c r="B29" s="308"/>
      <c r="C29" s="308"/>
      <c r="D29" s="308"/>
      <c r="E29" s="1213"/>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6"/>
      <c r="AI29" s="1186"/>
      <c r="AJ29" s="1186"/>
      <c r="AK29" s="1186"/>
      <c r="AL29" s="1186"/>
      <c r="AM29" s="1186"/>
      <c r="AN29" s="1186"/>
      <c r="AO29" s="1186"/>
      <c r="AP29" s="1186"/>
      <c r="AQ29" s="1186"/>
      <c r="AR29" s="1186"/>
      <c r="AS29" s="1186"/>
      <c r="AT29" s="1214"/>
      <c r="AU29" s="312"/>
      <c r="AV29" s="312"/>
      <c r="AW29" s="312"/>
      <c r="AX29" s="312"/>
      <c r="AY29" s="308"/>
    </row>
    <row r="30" spans="1:51" ht="12" customHeight="1">
      <c r="A30" s="308"/>
      <c r="B30" s="308"/>
      <c r="C30" s="308"/>
      <c r="D30" s="308"/>
      <c r="E30" s="1213"/>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6"/>
      <c r="AI30" s="1186"/>
      <c r="AJ30" s="1186"/>
      <c r="AK30" s="1186"/>
      <c r="AL30" s="1186"/>
      <c r="AM30" s="1186"/>
      <c r="AN30" s="1186"/>
      <c r="AO30" s="1186"/>
      <c r="AP30" s="1186"/>
      <c r="AQ30" s="1186"/>
      <c r="AR30" s="1186"/>
      <c r="AS30" s="1186"/>
      <c r="AT30" s="1214"/>
      <c r="AU30" s="314"/>
      <c r="AV30" s="314"/>
      <c r="AW30" s="314"/>
      <c r="AX30" s="314"/>
      <c r="AY30" s="308"/>
    </row>
    <row r="31" spans="1:51" ht="35.1" customHeight="1">
      <c r="A31" s="307"/>
      <c r="B31" s="308"/>
      <c r="C31" s="308"/>
      <c r="D31" s="308"/>
      <c r="E31" s="1213"/>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6"/>
      <c r="AI31" s="1186"/>
      <c r="AJ31" s="1186"/>
      <c r="AK31" s="1186"/>
      <c r="AL31" s="1186"/>
      <c r="AM31" s="1186"/>
      <c r="AN31" s="1186"/>
      <c r="AO31" s="1186"/>
      <c r="AP31" s="1186"/>
      <c r="AQ31" s="1186"/>
      <c r="AR31" s="1186"/>
      <c r="AS31" s="1186"/>
      <c r="AT31" s="1214"/>
      <c r="AU31" s="309"/>
      <c r="AV31" s="314"/>
      <c r="AW31" s="314"/>
      <c r="AX31" s="314"/>
      <c r="AY31" s="308"/>
    </row>
    <row r="32" spans="1:51" ht="36" customHeight="1">
      <c r="A32" s="308"/>
      <c r="B32" s="308"/>
      <c r="C32" s="308"/>
      <c r="D32" s="308"/>
      <c r="E32" s="1213"/>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6"/>
      <c r="AI32" s="1186"/>
      <c r="AJ32" s="1186"/>
      <c r="AK32" s="1186"/>
      <c r="AL32" s="1186"/>
      <c r="AM32" s="1186"/>
      <c r="AN32" s="1186"/>
      <c r="AO32" s="1186"/>
      <c r="AP32" s="1186"/>
      <c r="AQ32" s="1186"/>
      <c r="AR32" s="1186"/>
      <c r="AS32" s="1186"/>
      <c r="AT32" s="1214"/>
      <c r="AU32" s="312"/>
      <c r="AV32" s="312"/>
      <c r="AW32" s="312"/>
      <c r="AX32" s="312"/>
      <c r="AY32" s="308"/>
    </row>
    <row r="33" spans="1:51" ht="36" customHeight="1">
      <c r="A33" s="308"/>
      <c r="B33" s="308"/>
      <c r="C33" s="308"/>
      <c r="D33" s="308"/>
      <c r="E33" s="1215"/>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6"/>
      <c r="AJ33" s="1216"/>
      <c r="AK33" s="1216"/>
      <c r="AL33" s="1216"/>
      <c r="AM33" s="1216"/>
      <c r="AN33" s="1216"/>
      <c r="AO33" s="1216"/>
      <c r="AP33" s="1216"/>
      <c r="AQ33" s="1216"/>
      <c r="AR33" s="1216"/>
      <c r="AS33" s="1216"/>
      <c r="AT33" s="1217"/>
      <c r="AU33" s="312"/>
      <c r="AV33" s="312"/>
      <c r="AW33" s="312"/>
      <c r="AX33" s="312"/>
      <c r="AY33" s="308"/>
    </row>
    <row r="34" spans="1:51" ht="16.5" customHeight="1">
      <c r="A34" s="308"/>
      <c r="B34" s="312"/>
      <c r="C34" s="312"/>
      <c r="D34" s="312"/>
      <c r="E34" s="312"/>
      <c r="F34" s="312"/>
      <c r="G34" s="312"/>
      <c r="H34" s="312"/>
      <c r="I34" s="312"/>
      <c r="J34" s="312"/>
      <c r="K34" s="312"/>
      <c r="L34" s="312"/>
      <c r="M34" s="312"/>
      <c r="N34" s="312"/>
      <c r="O34" s="312"/>
      <c r="P34" s="312"/>
      <c r="Q34" s="312"/>
      <c r="R34" s="312"/>
      <c r="S34" s="312"/>
      <c r="T34" s="312"/>
      <c r="U34" s="312"/>
      <c r="V34" s="312"/>
      <c r="W34" s="312"/>
      <c r="X34" s="315"/>
      <c r="Y34" s="315"/>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08"/>
    </row>
    <row r="35" spans="1:51" ht="34.5" customHeight="1">
      <c r="A35" s="307"/>
      <c r="B35" s="308"/>
      <c r="C35" s="309"/>
      <c r="D35" s="309"/>
      <c r="E35" s="1218"/>
      <c r="F35" s="1218"/>
      <c r="G35" s="1218"/>
      <c r="H35" s="1218"/>
      <c r="I35" s="1218"/>
      <c r="J35" s="1218"/>
      <c r="K35" s="1218"/>
      <c r="L35" s="309"/>
      <c r="M35" s="309"/>
      <c r="N35" s="309"/>
      <c r="O35" s="309"/>
      <c r="P35" s="309"/>
      <c r="Q35" s="309"/>
      <c r="R35" s="309"/>
      <c r="S35" s="309"/>
      <c r="T35" s="1186"/>
      <c r="U35" s="1186"/>
      <c r="V35" s="311"/>
      <c r="W35" s="312"/>
      <c r="X35" s="312"/>
      <c r="Y35" s="307"/>
      <c r="Z35" s="309"/>
      <c r="AA35" s="309"/>
      <c r="AB35" s="309"/>
      <c r="AC35" s="309"/>
      <c r="AD35" s="309"/>
      <c r="AE35" s="311"/>
      <c r="AF35" s="311"/>
      <c r="AG35" s="313"/>
      <c r="AH35" s="311"/>
      <c r="AI35" s="1219"/>
      <c r="AJ35" s="1219"/>
      <c r="AK35" s="1219"/>
      <c r="AL35" s="1219"/>
      <c r="AM35" s="1219"/>
      <c r="AN35" s="1219"/>
      <c r="AO35" s="1219"/>
      <c r="AP35" s="1219"/>
      <c r="AQ35" s="1219"/>
      <c r="AR35" s="1219"/>
      <c r="AS35" s="1219"/>
      <c r="AT35" s="1219"/>
      <c r="AU35" s="1186"/>
      <c r="AV35" s="1186"/>
      <c r="AW35" s="311"/>
      <c r="AX35" s="314"/>
      <c r="AY35" s="308"/>
    </row>
    <row r="36" spans="1:51" ht="36" customHeight="1">
      <c r="A36" s="308"/>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08"/>
    </row>
    <row r="37" spans="1:51" ht="36" customHeight="1">
      <c r="A37" s="308"/>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08"/>
    </row>
    <row r="38" spans="1:51" ht="36" customHeight="1">
      <c r="A38" s="308"/>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08"/>
    </row>
    <row r="39" spans="1:51" ht="36" customHeight="1">
      <c r="A39" s="308"/>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08"/>
    </row>
    <row r="40" spans="1:51" ht="36" customHeight="1">
      <c r="A40" s="308"/>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08"/>
    </row>
    <row r="41" spans="1:51" ht="36" customHeight="1">
      <c r="A41" s="308"/>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08"/>
    </row>
    <row r="42" spans="1:51" ht="36" customHeight="1">
      <c r="A42" s="308"/>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08"/>
    </row>
    <row r="43" spans="1:51" ht="36" customHeight="1">
      <c r="A43" s="308"/>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08"/>
    </row>
    <row r="44" spans="1:51" ht="36" customHeight="1">
      <c r="A44" s="308"/>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08"/>
    </row>
    <row r="45" spans="1:51" ht="36" customHeight="1">
      <c r="A45" s="308"/>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08"/>
    </row>
    <row r="46" spans="1:51" ht="36" customHeight="1">
      <c r="A46" s="308"/>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08"/>
    </row>
    <row r="47" spans="1:51" ht="36" customHeight="1">
      <c r="A47" s="308"/>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08"/>
    </row>
    <row r="48" spans="1:51" ht="12" customHeight="1">
      <c r="A48" s="308"/>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4"/>
      <c r="AV48" s="314"/>
      <c r="AW48" s="314"/>
      <c r="AX48" s="314"/>
      <c r="AY48" s="308"/>
    </row>
    <row r="49" spans="1:52" ht="35.1" customHeight="1">
      <c r="A49" s="307"/>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09"/>
      <c r="AV49" s="314"/>
      <c r="AW49" s="314"/>
      <c r="AX49" s="314"/>
      <c r="AY49" s="308"/>
    </row>
    <row r="50" spans="1:52" ht="36" customHeight="1">
      <c r="A50" s="308"/>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08"/>
    </row>
    <row r="51" spans="1:52" ht="36" customHeight="1">
      <c r="A51" s="308"/>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08"/>
    </row>
    <row r="52" spans="1:52" ht="36" customHeight="1">
      <c r="A52" s="308"/>
      <c r="B52" s="312"/>
      <c r="C52" s="312"/>
      <c r="D52" s="312"/>
      <c r="E52" s="312"/>
      <c r="F52" s="312"/>
      <c r="G52" s="312"/>
      <c r="H52" s="312"/>
      <c r="I52" s="312"/>
      <c r="J52" s="312"/>
      <c r="K52" s="312"/>
      <c r="L52" s="312"/>
      <c r="M52" s="312"/>
      <c r="N52" s="312"/>
      <c r="O52" s="312"/>
      <c r="P52" s="312"/>
      <c r="Q52" s="312"/>
      <c r="R52" s="312"/>
      <c r="S52" s="312"/>
      <c r="T52" s="312"/>
      <c r="U52" s="312"/>
      <c r="V52" s="312"/>
      <c r="W52" s="312"/>
      <c r="X52" s="315"/>
      <c r="Y52" s="315"/>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08"/>
    </row>
    <row r="53" spans="1:52" ht="36" customHeight="1">
      <c r="A53" s="308"/>
      <c r="B53" s="312"/>
      <c r="C53" s="312"/>
      <c r="D53" s="312"/>
      <c r="E53" s="312"/>
      <c r="F53" s="312"/>
      <c r="G53" s="312"/>
      <c r="H53" s="312"/>
      <c r="I53" s="312"/>
      <c r="J53" s="312"/>
      <c r="K53" s="312"/>
      <c r="L53" s="312"/>
      <c r="M53" s="312"/>
      <c r="N53" s="312"/>
      <c r="O53" s="312"/>
      <c r="P53" s="312"/>
      <c r="Q53" s="312"/>
      <c r="R53" s="312"/>
      <c r="S53" s="312"/>
      <c r="T53" s="312"/>
      <c r="U53" s="312"/>
      <c r="V53" s="312"/>
      <c r="W53" s="312"/>
      <c r="X53" s="315"/>
      <c r="Y53" s="315"/>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08"/>
    </row>
    <row r="54" spans="1:52" ht="36" customHeight="1">
      <c r="A54" s="308"/>
      <c r="B54" s="312"/>
      <c r="C54" s="312"/>
      <c r="D54" s="312"/>
      <c r="E54" s="312"/>
      <c r="F54" s="312"/>
      <c r="G54" s="312"/>
      <c r="H54" s="312"/>
      <c r="I54" s="312"/>
      <c r="J54" s="312"/>
      <c r="K54" s="312"/>
      <c r="L54" s="312"/>
      <c r="M54" s="312"/>
      <c r="N54" s="312"/>
      <c r="O54" s="312"/>
      <c r="P54" s="312"/>
      <c r="Q54" s="312"/>
      <c r="R54" s="312"/>
      <c r="S54" s="312"/>
      <c r="T54" s="312"/>
      <c r="U54" s="312"/>
      <c r="V54" s="312"/>
      <c r="W54" s="312"/>
      <c r="X54" s="315"/>
      <c r="Y54" s="315"/>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08"/>
    </row>
    <row r="55" spans="1:52" ht="36" customHeight="1">
      <c r="A55" s="308"/>
      <c r="B55" s="312"/>
      <c r="C55" s="312"/>
      <c r="D55" s="312"/>
      <c r="E55" s="312"/>
      <c r="F55" s="312"/>
      <c r="G55" s="312"/>
      <c r="H55" s="312"/>
      <c r="I55" s="312"/>
      <c r="J55" s="312"/>
      <c r="K55" s="312"/>
      <c r="L55" s="312"/>
      <c r="M55" s="312"/>
      <c r="N55" s="312"/>
      <c r="O55" s="312"/>
      <c r="P55" s="312"/>
      <c r="Q55" s="312"/>
      <c r="R55" s="312"/>
      <c r="S55" s="312"/>
      <c r="T55" s="312"/>
      <c r="U55" s="312"/>
      <c r="V55" s="312"/>
      <c r="W55" s="312"/>
      <c r="X55" s="315"/>
      <c r="Y55" s="315"/>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08"/>
    </row>
    <row r="56" spans="1:52" ht="36" customHeight="1">
      <c r="A56" s="308"/>
      <c r="B56" s="312"/>
      <c r="C56" s="312"/>
      <c r="D56" s="312"/>
      <c r="E56" s="312"/>
      <c r="F56" s="312"/>
      <c r="G56" s="312"/>
      <c r="H56" s="312"/>
      <c r="I56" s="312"/>
      <c r="J56" s="312"/>
      <c r="K56" s="312"/>
      <c r="L56" s="312"/>
      <c r="M56" s="312"/>
      <c r="N56" s="312"/>
      <c r="O56" s="312"/>
      <c r="P56" s="312"/>
      <c r="Q56" s="312"/>
      <c r="R56" s="312"/>
      <c r="S56" s="312"/>
      <c r="T56" s="312"/>
      <c r="U56" s="312"/>
      <c r="V56" s="312"/>
      <c r="W56" s="312"/>
      <c r="X56" s="315"/>
      <c r="Y56" s="315"/>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08"/>
    </row>
    <row r="57" spans="1:52" ht="36" customHeight="1">
      <c r="A57" s="308"/>
      <c r="B57" s="312"/>
      <c r="C57" s="312"/>
      <c r="D57" s="312"/>
      <c r="E57" s="312"/>
      <c r="F57" s="312"/>
      <c r="G57" s="312"/>
      <c r="H57" s="312"/>
      <c r="I57" s="312"/>
      <c r="J57" s="312"/>
      <c r="K57" s="312"/>
      <c r="L57" s="312"/>
      <c r="M57" s="312"/>
      <c r="N57" s="312"/>
      <c r="O57" s="312"/>
      <c r="P57" s="312"/>
      <c r="Q57" s="312"/>
      <c r="R57" s="312"/>
      <c r="S57" s="312"/>
      <c r="T57" s="312"/>
      <c r="U57" s="312"/>
      <c r="V57" s="312"/>
      <c r="W57" s="312"/>
      <c r="X57" s="315"/>
      <c r="Y57" s="315"/>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08"/>
    </row>
    <row r="58" spans="1:52" ht="21.75" customHeight="1">
      <c r="A58" s="308"/>
      <c r="B58" s="338"/>
      <c r="C58" s="338"/>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40"/>
      <c r="AS58" s="340"/>
      <c r="AT58" s="340"/>
      <c r="AU58" s="340"/>
      <c r="AV58" s="340"/>
      <c r="AW58" s="340"/>
      <c r="AX58" s="340"/>
      <c r="AY58" s="308"/>
      <c r="AZ58" s="229"/>
    </row>
    <row r="59" spans="1:52" ht="16.5" customHeight="1">
      <c r="AZ59" s="229"/>
    </row>
  </sheetData>
  <sheetProtection algorithmName="SHA-512" hashValue="9YhY+Bqj+iAkkkO2iwWVA2eMgHU0fqAmOUGeU//H63IYeNVhMO8o1yOCcOUnNyLAETBu6J1NNzPqU2+uC4D6eg==" saltValue="FVdSLGAe92EYmXEmuvt7QQ==" spinCount="100000" sheet="1" scenarios="1"/>
  <mergeCells count="27">
    <mergeCell ref="E18:AT33"/>
    <mergeCell ref="E35:K35"/>
    <mergeCell ref="T35:U35"/>
    <mergeCell ref="AI35:AT35"/>
    <mergeCell ref="AU35:AV35"/>
    <mergeCell ref="T17:U17"/>
    <mergeCell ref="AU17:AV17"/>
    <mergeCell ref="AN14:AR14"/>
    <mergeCell ref="AT14:AX14"/>
    <mergeCell ref="B12:G14"/>
    <mergeCell ref="H12:AX12"/>
    <mergeCell ref="I14:M14"/>
    <mergeCell ref="E17:N17"/>
    <mergeCell ref="H13:M13"/>
    <mergeCell ref="AA14:AE14"/>
    <mergeCell ref="N13:AE13"/>
    <mergeCell ref="AG14:AL14"/>
    <mergeCell ref="AF13:AX13"/>
    <mergeCell ref="O14:Y14"/>
    <mergeCell ref="B4:AX4"/>
    <mergeCell ref="AQ6:AR6"/>
    <mergeCell ref="AT6:AU6"/>
    <mergeCell ref="AV6:AX6"/>
    <mergeCell ref="B10:G10"/>
    <mergeCell ref="H10:O10"/>
    <mergeCell ref="P10:V10"/>
    <mergeCell ref="W10:AX10"/>
  </mergeCells>
  <phoneticPr fontId="53"/>
  <conditionalFormatting sqref="H10:O10">
    <cfRule type="expression" dxfId="56" priority="4" stopIfTrue="1">
      <formula>$H$10=""</formula>
    </cfRule>
  </conditionalFormatting>
  <conditionalFormatting sqref="AQ6:AR6">
    <cfRule type="expression" dxfId="55" priority="3" stopIfTrue="1">
      <formula>$AQ$6=""</formula>
    </cfRule>
  </conditionalFormatting>
  <conditionalFormatting sqref="AT6:AU6">
    <cfRule type="expression" dxfId="54" priority="2" stopIfTrue="1">
      <formula>$AT$6=""</formula>
    </cfRule>
  </conditionalFormatting>
  <conditionalFormatting sqref="W10:AX10">
    <cfRule type="expression" dxfId="53" priority="1">
      <formula>$W$10=""</formula>
    </cfRule>
  </conditionalFormatting>
  <dataValidations count="3">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xr:uid="{00000000-0002-0000-0600-000000000000}"/>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H10:O10" xr:uid="{00000000-0002-0000-0600-000001000000}">
      <formula1>5</formula1>
    </dataValidation>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UGD98305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PZ98305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UZV98305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VJR98305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VTN98305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WDJ98305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H14 N14 AS14 Z14 AM14 AF14" xr:uid="{00000000-0002-0000-0600-000002000000}">
      <formula1>"■,□"</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53"/>
  <sheetViews>
    <sheetView view="pageBreakPreview" zoomScale="60" zoomScaleNormal="70" workbookViewId="0">
      <selection activeCell="B4" sqref="B4:AU4"/>
    </sheetView>
  </sheetViews>
  <sheetFormatPr defaultRowHeight="13.5"/>
  <cols>
    <col min="1" max="1" width="2" style="215" customWidth="1"/>
    <col min="2" max="47" width="3.625" style="215" customWidth="1"/>
    <col min="48" max="48" width="2" style="215" customWidth="1"/>
    <col min="49" max="49" width="9" style="215" customWidth="1"/>
    <col min="50" max="50" width="10.875" style="215" hidden="1" customWidth="1"/>
    <col min="51" max="52" width="13" style="215" hidden="1" customWidth="1"/>
    <col min="53" max="53" width="13.25" style="215" hidden="1" customWidth="1"/>
    <col min="54" max="54" width="10.375" style="215" hidden="1" customWidth="1"/>
    <col min="55" max="55" width="9" style="215" customWidth="1"/>
    <col min="56" max="254" width="9" style="215"/>
    <col min="255" max="255" width="2" style="215" customWidth="1"/>
    <col min="256" max="301" width="3.625" style="215" customWidth="1"/>
    <col min="302" max="302" width="2" style="215" customWidth="1"/>
    <col min="303" max="303" width="9" style="215" customWidth="1"/>
    <col min="304" max="304" width="10.875" style="215" customWidth="1"/>
    <col min="305" max="306" width="13" style="215" customWidth="1"/>
    <col min="307" max="307" width="8.25" style="215" customWidth="1"/>
    <col min="308" max="308" width="10.375" style="215" customWidth="1"/>
    <col min="309" max="309" width="10.125" style="215" customWidth="1"/>
    <col min="310" max="311" width="9" style="215" customWidth="1"/>
    <col min="312" max="510" width="9" style="215"/>
    <col min="511" max="511" width="2" style="215" customWidth="1"/>
    <col min="512" max="557" width="3.625" style="215" customWidth="1"/>
    <col min="558" max="558" width="2" style="215" customWidth="1"/>
    <col min="559" max="559" width="9" style="215" customWidth="1"/>
    <col min="560" max="560" width="10.875" style="215" customWidth="1"/>
    <col min="561" max="562" width="13" style="215" customWidth="1"/>
    <col min="563" max="563" width="8.25" style="215" customWidth="1"/>
    <col min="564" max="564" width="10.375" style="215" customWidth="1"/>
    <col min="565" max="565" width="10.125" style="215" customWidth="1"/>
    <col min="566" max="567" width="9" style="215" customWidth="1"/>
    <col min="568" max="766" width="9" style="215"/>
    <col min="767" max="767" width="2" style="215" customWidth="1"/>
    <col min="768" max="813" width="3.625" style="215" customWidth="1"/>
    <col min="814" max="814" width="2" style="215" customWidth="1"/>
    <col min="815" max="815" width="9" style="215" customWidth="1"/>
    <col min="816" max="816" width="10.875" style="215" customWidth="1"/>
    <col min="817" max="818" width="13" style="215" customWidth="1"/>
    <col min="819" max="819" width="8.25" style="215" customWidth="1"/>
    <col min="820" max="820" width="10.375" style="215" customWidth="1"/>
    <col min="821" max="821" width="10.125" style="215" customWidth="1"/>
    <col min="822" max="823" width="9" style="215" customWidth="1"/>
    <col min="824" max="1022" width="9" style="215"/>
    <col min="1023" max="1023" width="2" style="215" customWidth="1"/>
    <col min="1024" max="1069" width="3.625" style="215" customWidth="1"/>
    <col min="1070" max="1070" width="2" style="215" customWidth="1"/>
    <col min="1071" max="1071" width="9" style="215" customWidth="1"/>
    <col min="1072" max="1072" width="10.875" style="215" customWidth="1"/>
    <col min="1073" max="1074" width="13" style="215" customWidth="1"/>
    <col min="1075" max="1075" width="8.25" style="215" customWidth="1"/>
    <col min="1076" max="1076" width="10.375" style="215" customWidth="1"/>
    <col min="1077" max="1077" width="10.125" style="215" customWidth="1"/>
    <col min="1078" max="1079" width="9" style="215" customWidth="1"/>
    <col min="1080" max="1278" width="9" style="215"/>
    <col min="1279" max="1279" width="2" style="215" customWidth="1"/>
    <col min="1280" max="1325" width="3.625" style="215" customWidth="1"/>
    <col min="1326" max="1326" width="2" style="215" customWidth="1"/>
    <col min="1327" max="1327" width="9" style="215" customWidth="1"/>
    <col min="1328" max="1328" width="10.875" style="215" customWidth="1"/>
    <col min="1329" max="1330" width="13" style="215" customWidth="1"/>
    <col min="1331" max="1331" width="8.25" style="215" customWidth="1"/>
    <col min="1332" max="1332" width="10.375" style="215" customWidth="1"/>
    <col min="1333" max="1333" width="10.125" style="215" customWidth="1"/>
    <col min="1334" max="1335" width="9" style="215" customWidth="1"/>
    <col min="1336" max="1534" width="9" style="215"/>
    <col min="1535" max="1535" width="2" style="215" customWidth="1"/>
    <col min="1536" max="1581" width="3.625" style="215" customWidth="1"/>
    <col min="1582" max="1582" width="2" style="215" customWidth="1"/>
    <col min="1583" max="1583" width="9" style="215" customWidth="1"/>
    <col min="1584" max="1584" width="10.875" style="215" customWidth="1"/>
    <col min="1585" max="1586" width="13" style="215" customWidth="1"/>
    <col min="1587" max="1587" width="8.25" style="215" customWidth="1"/>
    <col min="1588" max="1588" width="10.375" style="215" customWidth="1"/>
    <col min="1589" max="1589" width="10.125" style="215" customWidth="1"/>
    <col min="1590" max="1591" width="9" style="215" customWidth="1"/>
    <col min="1592" max="1790" width="9" style="215"/>
    <col min="1791" max="1791" width="2" style="215" customWidth="1"/>
    <col min="1792" max="1837" width="3.625" style="215" customWidth="1"/>
    <col min="1838" max="1838" width="2" style="215" customWidth="1"/>
    <col min="1839" max="1839" width="9" style="215" customWidth="1"/>
    <col min="1840" max="1840" width="10.875" style="215" customWidth="1"/>
    <col min="1841" max="1842" width="13" style="215" customWidth="1"/>
    <col min="1843" max="1843" width="8.25" style="215" customWidth="1"/>
    <col min="1844" max="1844" width="10.375" style="215" customWidth="1"/>
    <col min="1845" max="1845" width="10.125" style="215" customWidth="1"/>
    <col min="1846" max="1847" width="9" style="215" customWidth="1"/>
    <col min="1848" max="2046" width="9" style="215"/>
    <col min="2047" max="2047" width="2" style="215" customWidth="1"/>
    <col min="2048" max="2093" width="3.625" style="215" customWidth="1"/>
    <col min="2094" max="2094" width="2" style="215" customWidth="1"/>
    <col min="2095" max="2095" width="9" style="215" customWidth="1"/>
    <col min="2096" max="2096" width="10.875" style="215" customWidth="1"/>
    <col min="2097" max="2098" width="13" style="215" customWidth="1"/>
    <col min="2099" max="2099" width="8.25" style="215" customWidth="1"/>
    <col min="2100" max="2100" width="10.375" style="215" customWidth="1"/>
    <col min="2101" max="2101" width="10.125" style="215" customWidth="1"/>
    <col min="2102" max="2103" width="9" style="215" customWidth="1"/>
    <col min="2104" max="2302" width="9" style="215"/>
    <col min="2303" max="2303" width="2" style="215" customWidth="1"/>
    <col min="2304" max="2349" width="3.625" style="215" customWidth="1"/>
    <col min="2350" max="2350" width="2" style="215" customWidth="1"/>
    <col min="2351" max="2351" width="9" style="215" customWidth="1"/>
    <col min="2352" max="2352" width="10.875" style="215" customWidth="1"/>
    <col min="2353" max="2354" width="13" style="215" customWidth="1"/>
    <col min="2355" max="2355" width="8.25" style="215" customWidth="1"/>
    <col min="2356" max="2356" width="10.375" style="215" customWidth="1"/>
    <col min="2357" max="2357" width="10.125" style="215" customWidth="1"/>
    <col min="2358" max="2359" width="9" style="215" customWidth="1"/>
    <col min="2360" max="2558" width="9" style="215"/>
    <col min="2559" max="2559" width="2" style="215" customWidth="1"/>
    <col min="2560" max="2605" width="3.625" style="215" customWidth="1"/>
    <col min="2606" max="2606" width="2" style="215" customWidth="1"/>
    <col min="2607" max="2607" width="9" style="215" customWidth="1"/>
    <col min="2608" max="2608" width="10.875" style="215" customWidth="1"/>
    <col min="2609" max="2610" width="13" style="215" customWidth="1"/>
    <col min="2611" max="2611" width="8.25" style="215" customWidth="1"/>
    <col min="2612" max="2612" width="10.375" style="215" customWidth="1"/>
    <col min="2613" max="2613" width="10.125" style="215" customWidth="1"/>
    <col min="2614" max="2615" width="9" style="215" customWidth="1"/>
    <col min="2616" max="2814" width="9" style="215"/>
    <col min="2815" max="2815" width="2" style="215" customWidth="1"/>
    <col min="2816" max="2861" width="3.625" style="215" customWidth="1"/>
    <col min="2862" max="2862" width="2" style="215" customWidth="1"/>
    <col min="2863" max="2863" width="9" style="215" customWidth="1"/>
    <col min="2864" max="2864" width="10.875" style="215" customWidth="1"/>
    <col min="2865" max="2866" width="13" style="215" customWidth="1"/>
    <col min="2867" max="2867" width="8.25" style="215" customWidth="1"/>
    <col min="2868" max="2868" width="10.375" style="215" customWidth="1"/>
    <col min="2869" max="2869" width="10.125" style="215" customWidth="1"/>
    <col min="2870" max="2871" width="9" style="215" customWidth="1"/>
    <col min="2872" max="3070" width="9" style="215"/>
    <col min="3071" max="3071" width="2" style="215" customWidth="1"/>
    <col min="3072" max="3117" width="3.625" style="215" customWidth="1"/>
    <col min="3118" max="3118" width="2" style="215" customWidth="1"/>
    <col min="3119" max="3119" width="9" style="215" customWidth="1"/>
    <col min="3120" max="3120" width="10.875" style="215" customWidth="1"/>
    <col min="3121" max="3122" width="13" style="215" customWidth="1"/>
    <col min="3123" max="3123" width="8.25" style="215" customWidth="1"/>
    <col min="3124" max="3124" width="10.375" style="215" customWidth="1"/>
    <col min="3125" max="3125" width="10.125" style="215" customWidth="1"/>
    <col min="3126" max="3127" width="9" style="215" customWidth="1"/>
    <col min="3128" max="3326" width="9" style="215"/>
    <col min="3327" max="3327" width="2" style="215" customWidth="1"/>
    <col min="3328" max="3373" width="3.625" style="215" customWidth="1"/>
    <col min="3374" max="3374" width="2" style="215" customWidth="1"/>
    <col min="3375" max="3375" width="9" style="215" customWidth="1"/>
    <col min="3376" max="3376" width="10.875" style="215" customWidth="1"/>
    <col min="3377" max="3378" width="13" style="215" customWidth="1"/>
    <col min="3379" max="3379" width="8.25" style="215" customWidth="1"/>
    <col min="3380" max="3380" width="10.375" style="215" customWidth="1"/>
    <col min="3381" max="3381" width="10.125" style="215" customWidth="1"/>
    <col min="3382" max="3383" width="9" style="215" customWidth="1"/>
    <col min="3384" max="3582" width="9" style="215"/>
    <col min="3583" max="3583" width="2" style="215" customWidth="1"/>
    <col min="3584" max="3629" width="3.625" style="215" customWidth="1"/>
    <col min="3630" max="3630" width="2" style="215" customWidth="1"/>
    <col min="3631" max="3631" width="9" style="215" customWidth="1"/>
    <col min="3632" max="3632" width="10.875" style="215" customWidth="1"/>
    <col min="3633" max="3634" width="13" style="215" customWidth="1"/>
    <col min="3635" max="3635" width="8.25" style="215" customWidth="1"/>
    <col min="3636" max="3636" width="10.375" style="215" customWidth="1"/>
    <col min="3637" max="3637" width="10.125" style="215" customWidth="1"/>
    <col min="3638" max="3639" width="9" style="215" customWidth="1"/>
    <col min="3640" max="3838" width="9" style="215"/>
    <col min="3839" max="3839" width="2" style="215" customWidth="1"/>
    <col min="3840" max="3885" width="3.625" style="215" customWidth="1"/>
    <col min="3886" max="3886" width="2" style="215" customWidth="1"/>
    <col min="3887" max="3887" width="9" style="215" customWidth="1"/>
    <col min="3888" max="3888" width="10.875" style="215" customWidth="1"/>
    <col min="3889" max="3890" width="13" style="215" customWidth="1"/>
    <col min="3891" max="3891" width="8.25" style="215" customWidth="1"/>
    <col min="3892" max="3892" width="10.375" style="215" customWidth="1"/>
    <col min="3893" max="3893" width="10.125" style="215" customWidth="1"/>
    <col min="3894" max="3895" width="9" style="215" customWidth="1"/>
    <col min="3896" max="4094" width="9" style="215"/>
    <col min="4095" max="4095" width="2" style="215" customWidth="1"/>
    <col min="4096" max="4141" width="3.625" style="215" customWidth="1"/>
    <col min="4142" max="4142" width="2" style="215" customWidth="1"/>
    <col min="4143" max="4143" width="9" style="215" customWidth="1"/>
    <col min="4144" max="4144" width="10.875" style="215" customWidth="1"/>
    <col min="4145" max="4146" width="13" style="215" customWidth="1"/>
    <col min="4147" max="4147" width="8.25" style="215" customWidth="1"/>
    <col min="4148" max="4148" width="10.375" style="215" customWidth="1"/>
    <col min="4149" max="4149" width="10.125" style="215" customWidth="1"/>
    <col min="4150" max="4151" width="9" style="215" customWidth="1"/>
    <col min="4152" max="4350" width="9" style="215"/>
    <col min="4351" max="4351" width="2" style="215" customWidth="1"/>
    <col min="4352" max="4397" width="3.625" style="215" customWidth="1"/>
    <col min="4398" max="4398" width="2" style="215" customWidth="1"/>
    <col min="4399" max="4399" width="9" style="215" customWidth="1"/>
    <col min="4400" max="4400" width="10.875" style="215" customWidth="1"/>
    <col min="4401" max="4402" width="13" style="215" customWidth="1"/>
    <col min="4403" max="4403" width="8.25" style="215" customWidth="1"/>
    <col min="4404" max="4404" width="10.375" style="215" customWidth="1"/>
    <col min="4405" max="4405" width="10.125" style="215" customWidth="1"/>
    <col min="4406" max="4407" width="9" style="215" customWidth="1"/>
    <col min="4408" max="4606" width="9" style="215"/>
    <col min="4607" max="4607" width="2" style="215" customWidth="1"/>
    <col min="4608" max="4653" width="3.625" style="215" customWidth="1"/>
    <col min="4654" max="4654" width="2" style="215" customWidth="1"/>
    <col min="4655" max="4655" width="9" style="215" customWidth="1"/>
    <col min="4656" max="4656" width="10.875" style="215" customWidth="1"/>
    <col min="4657" max="4658" width="13" style="215" customWidth="1"/>
    <col min="4659" max="4659" width="8.25" style="215" customWidth="1"/>
    <col min="4660" max="4660" width="10.375" style="215" customWidth="1"/>
    <col min="4661" max="4661" width="10.125" style="215" customWidth="1"/>
    <col min="4662" max="4663" width="9" style="215" customWidth="1"/>
    <col min="4664" max="4862" width="9" style="215"/>
    <col min="4863" max="4863" width="2" style="215" customWidth="1"/>
    <col min="4864" max="4909" width="3.625" style="215" customWidth="1"/>
    <col min="4910" max="4910" width="2" style="215" customWidth="1"/>
    <col min="4911" max="4911" width="9" style="215" customWidth="1"/>
    <col min="4912" max="4912" width="10.875" style="215" customWidth="1"/>
    <col min="4913" max="4914" width="13" style="215" customWidth="1"/>
    <col min="4915" max="4915" width="8.25" style="215" customWidth="1"/>
    <col min="4916" max="4916" width="10.375" style="215" customWidth="1"/>
    <col min="4917" max="4917" width="10.125" style="215" customWidth="1"/>
    <col min="4918" max="4919" width="9" style="215" customWidth="1"/>
    <col min="4920" max="5118" width="9" style="215"/>
    <col min="5119" max="5119" width="2" style="215" customWidth="1"/>
    <col min="5120" max="5165" width="3.625" style="215" customWidth="1"/>
    <col min="5166" max="5166" width="2" style="215" customWidth="1"/>
    <col min="5167" max="5167" width="9" style="215" customWidth="1"/>
    <col min="5168" max="5168" width="10.875" style="215" customWidth="1"/>
    <col min="5169" max="5170" width="13" style="215" customWidth="1"/>
    <col min="5171" max="5171" width="8.25" style="215" customWidth="1"/>
    <col min="5172" max="5172" width="10.375" style="215" customWidth="1"/>
    <col min="5173" max="5173" width="10.125" style="215" customWidth="1"/>
    <col min="5174" max="5175" width="9" style="215" customWidth="1"/>
    <col min="5176" max="5374" width="9" style="215"/>
    <col min="5375" max="5375" width="2" style="215" customWidth="1"/>
    <col min="5376" max="5421" width="3.625" style="215" customWidth="1"/>
    <col min="5422" max="5422" width="2" style="215" customWidth="1"/>
    <col min="5423" max="5423" width="9" style="215" customWidth="1"/>
    <col min="5424" max="5424" width="10.875" style="215" customWidth="1"/>
    <col min="5425" max="5426" width="13" style="215" customWidth="1"/>
    <col min="5427" max="5427" width="8.25" style="215" customWidth="1"/>
    <col min="5428" max="5428" width="10.375" style="215" customWidth="1"/>
    <col min="5429" max="5429" width="10.125" style="215" customWidth="1"/>
    <col min="5430" max="5431" width="9" style="215" customWidth="1"/>
    <col min="5432" max="5630" width="9" style="215"/>
    <col min="5631" max="5631" width="2" style="215" customWidth="1"/>
    <col min="5632" max="5677" width="3.625" style="215" customWidth="1"/>
    <col min="5678" max="5678" width="2" style="215" customWidth="1"/>
    <col min="5679" max="5679" width="9" style="215" customWidth="1"/>
    <col min="5680" max="5680" width="10.875" style="215" customWidth="1"/>
    <col min="5681" max="5682" width="13" style="215" customWidth="1"/>
    <col min="5683" max="5683" width="8.25" style="215" customWidth="1"/>
    <col min="5684" max="5684" width="10.375" style="215" customWidth="1"/>
    <col min="5685" max="5685" width="10.125" style="215" customWidth="1"/>
    <col min="5686" max="5687" width="9" style="215" customWidth="1"/>
    <col min="5688" max="5886" width="9" style="215"/>
    <col min="5887" max="5887" width="2" style="215" customWidth="1"/>
    <col min="5888" max="5933" width="3.625" style="215" customWidth="1"/>
    <col min="5934" max="5934" width="2" style="215" customWidth="1"/>
    <col min="5935" max="5935" width="9" style="215" customWidth="1"/>
    <col min="5936" max="5936" width="10.875" style="215" customWidth="1"/>
    <col min="5937" max="5938" width="13" style="215" customWidth="1"/>
    <col min="5939" max="5939" width="8.25" style="215" customWidth="1"/>
    <col min="5940" max="5940" width="10.375" style="215" customWidth="1"/>
    <col min="5941" max="5941" width="10.125" style="215" customWidth="1"/>
    <col min="5942" max="5943" width="9" style="215" customWidth="1"/>
    <col min="5944" max="6142" width="9" style="215"/>
    <col min="6143" max="6143" width="2" style="215" customWidth="1"/>
    <col min="6144" max="6189" width="3.625" style="215" customWidth="1"/>
    <col min="6190" max="6190" width="2" style="215" customWidth="1"/>
    <col min="6191" max="6191" width="9" style="215" customWidth="1"/>
    <col min="6192" max="6192" width="10.875" style="215" customWidth="1"/>
    <col min="6193" max="6194" width="13" style="215" customWidth="1"/>
    <col min="6195" max="6195" width="8.25" style="215" customWidth="1"/>
    <col min="6196" max="6196" width="10.375" style="215" customWidth="1"/>
    <col min="6197" max="6197" width="10.125" style="215" customWidth="1"/>
    <col min="6198" max="6199" width="9" style="215" customWidth="1"/>
    <col min="6200" max="6398" width="9" style="215"/>
    <col min="6399" max="6399" width="2" style="215" customWidth="1"/>
    <col min="6400" max="6445" width="3.625" style="215" customWidth="1"/>
    <col min="6446" max="6446" width="2" style="215" customWidth="1"/>
    <col min="6447" max="6447" width="9" style="215" customWidth="1"/>
    <col min="6448" max="6448" width="10.875" style="215" customWidth="1"/>
    <col min="6449" max="6450" width="13" style="215" customWidth="1"/>
    <col min="6451" max="6451" width="8.25" style="215" customWidth="1"/>
    <col min="6452" max="6452" width="10.375" style="215" customWidth="1"/>
    <col min="6453" max="6453" width="10.125" style="215" customWidth="1"/>
    <col min="6454" max="6455" width="9" style="215" customWidth="1"/>
    <col min="6456" max="6654" width="9" style="215"/>
    <col min="6655" max="6655" width="2" style="215" customWidth="1"/>
    <col min="6656" max="6701" width="3.625" style="215" customWidth="1"/>
    <col min="6702" max="6702" width="2" style="215" customWidth="1"/>
    <col min="6703" max="6703" width="9" style="215" customWidth="1"/>
    <col min="6704" max="6704" width="10.875" style="215" customWidth="1"/>
    <col min="6705" max="6706" width="13" style="215" customWidth="1"/>
    <col min="6707" max="6707" width="8.25" style="215" customWidth="1"/>
    <col min="6708" max="6708" width="10.375" style="215" customWidth="1"/>
    <col min="6709" max="6709" width="10.125" style="215" customWidth="1"/>
    <col min="6710" max="6711" width="9" style="215" customWidth="1"/>
    <col min="6712" max="6910" width="9" style="215"/>
    <col min="6911" max="6911" width="2" style="215" customWidth="1"/>
    <col min="6912" max="6957" width="3.625" style="215" customWidth="1"/>
    <col min="6958" max="6958" width="2" style="215" customWidth="1"/>
    <col min="6959" max="6959" width="9" style="215" customWidth="1"/>
    <col min="6960" max="6960" width="10.875" style="215" customWidth="1"/>
    <col min="6961" max="6962" width="13" style="215" customWidth="1"/>
    <col min="6963" max="6963" width="8.25" style="215" customWidth="1"/>
    <col min="6964" max="6964" width="10.375" style="215" customWidth="1"/>
    <col min="6965" max="6965" width="10.125" style="215" customWidth="1"/>
    <col min="6966" max="6967" width="9" style="215" customWidth="1"/>
    <col min="6968" max="7166" width="9" style="215"/>
    <col min="7167" max="7167" width="2" style="215" customWidth="1"/>
    <col min="7168" max="7213" width="3.625" style="215" customWidth="1"/>
    <col min="7214" max="7214" width="2" style="215" customWidth="1"/>
    <col min="7215" max="7215" width="9" style="215" customWidth="1"/>
    <col min="7216" max="7216" width="10.875" style="215" customWidth="1"/>
    <col min="7217" max="7218" width="13" style="215" customWidth="1"/>
    <col min="7219" max="7219" width="8.25" style="215" customWidth="1"/>
    <col min="7220" max="7220" width="10.375" style="215" customWidth="1"/>
    <col min="7221" max="7221" width="10.125" style="215" customWidth="1"/>
    <col min="7222" max="7223" width="9" style="215" customWidth="1"/>
    <col min="7224" max="7422" width="9" style="215"/>
    <col min="7423" max="7423" width="2" style="215" customWidth="1"/>
    <col min="7424" max="7469" width="3.625" style="215" customWidth="1"/>
    <col min="7470" max="7470" width="2" style="215" customWidth="1"/>
    <col min="7471" max="7471" width="9" style="215" customWidth="1"/>
    <col min="7472" max="7472" width="10.875" style="215" customWidth="1"/>
    <col min="7473" max="7474" width="13" style="215" customWidth="1"/>
    <col min="7475" max="7475" width="8.25" style="215" customWidth="1"/>
    <col min="7476" max="7476" width="10.375" style="215" customWidth="1"/>
    <col min="7477" max="7477" width="10.125" style="215" customWidth="1"/>
    <col min="7478" max="7479" width="9" style="215" customWidth="1"/>
    <col min="7480" max="7678" width="9" style="215"/>
    <col min="7679" max="7679" width="2" style="215" customWidth="1"/>
    <col min="7680" max="7725" width="3.625" style="215" customWidth="1"/>
    <col min="7726" max="7726" width="2" style="215" customWidth="1"/>
    <col min="7727" max="7727" width="9" style="215" customWidth="1"/>
    <col min="7728" max="7728" width="10.875" style="215" customWidth="1"/>
    <col min="7729" max="7730" width="13" style="215" customWidth="1"/>
    <col min="7731" max="7731" width="8.25" style="215" customWidth="1"/>
    <col min="7732" max="7732" width="10.375" style="215" customWidth="1"/>
    <col min="7733" max="7733" width="10.125" style="215" customWidth="1"/>
    <col min="7734" max="7735" width="9" style="215" customWidth="1"/>
    <col min="7736" max="7934" width="9" style="215"/>
    <col min="7935" max="7935" width="2" style="215" customWidth="1"/>
    <col min="7936" max="7981" width="3.625" style="215" customWidth="1"/>
    <col min="7982" max="7982" width="2" style="215" customWidth="1"/>
    <col min="7983" max="7983" width="9" style="215" customWidth="1"/>
    <col min="7984" max="7984" width="10.875" style="215" customWidth="1"/>
    <col min="7985" max="7986" width="13" style="215" customWidth="1"/>
    <col min="7987" max="7987" width="8.25" style="215" customWidth="1"/>
    <col min="7988" max="7988" width="10.375" style="215" customWidth="1"/>
    <col min="7989" max="7989" width="10.125" style="215" customWidth="1"/>
    <col min="7990" max="7991" width="9" style="215" customWidth="1"/>
    <col min="7992" max="8190" width="9" style="215"/>
    <col min="8191" max="8191" width="2" style="215" customWidth="1"/>
    <col min="8192" max="8237" width="3.625" style="215" customWidth="1"/>
    <col min="8238" max="8238" width="2" style="215" customWidth="1"/>
    <col min="8239" max="8239" width="9" style="215" customWidth="1"/>
    <col min="8240" max="8240" width="10.875" style="215" customWidth="1"/>
    <col min="8241" max="8242" width="13" style="215" customWidth="1"/>
    <col min="8243" max="8243" width="8.25" style="215" customWidth="1"/>
    <col min="8244" max="8244" width="10.375" style="215" customWidth="1"/>
    <col min="8245" max="8245" width="10.125" style="215" customWidth="1"/>
    <col min="8246" max="8247" width="9" style="215" customWidth="1"/>
    <col min="8248" max="8446" width="9" style="215"/>
    <col min="8447" max="8447" width="2" style="215" customWidth="1"/>
    <col min="8448" max="8493" width="3.625" style="215" customWidth="1"/>
    <col min="8494" max="8494" width="2" style="215" customWidth="1"/>
    <col min="8495" max="8495" width="9" style="215" customWidth="1"/>
    <col min="8496" max="8496" width="10.875" style="215" customWidth="1"/>
    <col min="8497" max="8498" width="13" style="215" customWidth="1"/>
    <col min="8499" max="8499" width="8.25" style="215" customWidth="1"/>
    <col min="8500" max="8500" width="10.375" style="215" customWidth="1"/>
    <col min="8501" max="8501" width="10.125" style="215" customWidth="1"/>
    <col min="8502" max="8503" width="9" style="215" customWidth="1"/>
    <col min="8504" max="8702" width="9" style="215"/>
    <col min="8703" max="8703" width="2" style="215" customWidth="1"/>
    <col min="8704" max="8749" width="3.625" style="215" customWidth="1"/>
    <col min="8750" max="8750" width="2" style="215" customWidth="1"/>
    <col min="8751" max="8751" width="9" style="215" customWidth="1"/>
    <col min="8752" max="8752" width="10.875" style="215" customWidth="1"/>
    <col min="8753" max="8754" width="13" style="215" customWidth="1"/>
    <col min="8755" max="8755" width="8.25" style="215" customWidth="1"/>
    <col min="8756" max="8756" width="10.375" style="215" customWidth="1"/>
    <col min="8757" max="8757" width="10.125" style="215" customWidth="1"/>
    <col min="8758" max="8759" width="9" style="215" customWidth="1"/>
    <col min="8760" max="8958" width="9" style="215"/>
    <col min="8959" max="8959" width="2" style="215" customWidth="1"/>
    <col min="8960" max="9005" width="3.625" style="215" customWidth="1"/>
    <col min="9006" max="9006" width="2" style="215" customWidth="1"/>
    <col min="9007" max="9007" width="9" style="215" customWidth="1"/>
    <col min="9008" max="9008" width="10.875" style="215" customWidth="1"/>
    <col min="9009" max="9010" width="13" style="215" customWidth="1"/>
    <col min="9011" max="9011" width="8.25" style="215" customWidth="1"/>
    <col min="9012" max="9012" width="10.375" style="215" customWidth="1"/>
    <col min="9013" max="9013" width="10.125" style="215" customWidth="1"/>
    <col min="9014" max="9015" width="9" style="215" customWidth="1"/>
    <col min="9016" max="9214" width="9" style="215"/>
    <col min="9215" max="9215" width="2" style="215" customWidth="1"/>
    <col min="9216" max="9261" width="3.625" style="215" customWidth="1"/>
    <col min="9262" max="9262" width="2" style="215" customWidth="1"/>
    <col min="9263" max="9263" width="9" style="215" customWidth="1"/>
    <col min="9264" max="9264" width="10.875" style="215" customWidth="1"/>
    <col min="9265" max="9266" width="13" style="215" customWidth="1"/>
    <col min="9267" max="9267" width="8.25" style="215" customWidth="1"/>
    <col min="9268" max="9268" width="10.375" style="215" customWidth="1"/>
    <col min="9269" max="9269" width="10.125" style="215" customWidth="1"/>
    <col min="9270" max="9271" width="9" style="215" customWidth="1"/>
    <col min="9272" max="9470" width="9" style="215"/>
    <col min="9471" max="9471" width="2" style="215" customWidth="1"/>
    <col min="9472" max="9517" width="3.625" style="215" customWidth="1"/>
    <col min="9518" max="9518" width="2" style="215" customWidth="1"/>
    <col min="9519" max="9519" width="9" style="215" customWidth="1"/>
    <col min="9520" max="9520" width="10.875" style="215" customWidth="1"/>
    <col min="9521" max="9522" width="13" style="215" customWidth="1"/>
    <col min="9523" max="9523" width="8.25" style="215" customWidth="1"/>
    <col min="9524" max="9524" width="10.375" style="215" customWidth="1"/>
    <col min="9525" max="9525" width="10.125" style="215" customWidth="1"/>
    <col min="9526" max="9527" width="9" style="215" customWidth="1"/>
    <col min="9528" max="9726" width="9" style="215"/>
    <col min="9727" max="9727" width="2" style="215" customWidth="1"/>
    <col min="9728" max="9773" width="3.625" style="215" customWidth="1"/>
    <col min="9774" max="9774" width="2" style="215" customWidth="1"/>
    <col min="9775" max="9775" width="9" style="215" customWidth="1"/>
    <col min="9776" max="9776" width="10.875" style="215" customWidth="1"/>
    <col min="9777" max="9778" width="13" style="215" customWidth="1"/>
    <col min="9779" max="9779" width="8.25" style="215" customWidth="1"/>
    <col min="9780" max="9780" width="10.375" style="215" customWidth="1"/>
    <col min="9781" max="9781" width="10.125" style="215" customWidth="1"/>
    <col min="9782" max="9783" width="9" style="215" customWidth="1"/>
    <col min="9784" max="9982" width="9" style="215"/>
    <col min="9983" max="9983" width="2" style="215" customWidth="1"/>
    <col min="9984" max="10029" width="3.625" style="215" customWidth="1"/>
    <col min="10030" max="10030" width="2" style="215" customWidth="1"/>
    <col min="10031" max="10031" width="9" style="215" customWidth="1"/>
    <col min="10032" max="10032" width="10.875" style="215" customWidth="1"/>
    <col min="10033" max="10034" width="13" style="215" customWidth="1"/>
    <col min="10035" max="10035" width="8.25" style="215" customWidth="1"/>
    <col min="10036" max="10036" width="10.375" style="215" customWidth="1"/>
    <col min="10037" max="10037" width="10.125" style="215" customWidth="1"/>
    <col min="10038" max="10039" width="9" style="215" customWidth="1"/>
    <col min="10040" max="10238" width="9" style="215"/>
    <col min="10239" max="10239" width="2" style="215" customWidth="1"/>
    <col min="10240" max="10285" width="3.625" style="215" customWidth="1"/>
    <col min="10286" max="10286" width="2" style="215" customWidth="1"/>
    <col min="10287" max="10287" width="9" style="215" customWidth="1"/>
    <col min="10288" max="10288" width="10.875" style="215" customWidth="1"/>
    <col min="10289" max="10290" width="13" style="215" customWidth="1"/>
    <col min="10291" max="10291" width="8.25" style="215" customWidth="1"/>
    <col min="10292" max="10292" width="10.375" style="215" customWidth="1"/>
    <col min="10293" max="10293" width="10.125" style="215" customWidth="1"/>
    <col min="10294" max="10295" width="9" style="215" customWidth="1"/>
    <col min="10296" max="10494" width="9" style="215"/>
    <col min="10495" max="10495" width="2" style="215" customWidth="1"/>
    <col min="10496" max="10541" width="3.625" style="215" customWidth="1"/>
    <col min="10542" max="10542" width="2" style="215" customWidth="1"/>
    <col min="10543" max="10543" width="9" style="215" customWidth="1"/>
    <col min="10544" max="10544" width="10.875" style="215" customWidth="1"/>
    <col min="10545" max="10546" width="13" style="215" customWidth="1"/>
    <col min="10547" max="10547" width="8.25" style="215" customWidth="1"/>
    <col min="10548" max="10548" width="10.375" style="215" customWidth="1"/>
    <col min="10549" max="10549" width="10.125" style="215" customWidth="1"/>
    <col min="10550" max="10551" width="9" style="215" customWidth="1"/>
    <col min="10552" max="10750" width="9" style="215"/>
    <col min="10751" max="10751" width="2" style="215" customWidth="1"/>
    <col min="10752" max="10797" width="3.625" style="215" customWidth="1"/>
    <col min="10798" max="10798" width="2" style="215" customWidth="1"/>
    <col min="10799" max="10799" width="9" style="215" customWidth="1"/>
    <col min="10800" max="10800" width="10.875" style="215" customWidth="1"/>
    <col min="10801" max="10802" width="13" style="215" customWidth="1"/>
    <col min="10803" max="10803" width="8.25" style="215" customWidth="1"/>
    <col min="10804" max="10804" width="10.375" style="215" customWidth="1"/>
    <col min="10805" max="10805" width="10.125" style="215" customWidth="1"/>
    <col min="10806" max="10807" width="9" style="215" customWidth="1"/>
    <col min="10808" max="11006" width="9" style="215"/>
    <col min="11007" max="11007" width="2" style="215" customWidth="1"/>
    <col min="11008" max="11053" width="3.625" style="215" customWidth="1"/>
    <col min="11054" max="11054" width="2" style="215" customWidth="1"/>
    <col min="11055" max="11055" width="9" style="215" customWidth="1"/>
    <col min="11056" max="11056" width="10.875" style="215" customWidth="1"/>
    <col min="11057" max="11058" width="13" style="215" customWidth="1"/>
    <col min="11059" max="11059" width="8.25" style="215" customWidth="1"/>
    <col min="11060" max="11060" width="10.375" style="215" customWidth="1"/>
    <col min="11061" max="11061" width="10.125" style="215" customWidth="1"/>
    <col min="11062" max="11063" width="9" style="215" customWidth="1"/>
    <col min="11064" max="11262" width="9" style="215"/>
    <col min="11263" max="11263" width="2" style="215" customWidth="1"/>
    <col min="11264" max="11309" width="3.625" style="215" customWidth="1"/>
    <col min="11310" max="11310" width="2" style="215" customWidth="1"/>
    <col min="11311" max="11311" width="9" style="215" customWidth="1"/>
    <col min="11312" max="11312" width="10.875" style="215" customWidth="1"/>
    <col min="11313" max="11314" width="13" style="215" customWidth="1"/>
    <col min="11315" max="11315" width="8.25" style="215" customWidth="1"/>
    <col min="11316" max="11316" width="10.375" style="215" customWidth="1"/>
    <col min="11317" max="11317" width="10.125" style="215" customWidth="1"/>
    <col min="11318" max="11319" width="9" style="215" customWidth="1"/>
    <col min="11320" max="11518" width="9" style="215"/>
    <col min="11519" max="11519" width="2" style="215" customWidth="1"/>
    <col min="11520" max="11565" width="3.625" style="215" customWidth="1"/>
    <col min="11566" max="11566" width="2" style="215" customWidth="1"/>
    <col min="11567" max="11567" width="9" style="215" customWidth="1"/>
    <col min="11568" max="11568" width="10.875" style="215" customWidth="1"/>
    <col min="11569" max="11570" width="13" style="215" customWidth="1"/>
    <col min="11571" max="11571" width="8.25" style="215" customWidth="1"/>
    <col min="11572" max="11572" width="10.375" style="215" customWidth="1"/>
    <col min="11573" max="11573" width="10.125" style="215" customWidth="1"/>
    <col min="11574" max="11575" width="9" style="215" customWidth="1"/>
    <col min="11576" max="11774" width="9" style="215"/>
    <col min="11775" max="11775" width="2" style="215" customWidth="1"/>
    <col min="11776" max="11821" width="3.625" style="215" customWidth="1"/>
    <col min="11822" max="11822" width="2" style="215" customWidth="1"/>
    <col min="11823" max="11823" width="9" style="215" customWidth="1"/>
    <col min="11824" max="11824" width="10.875" style="215" customWidth="1"/>
    <col min="11825" max="11826" width="13" style="215" customWidth="1"/>
    <col min="11827" max="11827" width="8.25" style="215" customWidth="1"/>
    <col min="11828" max="11828" width="10.375" style="215" customWidth="1"/>
    <col min="11829" max="11829" width="10.125" style="215" customWidth="1"/>
    <col min="11830" max="11831" width="9" style="215" customWidth="1"/>
    <col min="11832" max="12030" width="9" style="215"/>
    <col min="12031" max="12031" width="2" style="215" customWidth="1"/>
    <col min="12032" max="12077" width="3.625" style="215" customWidth="1"/>
    <col min="12078" max="12078" width="2" style="215" customWidth="1"/>
    <col min="12079" max="12079" width="9" style="215" customWidth="1"/>
    <col min="12080" max="12080" width="10.875" style="215" customWidth="1"/>
    <col min="12081" max="12082" width="13" style="215" customWidth="1"/>
    <col min="12083" max="12083" width="8.25" style="215" customWidth="1"/>
    <col min="12084" max="12084" width="10.375" style="215" customWidth="1"/>
    <col min="12085" max="12085" width="10.125" style="215" customWidth="1"/>
    <col min="12086" max="12087" width="9" style="215" customWidth="1"/>
    <col min="12088" max="12286" width="9" style="215"/>
    <col min="12287" max="12287" width="2" style="215" customWidth="1"/>
    <col min="12288" max="12333" width="3.625" style="215" customWidth="1"/>
    <col min="12334" max="12334" width="2" style="215" customWidth="1"/>
    <col min="12335" max="12335" width="9" style="215" customWidth="1"/>
    <col min="12336" max="12336" width="10.875" style="215" customWidth="1"/>
    <col min="12337" max="12338" width="13" style="215" customWidth="1"/>
    <col min="12339" max="12339" width="8.25" style="215" customWidth="1"/>
    <col min="12340" max="12340" width="10.375" style="215" customWidth="1"/>
    <col min="12341" max="12341" width="10.125" style="215" customWidth="1"/>
    <col min="12342" max="12343" width="9" style="215" customWidth="1"/>
    <col min="12344" max="12542" width="9" style="215"/>
    <col min="12543" max="12543" width="2" style="215" customWidth="1"/>
    <col min="12544" max="12589" width="3.625" style="215" customWidth="1"/>
    <col min="12590" max="12590" width="2" style="215" customWidth="1"/>
    <col min="12591" max="12591" width="9" style="215" customWidth="1"/>
    <col min="12592" max="12592" width="10.875" style="215" customWidth="1"/>
    <col min="12593" max="12594" width="13" style="215" customWidth="1"/>
    <col min="12595" max="12595" width="8.25" style="215" customWidth="1"/>
    <col min="12596" max="12596" width="10.375" style="215" customWidth="1"/>
    <col min="12597" max="12597" width="10.125" style="215" customWidth="1"/>
    <col min="12598" max="12599" width="9" style="215" customWidth="1"/>
    <col min="12600" max="12798" width="9" style="215"/>
    <col min="12799" max="12799" width="2" style="215" customWidth="1"/>
    <col min="12800" max="12845" width="3.625" style="215" customWidth="1"/>
    <col min="12846" max="12846" width="2" style="215" customWidth="1"/>
    <col min="12847" max="12847" width="9" style="215" customWidth="1"/>
    <col min="12848" max="12848" width="10.875" style="215" customWidth="1"/>
    <col min="12849" max="12850" width="13" style="215" customWidth="1"/>
    <col min="12851" max="12851" width="8.25" style="215" customWidth="1"/>
    <col min="12852" max="12852" width="10.375" style="215" customWidth="1"/>
    <col min="12853" max="12853" width="10.125" style="215" customWidth="1"/>
    <col min="12854" max="12855" width="9" style="215" customWidth="1"/>
    <col min="12856" max="13054" width="9" style="215"/>
    <col min="13055" max="13055" width="2" style="215" customWidth="1"/>
    <col min="13056" max="13101" width="3.625" style="215" customWidth="1"/>
    <col min="13102" max="13102" width="2" style="215" customWidth="1"/>
    <col min="13103" max="13103" width="9" style="215" customWidth="1"/>
    <col min="13104" max="13104" width="10.875" style="215" customWidth="1"/>
    <col min="13105" max="13106" width="13" style="215" customWidth="1"/>
    <col min="13107" max="13107" width="8.25" style="215" customWidth="1"/>
    <col min="13108" max="13108" width="10.375" style="215" customWidth="1"/>
    <col min="13109" max="13109" width="10.125" style="215" customWidth="1"/>
    <col min="13110" max="13111" width="9" style="215" customWidth="1"/>
    <col min="13112" max="13310" width="9" style="215"/>
    <col min="13311" max="13311" width="2" style="215" customWidth="1"/>
    <col min="13312" max="13357" width="3.625" style="215" customWidth="1"/>
    <col min="13358" max="13358" width="2" style="215" customWidth="1"/>
    <col min="13359" max="13359" width="9" style="215" customWidth="1"/>
    <col min="13360" max="13360" width="10.875" style="215" customWidth="1"/>
    <col min="13361" max="13362" width="13" style="215" customWidth="1"/>
    <col min="13363" max="13363" width="8.25" style="215" customWidth="1"/>
    <col min="13364" max="13364" width="10.375" style="215" customWidth="1"/>
    <col min="13365" max="13365" width="10.125" style="215" customWidth="1"/>
    <col min="13366" max="13367" width="9" style="215" customWidth="1"/>
    <col min="13368" max="13566" width="9" style="215"/>
    <col min="13567" max="13567" width="2" style="215" customWidth="1"/>
    <col min="13568" max="13613" width="3.625" style="215" customWidth="1"/>
    <col min="13614" max="13614" width="2" style="215" customWidth="1"/>
    <col min="13615" max="13615" width="9" style="215" customWidth="1"/>
    <col min="13616" max="13616" width="10.875" style="215" customWidth="1"/>
    <col min="13617" max="13618" width="13" style="215" customWidth="1"/>
    <col min="13619" max="13619" width="8.25" style="215" customWidth="1"/>
    <col min="13620" max="13620" width="10.375" style="215" customWidth="1"/>
    <col min="13621" max="13621" width="10.125" style="215" customWidth="1"/>
    <col min="13622" max="13623" width="9" style="215" customWidth="1"/>
    <col min="13624" max="13822" width="9" style="215"/>
    <col min="13823" max="13823" width="2" style="215" customWidth="1"/>
    <col min="13824" max="13869" width="3.625" style="215" customWidth="1"/>
    <col min="13870" max="13870" width="2" style="215" customWidth="1"/>
    <col min="13871" max="13871" width="9" style="215" customWidth="1"/>
    <col min="13872" max="13872" width="10.875" style="215" customWidth="1"/>
    <col min="13873" max="13874" width="13" style="215" customWidth="1"/>
    <col min="13875" max="13875" width="8.25" style="215" customWidth="1"/>
    <col min="13876" max="13876" width="10.375" style="215" customWidth="1"/>
    <col min="13877" max="13877" width="10.125" style="215" customWidth="1"/>
    <col min="13878" max="13879" width="9" style="215" customWidth="1"/>
    <col min="13880" max="14078" width="9" style="215"/>
    <col min="14079" max="14079" width="2" style="215" customWidth="1"/>
    <col min="14080" max="14125" width="3.625" style="215" customWidth="1"/>
    <col min="14126" max="14126" width="2" style="215" customWidth="1"/>
    <col min="14127" max="14127" width="9" style="215" customWidth="1"/>
    <col min="14128" max="14128" width="10.875" style="215" customWidth="1"/>
    <col min="14129" max="14130" width="13" style="215" customWidth="1"/>
    <col min="14131" max="14131" width="8.25" style="215" customWidth="1"/>
    <col min="14132" max="14132" width="10.375" style="215" customWidth="1"/>
    <col min="14133" max="14133" width="10.125" style="215" customWidth="1"/>
    <col min="14134" max="14135" width="9" style="215" customWidth="1"/>
    <col min="14136" max="14334" width="9" style="215"/>
    <col min="14335" max="14335" width="2" style="215" customWidth="1"/>
    <col min="14336" max="14381" width="3.625" style="215" customWidth="1"/>
    <col min="14382" max="14382" width="2" style="215" customWidth="1"/>
    <col min="14383" max="14383" width="9" style="215" customWidth="1"/>
    <col min="14384" max="14384" width="10.875" style="215" customWidth="1"/>
    <col min="14385" max="14386" width="13" style="215" customWidth="1"/>
    <col min="14387" max="14387" width="8.25" style="215" customWidth="1"/>
    <col min="14388" max="14388" width="10.375" style="215" customWidth="1"/>
    <col min="14389" max="14389" width="10.125" style="215" customWidth="1"/>
    <col min="14390" max="14391" width="9" style="215" customWidth="1"/>
    <col min="14392" max="14590" width="9" style="215"/>
    <col min="14591" max="14591" width="2" style="215" customWidth="1"/>
    <col min="14592" max="14637" width="3.625" style="215" customWidth="1"/>
    <col min="14638" max="14638" width="2" style="215" customWidth="1"/>
    <col min="14639" max="14639" width="9" style="215" customWidth="1"/>
    <col min="14640" max="14640" width="10.875" style="215" customWidth="1"/>
    <col min="14641" max="14642" width="13" style="215" customWidth="1"/>
    <col min="14643" max="14643" width="8.25" style="215" customWidth="1"/>
    <col min="14644" max="14644" width="10.375" style="215" customWidth="1"/>
    <col min="14645" max="14645" width="10.125" style="215" customWidth="1"/>
    <col min="14646" max="14647" width="9" style="215" customWidth="1"/>
    <col min="14648" max="14846" width="9" style="215"/>
    <col min="14847" max="14847" width="2" style="215" customWidth="1"/>
    <col min="14848" max="14893" width="3.625" style="215" customWidth="1"/>
    <col min="14894" max="14894" width="2" style="215" customWidth="1"/>
    <col min="14895" max="14895" width="9" style="215" customWidth="1"/>
    <col min="14896" max="14896" width="10.875" style="215" customWidth="1"/>
    <col min="14897" max="14898" width="13" style="215" customWidth="1"/>
    <col min="14899" max="14899" width="8.25" style="215" customWidth="1"/>
    <col min="14900" max="14900" width="10.375" style="215" customWidth="1"/>
    <col min="14901" max="14901" width="10.125" style="215" customWidth="1"/>
    <col min="14902" max="14903" width="9" style="215" customWidth="1"/>
    <col min="14904" max="15102" width="9" style="215"/>
    <col min="15103" max="15103" width="2" style="215" customWidth="1"/>
    <col min="15104" max="15149" width="3.625" style="215" customWidth="1"/>
    <col min="15150" max="15150" width="2" style="215" customWidth="1"/>
    <col min="15151" max="15151" width="9" style="215" customWidth="1"/>
    <col min="15152" max="15152" width="10.875" style="215" customWidth="1"/>
    <col min="15153" max="15154" width="13" style="215" customWidth="1"/>
    <col min="15155" max="15155" width="8.25" style="215" customWidth="1"/>
    <col min="15156" max="15156" width="10.375" style="215" customWidth="1"/>
    <col min="15157" max="15157" width="10.125" style="215" customWidth="1"/>
    <col min="15158" max="15159" width="9" style="215" customWidth="1"/>
    <col min="15160" max="15358" width="9" style="215"/>
    <col min="15359" max="15359" width="2" style="215" customWidth="1"/>
    <col min="15360" max="15405" width="3.625" style="215" customWidth="1"/>
    <col min="15406" max="15406" width="2" style="215" customWidth="1"/>
    <col min="15407" max="15407" width="9" style="215" customWidth="1"/>
    <col min="15408" max="15408" width="10.875" style="215" customWidth="1"/>
    <col min="15409" max="15410" width="13" style="215" customWidth="1"/>
    <col min="15411" max="15411" width="8.25" style="215" customWidth="1"/>
    <col min="15412" max="15412" width="10.375" style="215" customWidth="1"/>
    <col min="15413" max="15413" width="10.125" style="215" customWidth="1"/>
    <col min="15414" max="15415" width="9" style="215" customWidth="1"/>
    <col min="15416" max="15614" width="9" style="215"/>
    <col min="15615" max="15615" width="2" style="215" customWidth="1"/>
    <col min="15616" max="15661" width="3.625" style="215" customWidth="1"/>
    <col min="15662" max="15662" width="2" style="215" customWidth="1"/>
    <col min="15663" max="15663" width="9" style="215" customWidth="1"/>
    <col min="15664" max="15664" width="10.875" style="215" customWidth="1"/>
    <col min="15665" max="15666" width="13" style="215" customWidth="1"/>
    <col min="15667" max="15667" width="8.25" style="215" customWidth="1"/>
    <col min="15668" max="15668" width="10.375" style="215" customWidth="1"/>
    <col min="15669" max="15669" width="10.125" style="215" customWidth="1"/>
    <col min="15670" max="15671" width="9" style="215" customWidth="1"/>
    <col min="15672" max="15870" width="9" style="215"/>
    <col min="15871" max="15871" width="2" style="215" customWidth="1"/>
    <col min="15872" max="15917" width="3.625" style="215" customWidth="1"/>
    <col min="15918" max="15918" width="2" style="215" customWidth="1"/>
    <col min="15919" max="15919" width="9" style="215" customWidth="1"/>
    <col min="15920" max="15920" width="10.875" style="215" customWidth="1"/>
    <col min="15921" max="15922" width="13" style="215" customWidth="1"/>
    <col min="15923" max="15923" width="8.25" style="215" customWidth="1"/>
    <col min="15924" max="15924" width="10.375" style="215" customWidth="1"/>
    <col min="15925" max="15925" width="10.125" style="215" customWidth="1"/>
    <col min="15926" max="15927" width="9" style="215" customWidth="1"/>
    <col min="15928" max="16126" width="9" style="215"/>
    <col min="16127" max="16127" width="2" style="215" customWidth="1"/>
    <col min="16128" max="16173" width="3.625" style="215" customWidth="1"/>
    <col min="16174" max="16174" width="2" style="215" customWidth="1"/>
    <col min="16175" max="16175" width="9" style="215" customWidth="1"/>
    <col min="16176" max="16176" width="10.875" style="215" customWidth="1"/>
    <col min="16177" max="16178" width="13" style="215" customWidth="1"/>
    <col min="16179" max="16179" width="8.25" style="215" customWidth="1"/>
    <col min="16180" max="16180" width="10.375" style="215" customWidth="1"/>
    <col min="16181" max="16181" width="10.125" style="215" customWidth="1"/>
    <col min="16182" max="16183" width="9" style="215" customWidth="1"/>
    <col min="16184" max="16384" width="9" style="215"/>
  </cols>
  <sheetData>
    <row r="1" spans="1:54" ht="18.75">
      <c r="AU1" s="216"/>
      <c r="AV1" s="58" t="s">
        <v>185</v>
      </c>
    </row>
    <row r="2" spans="1:54" ht="15">
      <c r="AU2" s="217"/>
      <c r="AV2" s="298"/>
    </row>
    <row r="3" spans="1:54" ht="15" customHeight="1">
      <c r="AU3" s="218"/>
      <c r="AV3" s="299" t="str">
        <f>IF(OR('様式第8｜完了実績報告書'!$BD$15&lt;&gt;"",'様式第8｜完了実績報告書'!$AJ$52&lt;&gt;""),'様式第8｜完了実績報告書'!$BD$15&amp;"邸"&amp;RIGHT(TRIM('様式第8｜完了実績報告書'!$N$52&amp;'様式第8｜完了実績報告書'!$Y$52&amp;'様式第8｜完了実績報告書'!$AJ$52),4),"")</f>
        <v/>
      </c>
    </row>
    <row r="4" spans="1:54" s="219" customFormat="1" ht="26.25" customHeight="1">
      <c r="B4" s="1171" t="s">
        <v>173</v>
      </c>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3"/>
    </row>
    <row r="5" spans="1:54" ht="9.9499999999999993" customHeight="1">
      <c r="C5" s="220"/>
      <c r="D5" s="221"/>
      <c r="E5" s="221"/>
      <c r="F5" s="221"/>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row>
    <row r="6" spans="1:54" ht="17.25">
      <c r="B6" s="223"/>
      <c r="C6" s="224"/>
      <c r="D6" s="223"/>
      <c r="E6" s="223"/>
      <c r="F6" s="223"/>
      <c r="AM6" s="184" t="s">
        <v>42</v>
      </c>
      <c r="AN6" s="1175"/>
      <c r="AO6" s="1175"/>
      <c r="AP6" s="186" t="s">
        <v>131</v>
      </c>
      <c r="AQ6" s="1175"/>
      <c r="AR6" s="1175"/>
      <c r="AS6" s="694" t="s">
        <v>132</v>
      </c>
      <c r="AT6" s="694"/>
      <c r="AU6" s="694"/>
    </row>
    <row r="7" spans="1:54" ht="20.100000000000001" customHeight="1">
      <c r="B7" s="215" t="s">
        <v>174</v>
      </c>
      <c r="C7" s="220"/>
      <c r="D7" s="221"/>
      <c r="E7" s="221"/>
      <c r="F7" s="221"/>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row>
    <row r="8" spans="1:54" ht="19.5" customHeight="1">
      <c r="B8" s="215" t="s">
        <v>175</v>
      </c>
      <c r="C8" s="224"/>
      <c r="D8" s="223"/>
      <c r="E8" s="223"/>
      <c r="F8" s="223"/>
      <c r="AM8" s="222"/>
      <c r="AN8" s="222"/>
      <c r="AO8" s="222"/>
      <c r="AP8" s="222"/>
      <c r="AQ8" s="222"/>
      <c r="AR8" s="222"/>
      <c r="AS8" s="222"/>
      <c r="AT8" s="222"/>
      <c r="AU8" s="222"/>
      <c r="AV8" s="222"/>
    </row>
    <row r="9" spans="1:54" ht="9.75" customHeight="1" thickBot="1">
      <c r="C9" s="224"/>
      <c r="D9" s="223"/>
      <c r="E9" s="223"/>
      <c r="F9" s="223"/>
    </row>
    <row r="10" spans="1:54" ht="30" customHeight="1">
      <c r="B10" s="1220" t="s">
        <v>176</v>
      </c>
      <c r="C10" s="1221"/>
      <c r="D10" s="1221"/>
      <c r="E10" s="1221"/>
      <c r="F10" s="1221"/>
      <c r="G10" s="1222"/>
      <c r="H10" s="1223"/>
      <c r="I10" s="1224"/>
      <c r="J10" s="1224"/>
      <c r="K10" s="1224"/>
      <c r="L10" s="1224"/>
      <c r="M10" s="1224"/>
      <c r="N10" s="1224"/>
      <c r="O10" s="1224"/>
      <c r="P10" s="1224"/>
      <c r="Q10" s="1224"/>
      <c r="R10" s="1224"/>
      <c r="S10" s="1224"/>
      <c r="T10" s="1224"/>
      <c r="U10" s="1224"/>
      <c r="V10" s="1224"/>
      <c r="W10" s="1225"/>
      <c r="X10" s="225"/>
      <c r="Y10" s="226"/>
      <c r="Z10" s="1220" t="s">
        <v>176</v>
      </c>
      <c r="AA10" s="1221"/>
      <c r="AB10" s="1221"/>
      <c r="AC10" s="1221"/>
      <c r="AD10" s="1221"/>
      <c r="AE10" s="1222"/>
      <c r="AF10" s="1223"/>
      <c r="AG10" s="1224"/>
      <c r="AH10" s="1224"/>
      <c r="AI10" s="1224"/>
      <c r="AJ10" s="1224"/>
      <c r="AK10" s="1224"/>
      <c r="AL10" s="1224"/>
      <c r="AM10" s="1224"/>
      <c r="AN10" s="1224"/>
      <c r="AO10" s="1224"/>
      <c r="AP10" s="1224"/>
      <c r="AQ10" s="1224"/>
      <c r="AR10" s="1224"/>
      <c r="AS10" s="1224"/>
      <c r="AT10" s="1224"/>
      <c r="AU10" s="1225"/>
    </row>
    <row r="11" spans="1:54" ht="30" customHeight="1">
      <c r="B11" s="1226" t="s">
        <v>226</v>
      </c>
      <c r="C11" s="1227"/>
      <c r="D11" s="1227"/>
      <c r="E11" s="1227"/>
      <c r="F11" s="1227"/>
      <c r="G11" s="1228"/>
      <c r="H11" s="1229"/>
      <c r="I11" s="1229"/>
      <c r="J11" s="1229"/>
      <c r="K11" s="1229"/>
      <c r="L11" s="1229"/>
      <c r="M11" s="1229"/>
      <c r="N11" s="1229"/>
      <c r="O11" s="1229"/>
      <c r="P11" s="1229"/>
      <c r="Q11" s="1229"/>
      <c r="R11" s="1229"/>
      <c r="S11" s="1229"/>
      <c r="T11" s="1229"/>
      <c r="U11" s="1229"/>
      <c r="V11" s="1229"/>
      <c r="W11" s="1230"/>
      <c r="X11" s="225"/>
      <c r="Y11" s="226"/>
      <c r="Z11" s="1226" t="s">
        <v>226</v>
      </c>
      <c r="AA11" s="1227"/>
      <c r="AB11" s="1227"/>
      <c r="AC11" s="1227"/>
      <c r="AD11" s="1227"/>
      <c r="AE11" s="1228"/>
      <c r="AF11" s="1229"/>
      <c r="AG11" s="1229"/>
      <c r="AH11" s="1229"/>
      <c r="AI11" s="1229"/>
      <c r="AJ11" s="1229"/>
      <c r="AK11" s="1229"/>
      <c r="AL11" s="1229"/>
      <c r="AM11" s="1229"/>
      <c r="AN11" s="1229"/>
      <c r="AO11" s="1229"/>
      <c r="AP11" s="1229"/>
      <c r="AQ11" s="1229"/>
      <c r="AR11" s="1229"/>
      <c r="AS11" s="1229"/>
      <c r="AT11" s="1229"/>
      <c r="AU11" s="1230"/>
      <c r="AX11" s="215" t="s">
        <v>58</v>
      </c>
      <c r="AY11" s="215" t="s">
        <v>177</v>
      </c>
      <c r="AZ11" s="215" t="s">
        <v>124</v>
      </c>
      <c r="BA11" s="215" t="s">
        <v>128</v>
      </c>
      <c r="BB11" s="215" t="s">
        <v>63</v>
      </c>
    </row>
    <row r="12" spans="1:54" ht="30" customHeight="1">
      <c r="B12" s="1231" t="str">
        <f>IF(OR(H$11=$AY$11,H$11=$AZ$11),"改修工法","施工部位")</f>
        <v>施工部位</v>
      </c>
      <c r="C12" s="1232"/>
      <c r="D12" s="1232"/>
      <c r="E12" s="1232"/>
      <c r="F12" s="1232"/>
      <c r="G12" s="1233"/>
      <c r="H12" s="1234"/>
      <c r="I12" s="1234"/>
      <c r="J12" s="1234"/>
      <c r="K12" s="1234"/>
      <c r="L12" s="1234"/>
      <c r="M12" s="1234"/>
      <c r="N12" s="1234"/>
      <c r="O12" s="1234"/>
      <c r="P12" s="1234"/>
      <c r="Q12" s="1234"/>
      <c r="R12" s="1234"/>
      <c r="S12" s="1234"/>
      <c r="T12" s="1234"/>
      <c r="U12" s="1234"/>
      <c r="V12" s="1234"/>
      <c r="W12" s="1235"/>
      <c r="X12" s="225"/>
      <c r="Y12" s="226"/>
      <c r="Z12" s="1231" t="str">
        <f>IF(OR(AF$11=$AY$11,AF$11=$AZ$11),"改修工法","施工部位")</f>
        <v>施工部位</v>
      </c>
      <c r="AA12" s="1232"/>
      <c r="AB12" s="1232"/>
      <c r="AC12" s="1232"/>
      <c r="AD12" s="1232"/>
      <c r="AE12" s="1233"/>
      <c r="AF12" s="1234"/>
      <c r="AG12" s="1234"/>
      <c r="AH12" s="1234"/>
      <c r="AI12" s="1234"/>
      <c r="AJ12" s="1234"/>
      <c r="AK12" s="1234"/>
      <c r="AL12" s="1234"/>
      <c r="AM12" s="1234"/>
      <c r="AN12" s="1234"/>
      <c r="AO12" s="1234"/>
      <c r="AP12" s="1234"/>
      <c r="AQ12" s="1234"/>
      <c r="AR12" s="1234"/>
      <c r="AS12" s="1234"/>
      <c r="AT12" s="1234"/>
      <c r="AU12" s="1235"/>
      <c r="AX12" s="215" t="s">
        <v>72</v>
      </c>
      <c r="AY12" s="215" t="s">
        <v>297</v>
      </c>
      <c r="AZ12" s="215" t="s">
        <v>85</v>
      </c>
    </row>
    <row r="13" spans="1:54" ht="29.25" customHeight="1">
      <c r="B13" s="1236" t="str">
        <f>IF($H$11=$BA$11,"パッケージ型番","製品名")</f>
        <v>製品名</v>
      </c>
      <c r="C13" s="1237"/>
      <c r="D13" s="1237"/>
      <c r="E13" s="1237"/>
      <c r="F13" s="1237"/>
      <c r="G13" s="1238"/>
      <c r="H13" s="1239"/>
      <c r="I13" s="1234"/>
      <c r="J13" s="1234"/>
      <c r="K13" s="1234"/>
      <c r="L13" s="1234"/>
      <c r="M13" s="1234"/>
      <c r="N13" s="1234"/>
      <c r="O13" s="1234"/>
      <c r="P13" s="1234"/>
      <c r="Q13" s="1234"/>
      <c r="R13" s="1234"/>
      <c r="S13" s="1234"/>
      <c r="T13" s="1234"/>
      <c r="U13" s="1234"/>
      <c r="V13" s="1234"/>
      <c r="W13" s="1235"/>
      <c r="X13" s="225"/>
      <c r="Y13" s="226"/>
      <c r="Z13" s="1236" t="str">
        <f>IF($AF$11=$BA$11,"パッケージ型番","製品名")</f>
        <v>製品名</v>
      </c>
      <c r="AA13" s="1237"/>
      <c r="AB13" s="1237"/>
      <c r="AC13" s="1237"/>
      <c r="AD13" s="1237"/>
      <c r="AE13" s="1238"/>
      <c r="AF13" s="1239"/>
      <c r="AG13" s="1234"/>
      <c r="AH13" s="1234"/>
      <c r="AI13" s="1234"/>
      <c r="AJ13" s="1234"/>
      <c r="AK13" s="1234"/>
      <c r="AL13" s="1234"/>
      <c r="AM13" s="1234"/>
      <c r="AN13" s="1234"/>
      <c r="AO13" s="1234"/>
      <c r="AP13" s="1234"/>
      <c r="AQ13" s="1234"/>
      <c r="AR13" s="1234"/>
      <c r="AS13" s="1234"/>
      <c r="AT13" s="1234"/>
      <c r="AU13" s="1235"/>
      <c r="AX13" s="215" t="s">
        <v>178</v>
      </c>
      <c r="AY13" s="215" t="s">
        <v>179</v>
      </c>
    </row>
    <row r="14" spans="1:54" ht="29.25" customHeight="1" thickBot="1">
      <c r="B14" s="1240" t="s">
        <v>180</v>
      </c>
      <c r="C14" s="1241"/>
      <c r="D14" s="1241"/>
      <c r="E14" s="1241"/>
      <c r="F14" s="1241"/>
      <c r="G14" s="1242"/>
      <c r="H14" s="1243"/>
      <c r="I14" s="1243"/>
      <c r="J14" s="1243"/>
      <c r="K14" s="1243"/>
      <c r="L14" s="1243"/>
      <c r="M14" s="1243"/>
      <c r="N14" s="1243"/>
      <c r="O14" s="1243"/>
      <c r="P14" s="1243"/>
      <c r="Q14" s="1243"/>
      <c r="R14" s="1243"/>
      <c r="S14" s="1243"/>
      <c r="T14" s="1243"/>
      <c r="U14" s="1243"/>
      <c r="V14" s="1243"/>
      <c r="W14" s="1244"/>
      <c r="X14" s="225"/>
      <c r="Y14" s="226"/>
      <c r="Z14" s="1240" t="s">
        <v>180</v>
      </c>
      <c r="AA14" s="1241"/>
      <c r="AB14" s="1241"/>
      <c r="AC14" s="1241"/>
      <c r="AD14" s="1241"/>
      <c r="AE14" s="1242"/>
      <c r="AF14" s="1243"/>
      <c r="AG14" s="1243"/>
      <c r="AH14" s="1243"/>
      <c r="AI14" s="1243"/>
      <c r="AJ14" s="1243"/>
      <c r="AK14" s="1243"/>
      <c r="AL14" s="1243"/>
      <c r="AM14" s="1243"/>
      <c r="AN14" s="1243"/>
      <c r="AO14" s="1243"/>
      <c r="AP14" s="1243"/>
      <c r="AQ14" s="1243"/>
      <c r="AR14" s="1243"/>
      <c r="AS14" s="1243"/>
      <c r="AT14" s="1243"/>
      <c r="AU14" s="1244"/>
      <c r="AX14" s="215" t="s">
        <v>70</v>
      </c>
      <c r="AY14" s="215" t="s">
        <v>79</v>
      </c>
    </row>
    <row r="15" spans="1:54" ht="17.25">
      <c r="B15" s="227"/>
      <c r="C15" s="227"/>
      <c r="D15" s="227"/>
      <c r="E15" s="227"/>
      <c r="F15" s="227"/>
      <c r="G15" s="227"/>
      <c r="H15" s="228"/>
      <c r="I15" s="228"/>
      <c r="J15" s="228"/>
      <c r="K15" s="228"/>
      <c r="L15" s="228"/>
      <c r="M15" s="228"/>
      <c r="N15" s="228"/>
      <c r="O15" s="228"/>
      <c r="P15" s="228"/>
      <c r="Q15" s="228"/>
      <c r="R15" s="228"/>
      <c r="S15" s="228"/>
      <c r="T15" s="228"/>
      <c r="U15" s="228"/>
      <c r="V15" s="228"/>
      <c r="W15" s="228"/>
      <c r="X15" s="228"/>
      <c r="Y15" s="227"/>
      <c r="Z15" s="227"/>
      <c r="AA15" s="227"/>
      <c r="AB15" s="227"/>
      <c r="AC15" s="227"/>
      <c r="AD15" s="227"/>
      <c r="AE15" s="228"/>
      <c r="AF15" s="228"/>
      <c r="AG15" s="228"/>
      <c r="AH15" s="228"/>
      <c r="AI15" s="228"/>
      <c r="AJ15" s="228"/>
      <c r="AK15" s="228"/>
      <c r="AL15" s="228"/>
      <c r="AM15" s="228"/>
      <c r="AN15" s="228"/>
      <c r="AO15" s="228"/>
      <c r="AP15" s="228"/>
      <c r="AQ15" s="228"/>
      <c r="AR15" s="228"/>
      <c r="AS15" s="228"/>
      <c r="AT15" s="228"/>
      <c r="AU15" s="228"/>
    </row>
    <row r="16" spans="1:54" ht="24">
      <c r="A16" s="307"/>
      <c r="B16" s="1245" t="s">
        <v>181</v>
      </c>
      <c r="C16" s="1245"/>
      <c r="D16" s="1245"/>
      <c r="E16" s="1245"/>
      <c r="F16" s="311"/>
      <c r="G16" s="316"/>
      <c r="H16" s="311"/>
      <c r="I16" s="1246"/>
      <c r="J16" s="1246"/>
      <c r="K16" s="1246"/>
      <c r="L16" s="1246"/>
      <c r="M16" s="1246"/>
      <c r="N16" s="1246"/>
      <c r="O16" s="1246"/>
      <c r="P16" s="1246"/>
      <c r="Q16" s="1246"/>
      <c r="R16" s="1246"/>
      <c r="S16" s="1246"/>
      <c r="T16" s="1216"/>
      <c r="U16" s="1216"/>
      <c r="V16" s="311"/>
      <c r="W16" s="312"/>
      <c r="X16" s="312"/>
      <c r="Y16" s="317"/>
      <c r="Z16" s="1245" t="s">
        <v>181</v>
      </c>
      <c r="AA16" s="1245"/>
      <c r="AB16" s="1245"/>
      <c r="AC16" s="1245"/>
      <c r="AD16" s="311"/>
      <c r="AE16" s="313"/>
      <c r="AF16" s="311"/>
      <c r="AG16" s="1246"/>
      <c r="AH16" s="1246"/>
      <c r="AI16" s="1246"/>
      <c r="AJ16" s="1246"/>
      <c r="AK16" s="1246"/>
      <c r="AL16" s="1246"/>
      <c r="AM16" s="1246"/>
      <c r="AN16" s="1246"/>
      <c r="AO16" s="1246"/>
      <c r="AP16" s="1246"/>
      <c r="AQ16" s="1246"/>
      <c r="AR16" s="1216"/>
      <c r="AS16" s="1216"/>
      <c r="AT16" s="311"/>
      <c r="AU16" s="314"/>
      <c r="AV16" s="308"/>
    </row>
    <row r="17" spans="1:48" ht="34.5" customHeight="1">
      <c r="A17" s="308"/>
      <c r="B17" s="1210"/>
      <c r="C17" s="1211"/>
      <c r="D17" s="1211"/>
      <c r="E17" s="1211"/>
      <c r="F17" s="1211"/>
      <c r="G17" s="1211"/>
      <c r="H17" s="1211"/>
      <c r="I17" s="1211"/>
      <c r="J17" s="1211"/>
      <c r="K17" s="1211"/>
      <c r="L17" s="1211"/>
      <c r="M17" s="1211"/>
      <c r="N17" s="1211"/>
      <c r="O17" s="1211"/>
      <c r="P17" s="1211"/>
      <c r="Q17" s="1211"/>
      <c r="R17" s="1211"/>
      <c r="S17" s="1211"/>
      <c r="T17" s="1211"/>
      <c r="U17" s="1211"/>
      <c r="V17" s="1211"/>
      <c r="W17" s="1212"/>
      <c r="X17" s="315"/>
      <c r="Y17" s="315"/>
      <c r="Z17" s="1210"/>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2"/>
      <c r="AV17" s="308"/>
    </row>
    <row r="18" spans="1:48" ht="36" customHeight="1">
      <c r="A18" s="308"/>
      <c r="B18" s="1213"/>
      <c r="C18" s="1186"/>
      <c r="D18" s="1186"/>
      <c r="E18" s="1186"/>
      <c r="F18" s="1186"/>
      <c r="G18" s="1186"/>
      <c r="H18" s="1186"/>
      <c r="I18" s="1186"/>
      <c r="J18" s="1186"/>
      <c r="K18" s="1186"/>
      <c r="L18" s="1186"/>
      <c r="M18" s="1186"/>
      <c r="N18" s="1186"/>
      <c r="O18" s="1186"/>
      <c r="P18" s="1186"/>
      <c r="Q18" s="1186"/>
      <c r="R18" s="1186"/>
      <c r="S18" s="1186"/>
      <c r="T18" s="1186"/>
      <c r="U18" s="1186"/>
      <c r="V18" s="1186"/>
      <c r="W18" s="1214"/>
      <c r="X18" s="315"/>
      <c r="Y18" s="315"/>
      <c r="Z18" s="1213"/>
      <c r="AA18" s="1186"/>
      <c r="AB18" s="1186"/>
      <c r="AC18" s="1186"/>
      <c r="AD18" s="1186"/>
      <c r="AE18" s="1186"/>
      <c r="AF18" s="1186"/>
      <c r="AG18" s="1186"/>
      <c r="AH18" s="1186"/>
      <c r="AI18" s="1186"/>
      <c r="AJ18" s="1186"/>
      <c r="AK18" s="1186"/>
      <c r="AL18" s="1186"/>
      <c r="AM18" s="1186"/>
      <c r="AN18" s="1186"/>
      <c r="AO18" s="1186"/>
      <c r="AP18" s="1186"/>
      <c r="AQ18" s="1186"/>
      <c r="AR18" s="1186"/>
      <c r="AS18" s="1186"/>
      <c r="AT18" s="1186"/>
      <c r="AU18" s="1214"/>
      <c r="AV18" s="308"/>
    </row>
    <row r="19" spans="1:48" ht="36" customHeight="1">
      <c r="A19" s="308"/>
      <c r="B19" s="1213"/>
      <c r="C19" s="1186"/>
      <c r="D19" s="1186"/>
      <c r="E19" s="1186"/>
      <c r="F19" s="1186"/>
      <c r="G19" s="1186"/>
      <c r="H19" s="1186"/>
      <c r="I19" s="1186"/>
      <c r="J19" s="1186"/>
      <c r="K19" s="1186"/>
      <c r="L19" s="1186"/>
      <c r="M19" s="1186"/>
      <c r="N19" s="1186"/>
      <c r="O19" s="1186"/>
      <c r="P19" s="1186"/>
      <c r="Q19" s="1186"/>
      <c r="R19" s="1186"/>
      <c r="S19" s="1186"/>
      <c r="T19" s="1186"/>
      <c r="U19" s="1186"/>
      <c r="V19" s="1186"/>
      <c r="W19" s="1214"/>
      <c r="X19" s="315"/>
      <c r="Y19" s="315"/>
      <c r="Z19" s="1213"/>
      <c r="AA19" s="1186"/>
      <c r="AB19" s="1186"/>
      <c r="AC19" s="1186"/>
      <c r="AD19" s="1186"/>
      <c r="AE19" s="1186"/>
      <c r="AF19" s="1186"/>
      <c r="AG19" s="1186"/>
      <c r="AH19" s="1186"/>
      <c r="AI19" s="1186"/>
      <c r="AJ19" s="1186"/>
      <c r="AK19" s="1186"/>
      <c r="AL19" s="1186"/>
      <c r="AM19" s="1186"/>
      <c r="AN19" s="1186"/>
      <c r="AO19" s="1186"/>
      <c r="AP19" s="1186"/>
      <c r="AQ19" s="1186"/>
      <c r="AR19" s="1186"/>
      <c r="AS19" s="1186"/>
      <c r="AT19" s="1186"/>
      <c r="AU19" s="1214"/>
      <c r="AV19" s="308"/>
    </row>
    <row r="20" spans="1:48" ht="36" customHeight="1">
      <c r="A20" s="308"/>
      <c r="B20" s="1213"/>
      <c r="C20" s="1186"/>
      <c r="D20" s="1186"/>
      <c r="E20" s="1186"/>
      <c r="F20" s="1186"/>
      <c r="G20" s="1186"/>
      <c r="H20" s="1186"/>
      <c r="I20" s="1186"/>
      <c r="J20" s="1186"/>
      <c r="K20" s="1186"/>
      <c r="L20" s="1186"/>
      <c r="M20" s="1186"/>
      <c r="N20" s="1186"/>
      <c r="O20" s="1186"/>
      <c r="P20" s="1186"/>
      <c r="Q20" s="1186"/>
      <c r="R20" s="1186"/>
      <c r="S20" s="1186"/>
      <c r="T20" s="1186"/>
      <c r="U20" s="1186"/>
      <c r="V20" s="1186"/>
      <c r="W20" s="1214"/>
      <c r="X20" s="315"/>
      <c r="Y20" s="315"/>
      <c r="Z20" s="1213"/>
      <c r="AA20" s="1186"/>
      <c r="AB20" s="1186"/>
      <c r="AC20" s="1186"/>
      <c r="AD20" s="1186"/>
      <c r="AE20" s="1186"/>
      <c r="AF20" s="1186"/>
      <c r="AG20" s="1186"/>
      <c r="AH20" s="1186"/>
      <c r="AI20" s="1186"/>
      <c r="AJ20" s="1186"/>
      <c r="AK20" s="1186"/>
      <c r="AL20" s="1186"/>
      <c r="AM20" s="1186"/>
      <c r="AN20" s="1186"/>
      <c r="AO20" s="1186"/>
      <c r="AP20" s="1186"/>
      <c r="AQ20" s="1186"/>
      <c r="AR20" s="1186"/>
      <c r="AS20" s="1186"/>
      <c r="AT20" s="1186"/>
      <c r="AU20" s="1214"/>
      <c r="AV20" s="308"/>
    </row>
    <row r="21" spans="1:48" ht="36" customHeight="1">
      <c r="A21" s="308"/>
      <c r="B21" s="1213"/>
      <c r="C21" s="1186"/>
      <c r="D21" s="1186"/>
      <c r="E21" s="1186"/>
      <c r="F21" s="1186"/>
      <c r="G21" s="1186"/>
      <c r="H21" s="1186"/>
      <c r="I21" s="1186"/>
      <c r="J21" s="1186"/>
      <c r="K21" s="1186"/>
      <c r="L21" s="1186"/>
      <c r="M21" s="1186"/>
      <c r="N21" s="1186"/>
      <c r="O21" s="1186"/>
      <c r="P21" s="1186"/>
      <c r="Q21" s="1186"/>
      <c r="R21" s="1186"/>
      <c r="S21" s="1186"/>
      <c r="T21" s="1186"/>
      <c r="U21" s="1186"/>
      <c r="V21" s="1186"/>
      <c r="W21" s="1214"/>
      <c r="X21" s="315"/>
      <c r="Y21" s="315"/>
      <c r="Z21" s="1213"/>
      <c r="AA21" s="1186"/>
      <c r="AB21" s="1186"/>
      <c r="AC21" s="1186"/>
      <c r="AD21" s="1186"/>
      <c r="AE21" s="1186"/>
      <c r="AF21" s="1186"/>
      <c r="AG21" s="1186"/>
      <c r="AH21" s="1186"/>
      <c r="AI21" s="1186"/>
      <c r="AJ21" s="1186"/>
      <c r="AK21" s="1186"/>
      <c r="AL21" s="1186"/>
      <c r="AM21" s="1186"/>
      <c r="AN21" s="1186"/>
      <c r="AO21" s="1186"/>
      <c r="AP21" s="1186"/>
      <c r="AQ21" s="1186"/>
      <c r="AR21" s="1186"/>
      <c r="AS21" s="1186"/>
      <c r="AT21" s="1186"/>
      <c r="AU21" s="1214"/>
      <c r="AV21" s="308"/>
    </row>
    <row r="22" spans="1:48" ht="36" customHeight="1">
      <c r="A22" s="308"/>
      <c r="B22" s="1213"/>
      <c r="C22" s="1186"/>
      <c r="D22" s="1186"/>
      <c r="E22" s="1186"/>
      <c r="F22" s="1186"/>
      <c r="G22" s="1186"/>
      <c r="H22" s="1186"/>
      <c r="I22" s="1186"/>
      <c r="J22" s="1186"/>
      <c r="K22" s="1186"/>
      <c r="L22" s="1186"/>
      <c r="M22" s="1186"/>
      <c r="N22" s="1186"/>
      <c r="O22" s="1186"/>
      <c r="P22" s="1186"/>
      <c r="Q22" s="1186"/>
      <c r="R22" s="1186"/>
      <c r="S22" s="1186"/>
      <c r="T22" s="1186"/>
      <c r="U22" s="1186"/>
      <c r="V22" s="1186"/>
      <c r="W22" s="1214"/>
      <c r="X22" s="315"/>
      <c r="Y22" s="315"/>
      <c r="Z22" s="1213"/>
      <c r="AA22" s="1186"/>
      <c r="AB22" s="1186"/>
      <c r="AC22" s="1186"/>
      <c r="AD22" s="1186"/>
      <c r="AE22" s="1186"/>
      <c r="AF22" s="1186"/>
      <c r="AG22" s="1186"/>
      <c r="AH22" s="1186"/>
      <c r="AI22" s="1186"/>
      <c r="AJ22" s="1186"/>
      <c r="AK22" s="1186"/>
      <c r="AL22" s="1186"/>
      <c r="AM22" s="1186"/>
      <c r="AN22" s="1186"/>
      <c r="AO22" s="1186"/>
      <c r="AP22" s="1186"/>
      <c r="AQ22" s="1186"/>
      <c r="AR22" s="1186"/>
      <c r="AS22" s="1186"/>
      <c r="AT22" s="1186"/>
      <c r="AU22" s="1214"/>
      <c r="AV22" s="308"/>
    </row>
    <row r="23" spans="1:48" ht="36" customHeight="1">
      <c r="A23" s="308"/>
      <c r="B23" s="1213"/>
      <c r="C23" s="1186"/>
      <c r="D23" s="1186"/>
      <c r="E23" s="1186"/>
      <c r="F23" s="1186"/>
      <c r="G23" s="1186"/>
      <c r="H23" s="1186"/>
      <c r="I23" s="1186"/>
      <c r="J23" s="1186"/>
      <c r="K23" s="1186"/>
      <c r="L23" s="1186"/>
      <c r="M23" s="1186"/>
      <c r="N23" s="1186"/>
      <c r="O23" s="1186"/>
      <c r="P23" s="1186"/>
      <c r="Q23" s="1186"/>
      <c r="R23" s="1186"/>
      <c r="S23" s="1186"/>
      <c r="T23" s="1186"/>
      <c r="U23" s="1186"/>
      <c r="V23" s="1186"/>
      <c r="W23" s="1214"/>
      <c r="X23" s="315"/>
      <c r="Y23" s="315"/>
      <c r="Z23" s="1213"/>
      <c r="AA23" s="1186"/>
      <c r="AB23" s="1186"/>
      <c r="AC23" s="1186"/>
      <c r="AD23" s="1186"/>
      <c r="AE23" s="1186"/>
      <c r="AF23" s="1186"/>
      <c r="AG23" s="1186"/>
      <c r="AH23" s="1186"/>
      <c r="AI23" s="1186"/>
      <c r="AJ23" s="1186"/>
      <c r="AK23" s="1186"/>
      <c r="AL23" s="1186"/>
      <c r="AM23" s="1186"/>
      <c r="AN23" s="1186"/>
      <c r="AO23" s="1186"/>
      <c r="AP23" s="1186"/>
      <c r="AQ23" s="1186"/>
      <c r="AR23" s="1186"/>
      <c r="AS23" s="1186"/>
      <c r="AT23" s="1186"/>
      <c r="AU23" s="1214"/>
      <c r="AV23" s="308"/>
    </row>
    <row r="24" spans="1:48" ht="36" customHeight="1">
      <c r="A24" s="308"/>
      <c r="B24" s="1213"/>
      <c r="C24" s="1186"/>
      <c r="D24" s="1186"/>
      <c r="E24" s="1186"/>
      <c r="F24" s="1186"/>
      <c r="G24" s="1186"/>
      <c r="H24" s="1186"/>
      <c r="I24" s="1186"/>
      <c r="J24" s="1186"/>
      <c r="K24" s="1186"/>
      <c r="L24" s="1186"/>
      <c r="M24" s="1186"/>
      <c r="N24" s="1186"/>
      <c r="O24" s="1186"/>
      <c r="P24" s="1186"/>
      <c r="Q24" s="1186"/>
      <c r="R24" s="1186"/>
      <c r="S24" s="1186"/>
      <c r="T24" s="1186"/>
      <c r="U24" s="1186"/>
      <c r="V24" s="1186"/>
      <c r="W24" s="1214"/>
      <c r="X24" s="315"/>
      <c r="Y24" s="315"/>
      <c r="Z24" s="1213"/>
      <c r="AA24" s="1186"/>
      <c r="AB24" s="1186"/>
      <c r="AC24" s="1186"/>
      <c r="AD24" s="1186"/>
      <c r="AE24" s="1186"/>
      <c r="AF24" s="1186"/>
      <c r="AG24" s="1186"/>
      <c r="AH24" s="1186"/>
      <c r="AI24" s="1186"/>
      <c r="AJ24" s="1186"/>
      <c r="AK24" s="1186"/>
      <c r="AL24" s="1186"/>
      <c r="AM24" s="1186"/>
      <c r="AN24" s="1186"/>
      <c r="AO24" s="1186"/>
      <c r="AP24" s="1186"/>
      <c r="AQ24" s="1186"/>
      <c r="AR24" s="1186"/>
      <c r="AS24" s="1186"/>
      <c r="AT24" s="1186"/>
      <c r="AU24" s="1214"/>
      <c r="AV24" s="308"/>
    </row>
    <row r="25" spans="1:48" ht="36" customHeight="1">
      <c r="A25" s="308"/>
      <c r="B25" s="1213"/>
      <c r="C25" s="1186"/>
      <c r="D25" s="1186"/>
      <c r="E25" s="1186"/>
      <c r="F25" s="1186"/>
      <c r="G25" s="1186"/>
      <c r="H25" s="1186"/>
      <c r="I25" s="1186"/>
      <c r="J25" s="1186"/>
      <c r="K25" s="1186"/>
      <c r="L25" s="1186"/>
      <c r="M25" s="1186"/>
      <c r="N25" s="1186"/>
      <c r="O25" s="1186"/>
      <c r="P25" s="1186"/>
      <c r="Q25" s="1186"/>
      <c r="R25" s="1186"/>
      <c r="S25" s="1186"/>
      <c r="T25" s="1186"/>
      <c r="U25" s="1186"/>
      <c r="V25" s="1186"/>
      <c r="W25" s="1214"/>
      <c r="X25" s="315"/>
      <c r="Y25" s="315"/>
      <c r="Z25" s="1213"/>
      <c r="AA25" s="1186"/>
      <c r="AB25" s="1186"/>
      <c r="AC25" s="1186"/>
      <c r="AD25" s="1186"/>
      <c r="AE25" s="1186"/>
      <c r="AF25" s="1186"/>
      <c r="AG25" s="1186"/>
      <c r="AH25" s="1186"/>
      <c r="AI25" s="1186"/>
      <c r="AJ25" s="1186"/>
      <c r="AK25" s="1186"/>
      <c r="AL25" s="1186"/>
      <c r="AM25" s="1186"/>
      <c r="AN25" s="1186"/>
      <c r="AO25" s="1186"/>
      <c r="AP25" s="1186"/>
      <c r="AQ25" s="1186"/>
      <c r="AR25" s="1186"/>
      <c r="AS25" s="1186"/>
      <c r="AT25" s="1186"/>
      <c r="AU25" s="1214"/>
      <c r="AV25" s="308"/>
    </row>
    <row r="26" spans="1:48" ht="36" customHeight="1">
      <c r="A26" s="308"/>
      <c r="B26" s="1215"/>
      <c r="C26" s="1216"/>
      <c r="D26" s="1216"/>
      <c r="E26" s="1216"/>
      <c r="F26" s="1216"/>
      <c r="G26" s="1216"/>
      <c r="H26" s="1216"/>
      <c r="I26" s="1216"/>
      <c r="J26" s="1216"/>
      <c r="K26" s="1216"/>
      <c r="L26" s="1216"/>
      <c r="M26" s="1216"/>
      <c r="N26" s="1216"/>
      <c r="O26" s="1216"/>
      <c r="P26" s="1216"/>
      <c r="Q26" s="1216"/>
      <c r="R26" s="1216"/>
      <c r="S26" s="1216"/>
      <c r="T26" s="1216"/>
      <c r="U26" s="1216"/>
      <c r="V26" s="1216"/>
      <c r="W26" s="1217"/>
      <c r="X26" s="315"/>
      <c r="Y26" s="315"/>
      <c r="Z26" s="1215"/>
      <c r="AA26" s="1216"/>
      <c r="AB26" s="1216"/>
      <c r="AC26" s="1216"/>
      <c r="AD26" s="1216"/>
      <c r="AE26" s="1216"/>
      <c r="AF26" s="1216"/>
      <c r="AG26" s="1216"/>
      <c r="AH26" s="1216"/>
      <c r="AI26" s="1216"/>
      <c r="AJ26" s="1216"/>
      <c r="AK26" s="1216"/>
      <c r="AL26" s="1216"/>
      <c r="AM26" s="1216"/>
      <c r="AN26" s="1216"/>
      <c r="AO26" s="1216"/>
      <c r="AP26" s="1216"/>
      <c r="AQ26" s="1216"/>
      <c r="AR26" s="1216"/>
      <c r="AS26" s="1216"/>
      <c r="AT26" s="1216"/>
      <c r="AU26" s="1217"/>
      <c r="AV26" s="308"/>
    </row>
    <row r="27" spans="1:48" ht="27" customHeight="1">
      <c r="A27" s="308"/>
      <c r="B27" s="312"/>
      <c r="C27" s="312"/>
      <c r="D27" s="312"/>
      <c r="E27" s="312"/>
      <c r="F27" s="312"/>
      <c r="G27" s="312"/>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4"/>
      <c r="AJ27" s="315"/>
      <c r="AK27" s="315"/>
      <c r="AL27" s="315"/>
      <c r="AM27" s="314"/>
      <c r="AN27" s="314"/>
      <c r="AO27" s="314"/>
      <c r="AP27" s="314"/>
      <c r="AQ27" s="314"/>
      <c r="AR27" s="314"/>
      <c r="AS27" s="314"/>
      <c r="AT27" s="314"/>
      <c r="AU27" s="314"/>
      <c r="AV27" s="308"/>
    </row>
    <row r="28" spans="1:48" ht="25.5">
      <c r="A28" s="307"/>
      <c r="B28" s="1245" t="s">
        <v>182</v>
      </c>
      <c r="C28" s="1245"/>
      <c r="D28" s="1245"/>
      <c r="E28" s="1245"/>
      <c r="F28" s="311"/>
      <c r="G28" s="316"/>
      <c r="H28" s="316"/>
      <c r="I28" s="316"/>
      <c r="J28" s="316"/>
      <c r="K28" s="316"/>
      <c r="L28" s="316"/>
      <c r="M28" s="316"/>
      <c r="N28" s="316"/>
      <c r="O28" s="316"/>
      <c r="P28" s="316"/>
      <c r="Q28" s="318"/>
      <c r="R28" s="312"/>
      <c r="S28" s="312"/>
      <c r="T28" s="312"/>
      <c r="U28" s="312"/>
      <c r="V28" s="312"/>
      <c r="W28" s="312"/>
      <c r="X28" s="312"/>
      <c r="Y28" s="317"/>
      <c r="Z28" s="1245" t="s">
        <v>182</v>
      </c>
      <c r="AA28" s="1245"/>
      <c r="AB28" s="1245"/>
      <c r="AC28" s="1245"/>
      <c r="AD28" s="311"/>
      <c r="AE28" s="313"/>
      <c r="AF28" s="314"/>
      <c r="AG28" s="314"/>
      <c r="AH28" s="314"/>
      <c r="AI28" s="314"/>
      <c r="AJ28" s="314"/>
      <c r="AK28" s="314"/>
      <c r="AL28" s="314"/>
      <c r="AM28" s="314"/>
      <c r="AN28" s="314"/>
      <c r="AO28" s="314"/>
      <c r="AP28" s="314"/>
      <c r="AQ28" s="314"/>
      <c r="AR28" s="314"/>
      <c r="AS28" s="314"/>
      <c r="AT28" s="314"/>
      <c r="AU28" s="314"/>
      <c r="AV28" s="308"/>
    </row>
    <row r="29" spans="1:48" ht="35.1" customHeight="1">
      <c r="A29" s="308"/>
      <c r="B29" s="1210"/>
      <c r="C29" s="1211"/>
      <c r="D29" s="1211"/>
      <c r="E29" s="1211"/>
      <c r="F29" s="1211"/>
      <c r="G29" s="1211"/>
      <c r="H29" s="1211"/>
      <c r="I29" s="1211"/>
      <c r="J29" s="1211"/>
      <c r="K29" s="1211"/>
      <c r="L29" s="1211"/>
      <c r="M29" s="1211"/>
      <c r="N29" s="1211"/>
      <c r="O29" s="1211"/>
      <c r="P29" s="1211"/>
      <c r="Q29" s="1211"/>
      <c r="R29" s="1211"/>
      <c r="S29" s="1211"/>
      <c r="T29" s="1211"/>
      <c r="U29" s="1211"/>
      <c r="V29" s="1211"/>
      <c r="W29" s="1212"/>
      <c r="X29" s="315"/>
      <c r="Y29" s="315"/>
      <c r="Z29" s="1210"/>
      <c r="AA29" s="1211"/>
      <c r="AB29" s="1211"/>
      <c r="AC29" s="1211"/>
      <c r="AD29" s="1211"/>
      <c r="AE29" s="1211"/>
      <c r="AF29" s="1211"/>
      <c r="AG29" s="1211"/>
      <c r="AH29" s="1211"/>
      <c r="AI29" s="1211"/>
      <c r="AJ29" s="1211"/>
      <c r="AK29" s="1211"/>
      <c r="AL29" s="1211"/>
      <c r="AM29" s="1211"/>
      <c r="AN29" s="1211"/>
      <c r="AO29" s="1211"/>
      <c r="AP29" s="1211"/>
      <c r="AQ29" s="1211"/>
      <c r="AR29" s="1211"/>
      <c r="AS29" s="1211"/>
      <c r="AT29" s="1211"/>
      <c r="AU29" s="1212"/>
      <c r="AV29" s="308"/>
    </row>
    <row r="30" spans="1:48" ht="36" customHeight="1">
      <c r="A30" s="308"/>
      <c r="B30" s="1213"/>
      <c r="C30" s="1186"/>
      <c r="D30" s="1186"/>
      <c r="E30" s="1186"/>
      <c r="F30" s="1186"/>
      <c r="G30" s="1186"/>
      <c r="H30" s="1186"/>
      <c r="I30" s="1186"/>
      <c r="J30" s="1186"/>
      <c r="K30" s="1186"/>
      <c r="L30" s="1186"/>
      <c r="M30" s="1186"/>
      <c r="N30" s="1186"/>
      <c r="O30" s="1186"/>
      <c r="P30" s="1186"/>
      <c r="Q30" s="1186"/>
      <c r="R30" s="1186"/>
      <c r="S30" s="1186"/>
      <c r="T30" s="1186"/>
      <c r="U30" s="1186"/>
      <c r="V30" s="1186"/>
      <c r="W30" s="1214"/>
      <c r="X30" s="315"/>
      <c r="Y30" s="315"/>
      <c r="Z30" s="1213"/>
      <c r="AA30" s="1186"/>
      <c r="AB30" s="1186"/>
      <c r="AC30" s="1186"/>
      <c r="AD30" s="1186"/>
      <c r="AE30" s="1186"/>
      <c r="AF30" s="1186"/>
      <c r="AG30" s="1186"/>
      <c r="AH30" s="1186"/>
      <c r="AI30" s="1186"/>
      <c r="AJ30" s="1186"/>
      <c r="AK30" s="1186"/>
      <c r="AL30" s="1186"/>
      <c r="AM30" s="1186"/>
      <c r="AN30" s="1186"/>
      <c r="AO30" s="1186"/>
      <c r="AP30" s="1186"/>
      <c r="AQ30" s="1186"/>
      <c r="AR30" s="1186"/>
      <c r="AS30" s="1186"/>
      <c r="AT30" s="1186"/>
      <c r="AU30" s="1214"/>
      <c r="AV30" s="308"/>
    </row>
    <row r="31" spans="1:48" ht="36" customHeight="1">
      <c r="A31" s="308"/>
      <c r="B31" s="1213"/>
      <c r="C31" s="1186"/>
      <c r="D31" s="1186"/>
      <c r="E31" s="1186"/>
      <c r="F31" s="1186"/>
      <c r="G31" s="1186"/>
      <c r="H31" s="1186"/>
      <c r="I31" s="1186"/>
      <c r="J31" s="1186"/>
      <c r="K31" s="1186"/>
      <c r="L31" s="1186"/>
      <c r="M31" s="1186"/>
      <c r="N31" s="1186"/>
      <c r="O31" s="1186"/>
      <c r="P31" s="1186"/>
      <c r="Q31" s="1186"/>
      <c r="R31" s="1186"/>
      <c r="S31" s="1186"/>
      <c r="T31" s="1186"/>
      <c r="U31" s="1186"/>
      <c r="V31" s="1186"/>
      <c r="W31" s="1214"/>
      <c r="X31" s="315"/>
      <c r="Y31" s="315"/>
      <c r="Z31" s="1213"/>
      <c r="AA31" s="1186"/>
      <c r="AB31" s="1186"/>
      <c r="AC31" s="1186"/>
      <c r="AD31" s="1186"/>
      <c r="AE31" s="1186"/>
      <c r="AF31" s="1186"/>
      <c r="AG31" s="1186"/>
      <c r="AH31" s="1186"/>
      <c r="AI31" s="1186"/>
      <c r="AJ31" s="1186"/>
      <c r="AK31" s="1186"/>
      <c r="AL31" s="1186"/>
      <c r="AM31" s="1186"/>
      <c r="AN31" s="1186"/>
      <c r="AO31" s="1186"/>
      <c r="AP31" s="1186"/>
      <c r="AQ31" s="1186"/>
      <c r="AR31" s="1186"/>
      <c r="AS31" s="1186"/>
      <c r="AT31" s="1186"/>
      <c r="AU31" s="1214"/>
      <c r="AV31" s="308"/>
    </row>
    <row r="32" spans="1:48" ht="36" customHeight="1">
      <c r="A32" s="308"/>
      <c r="B32" s="1213"/>
      <c r="C32" s="1186"/>
      <c r="D32" s="1186"/>
      <c r="E32" s="1186"/>
      <c r="F32" s="1186"/>
      <c r="G32" s="1186"/>
      <c r="H32" s="1186"/>
      <c r="I32" s="1186"/>
      <c r="J32" s="1186"/>
      <c r="K32" s="1186"/>
      <c r="L32" s="1186"/>
      <c r="M32" s="1186"/>
      <c r="N32" s="1186"/>
      <c r="O32" s="1186"/>
      <c r="P32" s="1186"/>
      <c r="Q32" s="1186"/>
      <c r="R32" s="1186"/>
      <c r="S32" s="1186"/>
      <c r="T32" s="1186"/>
      <c r="U32" s="1186"/>
      <c r="V32" s="1186"/>
      <c r="W32" s="1214"/>
      <c r="X32" s="315"/>
      <c r="Y32" s="315"/>
      <c r="Z32" s="1213"/>
      <c r="AA32" s="1186"/>
      <c r="AB32" s="1186"/>
      <c r="AC32" s="1186"/>
      <c r="AD32" s="1186"/>
      <c r="AE32" s="1186"/>
      <c r="AF32" s="1186"/>
      <c r="AG32" s="1186"/>
      <c r="AH32" s="1186"/>
      <c r="AI32" s="1186"/>
      <c r="AJ32" s="1186"/>
      <c r="AK32" s="1186"/>
      <c r="AL32" s="1186"/>
      <c r="AM32" s="1186"/>
      <c r="AN32" s="1186"/>
      <c r="AO32" s="1186"/>
      <c r="AP32" s="1186"/>
      <c r="AQ32" s="1186"/>
      <c r="AR32" s="1186"/>
      <c r="AS32" s="1186"/>
      <c r="AT32" s="1186"/>
      <c r="AU32" s="1214"/>
      <c r="AV32" s="308"/>
    </row>
    <row r="33" spans="1:48" ht="36" customHeight="1">
      <c r="A33" s="308"/>
      <c r="B33" s="1213"/>
      <c r="C33" s="1186"/>
      <c r="D33" s="1186"/>
      <c r="E33" s="1186"/>
      <c r="F33" s="1186"/>
      <c r="G33" s="1186"/>
      <c r="H33" s="1186"/>
      <c r="I33" s="1186"/>
      <c r="J33" s="1186"/>
      <c r="K33" s="1186"/>
      <c r="L33" s="1186"/>
      <c r="M33" s="1186"/>
      <c r="N33" s="1186"/>
      <c r="O33" s="1186"/>
      <c r="P33" s="1186"/>
      <c r="Q33" s="1186"/>
      <c r="R33" s="1186"/>
      <c r="S33" s="1186"/>
      <c r="T33" s="1186"/>
      <c r="U33" s="1186"/>
      <c r="V33" s="1186"/>
      <c r="W33" s="1214"/>
      <c r="X33" s="315"/>
      <c r="Y33" s="315"/>
      <c r="Z33" s="1213"/>
      <c r="AA33" s="1186"/>
      <c r="AB33" s="1186"/>
      <c r="AC33" s="1186"/>
      <c r="AD33" s="1186"/>
      <c r="AE33" s="1186"/>
      <c r="AF33" s="1186"/>
      <c r="AG33" s="1186"/>
      <c r="AH33" s="1186"/>
      <c r="AI33" s="1186"/>
      <c r="AJ33" s="1186"/>
      <c r="AK33" s="1186"/>
      <c r="AL33" s="1186"/>
      <c r="AM33" s="1186"/>
      <c r="AN33" s="1186"/>
      <c r="AO33" s="1186"/>
      <c r="AP33" s="1186"/>
      <c r="AQ33" s="1186"/>
      <c r="AR33" s="1186"/>
      <c r="AS33" s="1186"/>
      <c r="AT33" s="1186"/>
      <c r="AU33" s="1214"/>
      <c r="AV33" s="308"/>
    </row>
    <row r="34" spans="1:48" ht="36" customHeight="1">
      <c r="A34" s="308"/>
      <c r="B34" s="1213"/>
      <c r="C34" s="1186"/>
      <c r="D34" s="1186"/>
      <c r="E34" s="1186"/>
      <c r="F34" s="1186"/>
      <c r="G34" s="1186"/>
      <c r="H34" s="1186"/>
      <c r="I34" s="1186"/>
      <c r="J34" s="1186"/>
      <c r="K34" s="1186"/>
      <c r="L34" s="1186"/>
      <c r="M34" s="1186"/>
      <c r="N34" s="1186"/>
      <c r="O34" s="1186"/>
      <c r="P34" s="1186"/>
      <c r="Q34" s="1186"/>
      <c r="R34" s="1186"/>
      <c r="S34" s="1186"/>
      <c r="T34" s="1186"/>
      <c r="U34" s="1186"/>
      <c r="V34" s="1186"/>
      <c r="W34" s="1214"/>
      <c r="X34" s="315"/>
      <c r="Y34" s="315"/>
      <c r="Z34" s="1213"/>
      <c r="AA34" s="1186"/>
      <c r="AB34" s="1186"/>
      <c r="AC34" s="1186"/>
      <c r="AD34" s="1186"/>
      <c r="AE34" s="1186"/>
      <c r="AF34" s="1186"/>
      <c r="AG34" s="1186"/>
      <c r="AH34" s="1186"/>
      <c r="AI34" s="1186"/>
      <c r="AJ34" s="1186"/>
      <c r="AK34" s="1186"/>
      <c r="AL34" s="1186"/>
      <c r="AM34" s="1186"/>
      <c r="AN34" s="1186"/>
      <c r="AO34" s="1186"/>
      <c r="AP34" s="1186"/>
      <c r="AQ34" s="1186"/>
      <c r="AR34" s="1186"/>
      <c r="AS34" s="1186"/>
      <c r="AT34" s="1186"/>
      <c r="AU34" s="1214"/>
      <c r="AV34" s="308"/>
    </row>
    <row r="35" spans="1:48" ht="36" customHeight="1">
      <c r="A35" s="308"/>
      <c r="B35" s="1213"/>
      <c r="C35" s="1186"/>
      <c r="D35" s="1186"/>
      <c r="E35" s="1186"/>
      <c r="F35" s="1186"/>
      <c r="G35" s="1186"/>
      <c r="H35" s="1186"/>
      <c r="I35" s="1186"/>
      <c r="J35" s="1186"/>
      <c r="K35" s="1186"/>
      <c r="L35" s="1186"/>
      <c r="M35" s="1186"/>
      <c r="N35" s="1186"/>
      <c r="O35" s="1186"/>
      <c r="P35" s="1186"/>
      <c r="Q35" s="1186"/>
      <c r="R35" s="1186"/>
      <c r="S35" s="1186"/>
      <c r="T35" s="1186"/>
      <c r="U35" s="1186"/>
      <c r="V35" s="1186"/>
      <c r="W35" s="1214"/>
      <c r="X35" s="315"/>
      <c r="Y35" s="315"/>
      <c r="Z35" s="1213"/>
      <c r="AA35" s="1186"/>
      <c r="AB35" s="1186"/>
      <c r="AC35" s="1186"/>
      <c r="AD35" s="1186"/>
      <c r="AE35" s="1186"/>
      <c r="AF35" s="1186"/>
      <c r="AG35" s="1186"/>
      <c r="AH35" s="1186"/>
      <c r="AI35" s="1186"/>
      <c r="AJ35" s="1186"/>
      <c r="AK35" s="1186"/>
      <c r="AL35" s="1186"/>
      <c r="AM35" s="1186"/>
      <c r="AN35" s="1186"/>
      <c r="AO35" s="1186"/>
      <c r="AP35" s="1186"/>
      <c r="AQ35" s="1186"/>
      <c r="AR35" s="1186"/>
      <c r="AS35" s="1186"/>
      <c r="AT35" s="1186"/>
      <c r="AU35" s="1214"/>
      <c r="AV35" s="308"/>
    </row>
    <row r="36" spans="1:48" ht="36" customHeight="1">
      <c r="A36" s="308"/>
      <c r="B36" s="1213"/>
      <c r="C36" s="1186"/>
      <c r="D36" s="1186"/>
      <c r="E36" s="1186"/>
      <c r="F36" s="1186"/>
      <c r="G36" s="1186"/>
      <c r="H36" s="1186"/>
      <c r="I36" s="1186"/>
      <c r="J36" s="1186"/>
      <c r="K36" s="1186"/>
      <c r="L36" s="1186"/>
      <c r="M36" s="1186"/>
      <c r="N36" s="1186"/>
      <c r="O36" s="1186"/>
      <c r="P36" s="1186"/>
      <c r="Q36" s="1186"/>
      <c r="R36" s="1186"/>
      <c r="S36" s="1186"/>
      <c r="T36" s="1186"/>
      <c r="U36" s="1186"/>
      <c r="V36" s="1186"/>
      <c r="W36" s="1214"/>
      <c r="X36" s="315"/>
      <c r="Y36" s="315"/>
      <c r="Z36" s="1213"/>
      <c r="AA36" s="1186"/>
      <c r="AB36" s="1186"/>
      <c r="AC36" s="1186"/>
      <c r="AD36" s="1186"/>
      <c r="AE36" s="1186"/>
      <c r="AF36" s="1186"/>
      <c r="AG36" s="1186"/>
      <c r="AH36" s="1186"/>
      <c r="AI36" s="1186"/>
      <c r="AJ36" s="1186"/>
      <c r="AK36" s="1186"/>
      <c r="AL36" s="1186"/>
      <c r="AM36" s="1186"/>
      <c r="AN36" s="1186"/>
      <c r="AO36" s="1186"/>
      <c r="AP36" s="1186"/>
      <c r="AQ36" s="1186"/>
      <c r="AR36" s="1186"/>
      <c r="AS36" s="1186"/>
      <c r="AT36" s="1186"/>
      <c r="AU36" s="1214"/>
      <c r="AV36" s="308"/>
    </row>
    <row r="37" spans="1:48" ht="36" customHeight="1">
      <c r="A37" s="308"/>
      <c r="B37" s="1213"/>
      <c r="C37" s="1186"/>
      <c r="D37" s="1186"/>
      <c r="E37" s="1186"/>
      <c r="F37" s="1186"/>
      <c r="G37" s="1186"/>
      <c r="H37" s="1186"/>
      <c r="I37" s="1186"/>
      <c r="J37" s="1186"/>
      <c r="K37" s="1186"/>
      <c r="L37" s="1186"/>
      <c r="M37" s="1186"/>
      <c r="N37" s="1186"/>
      <c r="O37" s="1186"/>
      <c r="P37" s="1186"/>
      <c r="Q37" s="1186"/>
      <c r="R37" s="1186"/>
      <c r="S37" s="1186"/>
      <c r="T37" s="1186"/>
      <c r="U37" s="1186"/>
      <c r="V37" s="1186"/>
      <c r="W37" s="1214"/>
      <c r="X37" s="315"/>
      <c r="Y37" s="315"/>
      <c r="Z37" s="1213"/>
      <c r="AA37" s="1186"/>
      <c r="AB37" s="1186"/>
      <c r="AC37" s="1186"/>
      <c r="AD37" s="1186"/>
      <c r="AE37" s="1186"/>
      <c r="AF37" s="1186"/>
      <c r="AG37" s="1186"/>
      <c r="AH37" s="1186"/>
      <c r="AI37" s="1186"/>
      <c r="AJ37" s="1186"/>
      <c r="AK37" s="1186"/>
      <c r="AL37" s="1186"/>
      <c r="AM37" s="1186"/>
      <c r="AN37" s="1186"/>
      <c r="AO37" s="1186"/>
      <c r="AP37" s="1186"/>
      <c r="AQ37" s="1186"/>
      <c r="AR37" s="1186"/>
      <c r="AS37" s="1186"/>
      <c r="AT37" s="1186"/>
      <c r="AU37" s="1214"/>
      <c r="AV37" s="308"/>
    </row>
    <row r="38" spans="1:48" ht="36" customHeight="1">
      <c r="A38" s="308"/>
      <c r="B38" s="1215"/>
      <c r="C38" s="1216"/>
      <c r="D38" s="1216"/>
      <c r="E38" s="1216"/>
      <c r="F38" s="1216"/>
      <c r="G38" s="1216"/>
      <c r="H38" s="1216"/>
      <c r="I38" s="1216"/>
      <c r="J38" s="1216"/>
      <c r="K38" s="1216"/>
      <c r="L38" s="1216"/>
      <c r="M38" s="1216"/>
      <c r="N38" s="1216"/>
      <c r="O38" s="1216"/>
      <c r="P38" s="1216"/>
      <c r="Q38" s="1216"/>
      <c r="R38" s="1216"/>
      <c r="S38" s="1216"/>
      <c r="T38" s="1216"/>
      <c r="U38" s="1216"/>
      <c r="V38" s="1216"/>
      <c r="W38" s="1217"/>
      <c r="X38" s="315"/>
      <c r="Y38" s="315"/>
      <c r="Z38" s="1215"/>
      <c r="AA38" s="1216"/>
      <c r="AB38" s="1216"/>
      <c r="AC38" s="1216"/>
      <c r="AD38" s="1216"/>
      <c r="AE38" s="1216"/>
      <c r="AF38" s="1216"/>
      <c r="AG38" s="1216"/>
      <c r="AH38" s="1216"/>
      <c r="AI38" s="1216"/>
      <c r="AJ38" s="1216"/>
      <c r="AK38" s="1216"/>
      <c r="AL38" s="1216"/>
      <c r="AM38" s="1216"/>
      <c r="AN38" s="1216"/>
      <c r="AO38" s="1216"/>
      <c r="AP38" s="1216"/>
      <c r="AQ38" s="1216"/>
      <c r="AR38" s="1216"/>
      <c r="AS38" s="1216"/>
      <c r="AT38" s="1216"/>
      <c r="AU38" s="1217"/>
      <c r="AV38" s="308"/>
    </row>
    <row r="39" spans="1:48" ht="27" customHeight="1">
      <c r="A39" s="308"/>
      <c r="B39" s="312"/>
      <c r="C39" s="312"/>
      <c r="D39" s="312"/>
      <c r="E39" s="312"/>
      <c r="F39" s="312"/>
      <c r="G39" s="312"/>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4"/>
      <c r="AJ39" s="315"/>
      <c r="AK39" s="315"/>
      <c r="AL39" s="315"/>
      <c r="AM39" s="314"/>
      <c r="AN39" s="314"/>
      <c r="AO39" s="314"/>
      <c r="AP39" s="314"/>
      <c r="AQ39" s="314"/>
      <c r="AR39" s="314"/>
      <c r="AS39" s="314"/>
      <c r="AT39" s="314"/>
      <c r="AU39" s="314"/>
      <c r="AV39" s="308"/>
    </row>
    <row r="40" spans="1:48" ht="21" customHeight="1">
      <c r="A40" s="307"/>
      <c r="B40" s="1245" t="str">
        <f>IF(H11="","【　　　　　】",IF(H11="断熱材","【納入製品・その他】","【その他】"))</f>
        <v>【　　　　　】</v>
      </c>
      <c r="C40" s="1245"/>
      <c r="D40" s="1245"/>
      <c r="E40" s="1245"/>
      <c r="F40" s="1245"/>
      <c r="G40" s="1245"/>
      <c r="H40" s="1245"/>
      <c r="I40" s="1245"/>
      <c r="J40" s="319" t="s">
        <v>183</v>
      </c>
      <c r="K40" s="1229"/>
      <c r="L40" s="1229"/>
      <c r="M40" s="1229"/>
      <c r="N40" s="1229"/>
      <c r="O40" s="1229"/>
      <c r="P40" s="1229"/>
      <c r="Q40" s="1229"/>
      <c r="R40" s="1229"/>
      <c r="S40" s="1229"/>
      <c r="T40" s="1229"/>
      <c r="U40" s="1229"/>
      <c r="V40" s="1229"/>
      <c r="W40" s="309" t="s">
        <v>184</v>
      </c>
      <c r="X40" s="312"/>
      <c r="Y40" s="317"/>
      <c r="Z40" s="1245" t="str">
        <f>IF(AF11="","【　　　　　】",IF(AF11="断熱材","【納入製品・その他】","【その他】"))</f>
        <v>【　　　　　】</v>
      </c>
      <c r="AA40" s="1245"/>
      <c r="AB40" s="1245"/>
      <c r="AC40" s="1245"/>
      <c r="AD40" s="1245"/>
      <c r="AE40" s="1245"/>
      <c r="AF40" s="1245"/>
      <c r="AG40" s="1245"/>
      <c r="AH40" s="319" t="s">
        <v>183</v>
      </c>
      <c r="AI40" s="1229"/>
      <c r="AJ40" s="1229"/>
      <c r="AK40" s="1229"/>
      <c r="AL40" s="1229"/>
      <c r="AM40" s="1229"/>
      <c r="AN40" s="1229"/>
      <c r="AO40" s="1229"/>
      <c r="AP40" s="1229"/>
      <c r="AQ40" s="1229"/>
      <c r="AR40" s="1229"/>
      <c r="AS40" s="1229"/>
      <c r="AT40" s="1229"/>
      <c r="AU40" s="309" t="s">
        <v>184</v>
      </c>
      <c r="AV40" s="308"/>
    </row>
    <row r="41" spans="1:48" ht="35.1" customHeight="1">
      <c r="A41" s="308"/>
      <c r="B41" s="1210"/>
      <c r="C41" s="1211"/>
      <c r="D41" s="1211"/>
      <c r="E41" s="1211"/>
      <c r="F41" s="1211"/>
      <c r="G41" s="1211"/>
      <c r="H41" s="1211"/>
      <c r="I41" s="1211"/>
      <c r="J41" s="1211"/>
      <c r="K41" s="1211"/>
      <c r="L41" s="1211"/>
      <c r="M41" s="1211"/>
      <c r="N41" s="1211"/>
      <c r="O41" s="1211"/>
      <c r="P41" s="1211"/>
      <c r="Q41" s="1211"/>
      <c r="R41" s="1211"/>
      <c r="S41" s="1211"/>
      <c r="T41" s="1211"/>
      <c r="U41" s="1211"/>
      <c r="V41" s="1211"/>
      <c r="W41" s="1212"/>
      <c r="X41" s="315"/>
      <c r="Y41" s="315"/>
      <c r="Z41" s="1210"/>
      <c r="AA41" s="1211"/>
      <c r="AB41" s="1211"/>
      <c r="AC41" s="1211"/>
      <c r="AD41" s="1211"/>
      <c r="AE41" s="1211"/>
      <c r="AF41" s="1211"/>
      <c r="AG41" s="1211"/>
      <c r="AH41" s="1211"/>
      <c r="AI41" s="1211"/>
      <c r="AJ41" s="1211"/>
      <c r="AK41" s="1211"/>
      <c r="AL41" s="1211"/>
      <c r="AM41" s="1211"/>
      <c r="AN41" s="1211"/>
      <c r="AO41" s="1211"/>
      <c r="AP41" s="1211"/>
      <c r="AQ41" s="1211"/>
      <c r="AR41" s="1211"/>
      <c r="AS41" s="1211"/>
      <c r="AT41" s="1211"/>
      <c r="AU41" s="1212"/>
      <c r="AV41" s="308"/>
    </row>
    <row r="42" spans="1:48" ht="36" customHeight="1">
      <c r="A42" s="308"/>
      <c r="B42" s="1213"/>
      <c r="C42" s="1186"/>
      <c r="D42" s="1186"/>
      <c r="E42" s="1186"/>
      <c r="F42" s="1186"/>
      <c r="G42" s="1186"/>
      <c r="H42" s="1186"/>
      <c r="I42" s="1186"/>
      <c r="J42" s="1186"/>
      <c r="K42" s="1186"/>
      <c r="L42" s="1186"/>
      <c r="M42" s="1186"/>
      <c r="N42" s="1186"/>
      <c r="O42" s="1186"/>
      <c r="P42" s="1186"/>
      <c r="Q42" s="1186"/>
      <c r="R42" s="1186"/>
      <c r="S42" s="1186"/>
      <c r="T42" s="1186"/>
      <c r="U42" s="1186"/>
      <c r="V42" s="1186"/>
      <c r="W42" s="1214"/>
      <c r="X42" s="315"/>
      <c r="Y42" s="315"/>
      <c r="Z42" s="1213"/>
      <c r="AA42" s="1186"/>
      <c r="AB42" s="1186"/>
      <c r="AC42" s="1186"/>
      <c r="AD42" s="1186"/>
      <c r="AE42" s="1186"/>
      <c r="AF42" s="1186"/>
      <c r="AG42" s="1186"/>
      <c r="AH42" s="1186"/>
      <c r="AI42" s="1186"/>
      <c r="AJ42" s="1186"/>
      <c r="AK42" s="1186"/>
      <c r="AL42" s="1186"/>
      <c r="AM42" s="1186"/>
      <c r="AN42" s="1186"/>
      <c r="AO42" s="1186"/>
      <c r="AP42" s="1186"/>
      <c r="AQ42" s="1186"/>
      <c r="AR42" s="1186"/>
      <c r="AS42" s="1186"/>
      <c r="AT42" s="1186"/>
      <c r="AU42" s="1214"/>
      <c r="AV42" s="308"/>
    </row>
    <row r="43" spans="1:48" ht="36" customHeight="1">
      <c r="A43" s="308"/>
      <c r="B43" s="1213"/>
      <c r="C43" s="1186"/>
      <c r="D43" s="1186"/>
      <c r="E43" s="1186"/>
      <c r="F43" s="1186"/>
      <c r="G43" s="1186"/>
      <c r="H43" s="1186"/>
      <c r="I43" s="1186"/>
      <c r="J43" s="1186"/>
      <c r="K43" s="1186"/>
      <c r="L43" s="1186"/>
      <c r="M43" s="1186"/>
      <c r="N43" s="1186"/>
      <c r="O43" s="1186"/>
      <c r="P43" s="1186"/>
      <c r="Q43" s="1186"/>
      <c r="R43" s="1186"/>
      <c r="S43" s="1186"/>
      <c r="T43" s="1186"/>
      <c r="U43" s="1186"/>
      <c r="V43" s="1186"/>
      <c r="W43" s="1214"/>
      <c r="X43" s="315"/>
      <c r="Y43" s="315"/>
      <c r="Z43" s="1213"/>
      <c r="AA43" s="1186"/>
      <c r="AB43" s="1186"/>
      <c r="AC43" s="1186"/>
      <c r="AD43" s="1186"/>
      <c r="AE43" s="1186"/>
      <c r="AF43" s="1186"/>
      <c r="AG43" s="1186"/>
      <c r="AH43" s="1186"/>
      <c r="AI43" s="1186"/>
      <c r="AJ43" s="1186"/>
      <c r="AK43" s="1186"/>
      <c r="AL43" s="1186"/>
      <c r="AM43" s="1186"/>
      <c r="AN43" s="1186"/>
      <c r="AO43" s="1186"/>
      <c r="AP43" s="1186"/>
      <c r="AQ43" s="1186"/>
      <c r="AR43" s="1186"/>
      <c r="AS43" s="1186"/>
      <c r="AT43" s="1186"/>
      <c r="AU43" s="1214"/>
      <c r="AV43" s="308"/>
    </row>
    <row r="44" spans="1:48" ht="36" customHeight="1">
      <c r="A44" s="308"/>
      <c r="B44" s="1213"/>
      <c r="C44" s="1186"/>
      <c r="D44" s="1186"/>
      <c r="E44" s="1186"/>
      <c r="F44" s="1186"/>
      <c r="G44" s="1186"/>
      <c r="H44" s="1186"/>
      <c r="I44" s="1186"/>
      <c r="J44" s="1186"/>
      <c r="K44" s="1186"/>
      <c r="L44" s="1186"/>
      <c r="M44" s="1186"/>
      <c r="N44" s="1186"/>
      <c r="O44" s="1186"/>
      <c r="P44" s="1186"/>
      <c r="Q44" s="1186"/>
      <c r="R44" s="1186"/>
      <c r="S44" s="1186"/>
      <c r="T44" s="1186"/>
      <c r="U44" s="1186"/>
      <c r="V44" s="1186"/>
      <c r="W44" s="1214"/>
      <c r="X44" s="315"/>
      <c r="Y44" s="315"/>
      <c r="Z44" s="1213"/>
      <c r="AA44" s="1186"/>
      <c r="AB44" s="1186"/>
      <c r="AC44" s="1186"/>
      <c r="AD44" s="1186"/>
      <c r="AE44" s="1186"/>
      <c r="AF44" s="1186"/>
      <c r="AG44" s="1186"/>
      <c r="AH44" s="1186"/>
      <c r="AI44" s="1186"/>
      <c r="AJ44" s="1186"/>
      <c r="AK44" s="1186"/>
      <c r="AL44" s="1186"/>
      <c r="AM44" s="1186"/>
      <c r="AN44" s="1186"/>
      <c r="AO44" s="1186"/>
      <c r="AP44" s="1186"/>
      <c r="AQ44" s="1186"/>
      <c r="AR44" s="1186"/>
      <c r="AS44" s="1186"/>
      <c r="AT44" s="1186"/>
      <c r="AU44" s="1214"/>
      <c r="AV44" s="308"/>
    </row>
    <row r="45" spans="1:48" ht="36" customHeight="1">
      <c r="A45" s="308"/>
      <c r="B45" s="1213"/>
      <c r="C45" s="1186"/>
      <c r="D45" s="1186"/>
      <c r="E45" s="1186"/>
      <c r="F45" s="1186"/>
      <c r="G45" s="1186"/>
      <c r="H45" s="1186"/>
      <c r="I45" s="1186"/>
      <c r="J45" s="1186"/>
      <c r="K45" s="1186"/>
      <c r="L45" s="1186"/>
      <c r="M45" s="1186"/>
      <c r="N45" s="1186"/>
      <c r="O45" s="1186"/>
      <c r="P45" s="1186"/>
      <c r="Q45" s="1186"/>
      <c r="R45" s="1186"/>
      <c r="S45" s="1186"/>
      <c r="T45" s="1186"/>
      <c r="U45" s="1186"/>
      <c r="V45" s="1186"/>
      <c r="W45" s="1214"/>
      <c r="X45" s="315"/>
      <c r="Y45" s="315"/>
      <c r="Z45" s="1213"/>
      <c r="AA45" s="1186"/>
      <c r="AB45" s="1186"/>
      <c r="AC45" s="1186"/>
      <c r="AD45" s="1186"/>
      <c r="AE45" s="1186"/>
      <c r="AF45" s="1186"/>
      <c r="AG45" s="1186"/>
      <c r="AH45" s="1186"/>
      <c r="AI45" s="1186"/>
      <c r="AJ45" s="1186"/>
      <c r="AK45" s="1186"/>
      <c r="AL45" s="1186"/>
      <c r="AM45" s="1186"/>
      <c r="AN45" s="1186"/>
      <c r="AO45" s="1186"/>
      <c r="AP45" s="1186"/>
      <c r="AQ45" s="1186"/>
      <c r="AR45" s="1186"/>
      <c r="AS45" s="1186"/>
      <c r="AT45" s="1186"/>
      <c r="AU45" s="1214"/>
      <c r="AV45" s="308"/>
    </row>
    <row r="46" spans="1:48" ht="36" customHeight="1">
      <c r="A46" s="308"/>
      <c r="B46" s="1213"/>
      <c r="C46" s="1186"/>
      <c r="D46" s="1186"/>
      <c r="E46" s="1186"/>
      <c r="F46" s="1186"/>
      <c r="G46" s="1186"/>
      <c r="H46" s="1186"/>
      <c r="I46" s="1186"/>
      <c r="J46" s="1186"/>
      <c r="K46" s="1186"/>
      <c r="L46" s="1186"/>
      <c r="M46" s="1186"/>
      <c r="N46" s="1186"/>
      <c r="O46" s="1186"/>
      <c r="P46" s="1186"/>
      <c r="Q46" s="1186"/>
      <c r="R46" s="1186"/>
      <c r="S46" s="1186"/>
      <c r="T46" s="1186"/>
      <c r="U46" s="1186"/>
      <c r="V46" s="1186"/>
      <c r="W46" s="1214"/>
      <c r="X46" s="315"/>
      <c r="Y46" s="315"/>
      <c r="Z46" s="1213"/>
      <c r="AA46" s="1186"/>
      <c r="AB46" s="1186"/>
      <c r="AC46" s="1186"/>
      <c r="AD46" s="1186"/>
      <c r="AE46" s="1186"/>
      <c r="AF46" s="1186"/>
      <c r="AG46" s="1186"/>
      <c r="AH46" s="1186"/>
      <c r="AI46" s="1186"/>
      <c r="AJ46" s="1186"/>
      <c r="AK46" s="1186"/>
      <c r="AL46" s="1186"/>
      <c r="AM46" s="1186"/>
      <c r="AN46" s="1186"/>
      <c r="AO46" s="1186"/>
      <c r="AP46" s="1186"/>
      <c r="AQ46" s="1186"/>
      <c r="AR46" s="1186"/>
      <c r="AS46" s="1186"/>
      <c r="AT46" s="1186"/>
      <c r="AU46" s="1214"/>
      <c r="AV46" s="308"/>
    </row>
    <row r="47" spans="1:48" ht="36" customHeight="1">
      <c r="A47" s="308"/>
      <c r="B47" s="1213"/>
      <c r="C47" s="1186"/>
      <c r="D47" s="1186"/>
      <c r="E47" s="1186"/>
      <c r="F47" s="1186"/>
      <c r="G47" s="1186"/>
      <c r="H47" s="1186"/>
      <c r="I47" s="1186"/>
      <c r="J47" s="1186"/>
      <c r="K47" s="1186"/>
      <c r="L47" s="1186"/>
      <c r="M47" s="1186"/>
      <c r="N47" s="1186"/>
      <c r="O47" s="1186"/>
      <c r="P47" s="1186"/>
      <c r="Q47" s="1186"/>
      <c r="R47" s="1186"/>
      <c r="S47" s="1186"/>
      <c r="T47" s="1186"/>
      <c r="U47" s="1186"/>
      <c r="V47" s="1186"/>
      <c r="W47" s="1214"/>
      <c r="X47" s="315"/>
      <c r="Y47" s="315"/>
      <c r="Z47" s="1213"/>
      <c r="AA47" s="1186"/>
      <c r="AB47" s="1186"/>
      <c r="AC47" s="1186"/>
      <c r="AD47" s="1186"/>
      <c r="AE47" s="1186"/>
      <c r="AF47" s="1186"/>
      <c r="AG47" s="1186"/>
      <c r="AH47" s="1186"/>
      <c r="AI47" s="1186"/>
      <c r="AJ47" s="1186"/>
      <c r="AK47" s="1186"/>
      <c r="AL47" s="1186"/>
      <c r="AM47" s="1186"/>
      <c r="AN47" s="1186"/>
      <c r="AO47" s="1186"/>
      <c r="AP47" s="1186"/>
      <c r="AQ47" s="1186"/>
      <c r="AR47" s="1186"/>
      <c r="AS47" s="1186"/>
      <c r="AT47" s="1186"/>
      <c r="AU47" s="1214"/>
      <c r="AV47" s="308"/>
    </row>
    <row r="48" spans="1:48" ht="36" customHeight="1">
      <c r="A48" s="308"/>
      <c r="B48" s="1213"/>
      <c r="C48" s="1186"/>
      <c r="D48" s="1186"/>
      <c r="E48" s="1186"/>
      <c r="F48" s="1186"/>
      <c r="G48" s="1186"/>
      <c r="H48" s="1186"/>
      <c r="I48" s="1186"/>
      <c r="J48" s="1186"/>
      <c r="K48" s="1186"/>
      <c r="L48" s="1186"/>
      <c r="M48" s="1186"/>
      <c r="N48" s="1186"/>
      <c r="O48" s="1186"/>
      <c r="P48" s="1186"/>
      <c r="Q48" s="1186"/>
      <c r="R48" s="1186"/>
      <c r="S48" s="1186"/>
      <c r="T48" s="1186"/>
      <c r="U48" s="1186"/>
      <c r="V48" s="1186"/>
      <c r="W48" s="1214"/>
      <c r="X48" s="315"/>
      <c r="Y48" s="315"/>
      <c r="Z48" s="1213"/>
      <c r="AA48" s="1186"/>
      <c r="AB48" s="1186"/>
      <c r="AC48" s="1186"/>
      <c r="AD48" s="1186"/>
      <c r="AE48" s="1186"/>
      <c r="AF48" s="1186"/>
      <c r="AG48" s="1186"/>
      <c r="AH48" s="1186"/>
      <c r="AI48" s="1186"/>
      <c r="AJ48" s="1186"/>
      <c r="AK48" s="1186"/>
      <c r="AL48" s="1186"/>
      <c r="AM48" s="1186"/>
      <c r="AN48" s="1186"/>
      <c r="AO48" s="1186"/>
      <c r="AP48" s="1186"/>
      <c r="AQ48" s="1186"/>
      <c r="AR48" s="1186"/>
      <c r="AS48" s="1186"/>
      <c r="AT48" s="1186"/>
      <c r="AU48" s="1214"/>
      <c r="AV48" s="308"/>
    </row>
    <row r="49" spans="1:49" ht="36" customHeight="1">
      <c r="A49" s="308"/>
      <c r="B49" s="1213"/>
      <c r="C49" s="1186"/>
      <c r="D49" s="1186"/>
      <c r="E49" s="1186"/>
      <c r="F49" s="1186"/>
      <c r="G49" s="1186"/>
      <c r="H49" s="1186"/>
      <c r="I49" s="1186"/>
      <c r="J49" s="1186"/>
      <c r="K49" s="1186"/>
      <c r="L49" s="1186"/>
      <c r="M49" s="1186"/>
      <c r="N49" s="1186"/>
      <c r="O49" s="1186"/>
      <c r="P49" s="1186"/>
      <c r="Q49" s="1186"/>
      <c r="R49" s="1186"/>
      <c r="S49" s="1186"/>
      <c r="T49" s="1186"/>
      <c r="U49" s="1186"/>
      <c r="V49" s="1186"/>
      <c r="W49" s="1214"/>
      <c r="X49" s="315"/>
      <c r="Y49" s="315"/>
      <c r="Z49" s="1213"/>
      <c r="AA49" s="1186"/>
      <c r="AB49" s="1186"/>
      <c r="AC49" s="1186"/>
      <c r="AD49" s="1186"/>
      <c r="AE49" s="1186"/>
      <c r="AF49" s="1186"/>
      <c r="AG49" s="1186"/>
      <c r="AH49" s="1186"/>
      <c r="AI49" s="1186"/>
      <c r="AJ49" s="1186"/>
      <c r="AK49" s="1186"/>
      <c r="AL49" s="1186"/>
      <c r="AM49" s="1186"/>
      <c r="AN49" s="1186"/>
      <c r="AO49" s="1186"/>
      <c r="AP49" s="1186"/>
      <c r="AQ49" s="1186"/>
      <c r="AR49" s="1186"/>
      <c r="AS49" s="1186"/>
      <c r="AT49" s="1186"/>
      <c r="AU49" s="1214"/>
      <c r="AV49" s="308"/>
    </row>
    <row r="50" spans="1:49" ht="36" customHeight="1">
      <c r="A50" s="308"/>
      <c r="B50" s="1215"/>
      <c r="C50" s="1216"/>
      <c r="D50" s="1216"/>
      <c r="E50" s="1216"/>
      <c r="F50" s="1216"/>
      <c r="G50" s="1216"/>
      <c r="H50" s="1216"/>
      <c r="I50" s="1216"/>
      <c r="J50" s="1216"/>
      <c r="K50" s="1216"/>
      <c r="L50" s="1216"/>
      <c r="M50" s="1216"/>
      <c r="N50" s="1216"/>
      <c r="O50" s="1216"/>
      <c r="P50" s="1216"/>
      <c r="Q50" s="1216"/>
      <c r="R50" s="1216"/>
      <c r="S50" s="1216"/>
      <c r="T50" s="1216"/>
      <c r="U50" s="1216"/>
      <c r="V50" s="1216"/>
      <c r="W50" s="1217"/>
      <c r="X50" s="315"/>
      <c r="Y50" s="315"/>
      <c r="Z50" s="1215"/>
      <c r="AA50" s="1216"/>
      <c r="AB50" s="1216"/>
      <c r="AC50" s="1216"/>
      <c r="AD50" s="1216"/>
      <c r="AE50" s="1216"/>
      <c r="AF50" s="1216"/>
      <c r="AG50" s="1216"/>
      <c r="AH50" s="1216"/>
      <c r="AI50" s="1216"/>
      <c r="AJ50" s="1216"/>
      <c r="AK50" s="1216"/>
      <c r="AL50" s="1216"/>
      <c r="AM50" s="1216"/>
      <c r="AN50" s="1216"/>
      <c r="AO50" s="1216"/>
      <c r="AP50" s="1216"/>
      <c r="AQ50" s="1216"/>
      <c r="AR50" s="1216"/>
      <c r="AS50" s="1216"/>
      <c r="AT50" s="1216"/>
      <c r="AU50" s="1217"/>
      <c r="AV50" s="308"/>
    </row>
    <row r="51" spans="1:49" ht="36" customHeight="1">
      <c r="A51" s="308"/>
      <c r="B51" s="338"/>
      <c r="C51" s="338"/>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40"/>
      <c r="AP51" s="340"/>
      <c r="AQ51" s="340"/>
      <c r="AR51" s="340"/>
      <c r="AS51" s="340"/>
      <c r="AT51" s="340"/>
      <c r="AU51" s="340"/>
      <c r="AV51" s="308"/>
    </row>
    <row r="52" spans="1:49" ht="21.75" customHeight="1">
      <c r="AW52" s="229"/>
    </row>
    <row r="53" spans="1:49" ht="16.5" customHeight="1">
      <c r="AW53" s="229"/>
    </row>
  </sheetData>
  <sheetProtection algorithmName="SHA-512" hashValue="yaUArcsLiA1vVbEYl39Z/nmyRS7lBg79n92Y+wrlIJIxS0hwV1V7SRMvrfdOjCcG6yNSx9XU3SnC8lsL4heAVQ==" saltValue="NX1B0UvOwdQA4v7smiVgGw==" spinCount="100000" sheet="1" scenarios="1"/>
  <mergeCells count="42">
    <mergeCell ref="B40:I40"/>
    <mergeCell ref="K40:V40"/>
    <mergeCell ref="Z40:AG40"/>
    <mergeCell ref="AI40:AT40"/>
    <mergeCell ref="B41:W50"/>
    <mergeCell ref="Z41:AU50"/>
    <mergeCell ref="B17:W26"/>
    <mergeCell ref="Z17:AU26"/>
    <mergeCell ref="B28:E28"/>
    <mergeCell ref="Z28:AC28"/>
    <mergeCell ref="B29:W38"/>
    <mergeCell ref="Z29:AU38"/>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53"/>
  <conditionalFormatting sqref="H14">
    <cfRule type="expression" dxfId="52" priority="88" stopIfTrue="1">
      <formula>OR($H$11=$AX$11,$H$11=$BA$11,$H$11=$BB$11)</formula>
    </cfRule>
  </conditionalFormatting>
  <conditionalFormatting sqref="AF14">
    <cfRule type="expression" dxfId="51" priority="89" stopIfTrue="1">
      <formula>OR($AF$11=$AX$11,$AF$11=$BA$11,$AF$11=$BB$11)</formula>
    </cfRule>
  </conditionalFormatting>
  <conditionalFormatting sqref="AF12">
    <cfRule type="expression" dxfId="50" priority="4" stopIfTrue="1">
      <formula>OR($AF$11=$BA$11,$AF$11=$BB$11)</formula>
    </cfRule>
  </conditionalFormatting>
  <conditionalFormatting sqref="AN6:AO6">
    <cfRule type="expression" dxfId="49" priority="3" stopIfTrue="1">
      <formula>$AN$6=""</formula>
    </cfRule>
  </conditionalFormatting>
  <conditionalFormatting sqref="AQ6:AR6">
    <cfRule type="expression" dxfId="48" priority="2" stopIfTrue="1">
      <formula>$AQ$6=""</formula>
    </cfRule>
  </conditionalFormatting>
  <conditionalFormatting sqref="H12">
    <cfRule type="expression" dxfId="47" priority="1" stopIfTrue="1">
      <formula>OR($H$11=$BA$11,$H$11=$BB$11)</formula>
    </cfRule>
  </conditionalFormatting>
  <dataValidations count="4">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WVN983052:WWC98305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H12:W12" xr:uid="{00000000-0002-0000-0700-000000000000}">
      <formula1>INDIRECT(H11)</formula1>
    </dataValidation>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xr:uid="{00000000-0002-0000-0700-000001000000}">
      <formula1>"断熱パネル,潜熱蓄熱建材,断熱材,玄関ドア,窓,ガラス,調湿建材"</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xr:uid="{00000000-0002-0000-0700-000002000000}"/>
    <dataValidation type="list" allowBlank="1" showInputMessage="1" showErrorMessage="1" sqref="H11:W11 AF11:AU11" xr:uid="{00000000-0002-0000-0700-000003000000}">
      <formula1>"断熱材,窓,ガラス,蓄電システム,蓄熱設備"</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DB47-F9AE-4F06-B7AB-D5BDA12545AC}">
  <dimension ref="A1:CW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10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58"/>
      <c r="BC1" s="58" t="s">
        <v>165</v>
      </c>
    </row>
    <row r="2" spans="1:101" ht="17.25" customHeight="1">
      <c r="AL2" s="3"/>
      <c r="AX2" s="183"/>
      <c r="BC2" s="183" t="str">
        <f>IF(OR('様式第8｜完了実績報告書'!$BD$15&lt;&gt;"",'様式第8｜完了実績報告書'!AK52&lt;&gt;""),'様式第8｜完了実績報告書'!$BD$15&amp;"邸"&amp;RIGHT(TRIM('様式第8｜完了実績報告書'!O52&amp;'様式第8｜完了実績報告書'!Z52&amp;'様式第8｜完了実績報告書'!AK52),4),"")</f>
        <v/>
      </c>
    </row>
    <row r="3" spans="1:101" ht="30" customHeight="1">
      <c r="A3" s="677" t="s">
        <v>168</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9"/>
    </row>
    <row r="4" spans="1:10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47" t="s">
        <v>130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101" s="23" customFormat="1" ht="21.75" customHeight="1">
      <c r="A6" s="364"/>
      <c r="B6" s="365"/>
      <c r="C6" s="366" t="s">
        <v>245</v>
      </c>
      <c r="D6" s="32"/>
      <c r="E6" s="32"/>
      <c r="F6" s="32"/>
      <c r="G6" s="367"/>
      <c r="H6" s="368"/>
      <c r="I6" s="366" t="s">
        <v>295</v>
      </c>
      <c r="J6" s="32"/>
      <c r="K6" s="370"/>
      <c r="L6" s="370"/>
      <c r="M6" s="370"/>
      <c r="N6" s="370"/>
      <c r="O6" s="119"/>
      <c r="P6" s="119"/>
      <c r="Q6" s="119"/>
      <c r="R6" s="119"/>
      <c r="S6" s="119"/>
      <c r="T6" s="119"/>
      <c r="U6" s="119"/>
      <c r="V6" s="119"/>
      <c r="W6" s="119"/>
      <c r="X6" s="119"/>
      <c r="Y6" s="119"/>
      <c r="Z6" s="119"/>
      <c r="AA6" s="119"/>
      <c r="AP6" s="49"/>
      <c r="AU6" s="184" t="s">
        <v>42</v>
      </c>
      <c r="AV6" s="1302"/>
      <c r="AW6" s="1302"/>
      <c r="AX6" s="186" t="s">
        <v>131</v>
      </c>
      <c r="AY6" s="1303"/>
      <c r="AZ6" s="1303"/>
      <c r="BA6" s="694" t="s">
        <v>132</v>
      </c>
      <c r="BB6" s="694"/>
      <c r="BC6" s="694"/>
    </row>
    <row r="7" spans="1:101"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101" ht="28.5" customHeight="1" thickBot="1">
      <c r="A8" s="873" t="s">
        <v>75</v>
      </c>
      <c r="B8" s="874"/>
      <c r="C8" s="874"/>
      <c r="D8" s="875"/>
      <c r="E8" s="876" t="s">
        <v>85</v>
      </c>
      <c r="F8" s="877"/>
      <c r="G8" s="877"/>
      <c r="H8" s="877"/>
      <c r="I8" s="877"/>
      <c r="J8" s="877"/>
      <c r="K8" s="877"/>
      <c r="L8" s="877"/>
      <c r="M8" s="877"/>
      <c r="N8" s="878"/>
      <c r="O8" s="199"/>
      <c r="P8" s="120"/>
      <c r="Q8" s="970" t="str">
        <f>IF(COUNTIF(AK14:AL28,"err")&gt;0,"グレードと一致しない型番があります。SII登録型番を確認して下さい。","")</f>
        <v/>
      </c>
      <c r="R8" s="970"/>
      <c r="S8" s="970"/>
      <c r="T8" s="970"/>
      <c r="U8" s="970"/>
      <c r="V8" s="970"/>
      <c r="W8" s="970"/>
      <c r="X8" s="970"/>
      <c r="Y8" s="970"/>
      <c r="Z8" s="970"/>
      <c r="AA8" s="970"/>
      <c r="AB8" s="970"/>
      <c r="AC8" s="970"/>
      <c r="AD8" s="970"/>
      <c r="AE8" s="970"/>
      <c r="AF8" s="970"/>
      <c r="AG8" s="970"/>
      <c r="AH8" s="970"/>
      <c r="AI8" s="970"/>
      <c r="AJ8" s="970"/>
      <c r="AK8" s="970"/>
      <c r="AL8" s="970"/>
      <c r="AM8" s="970"/>
      <c r="AN8" s="970"/>
      <c r="AO8" s="970"/>
      <c r="AP8" s="970"/>
      <c r="AQ8" s="970"/>
      <c r="AR8" s="970"/>
      <c r="AS8" s="970"/>
      <c r="AT8" s="970"/>
      <c r="AU8" s="970"/>
      <c r="AV8" s="970"/>
      <c r="AW8" s="970"/>
      <c r="AX8" s="970"/>
    </row>
    <row r="9" spans="1:101"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101" ht="29.25" customHeight="1">
      <c r="A10" s="1039" t="s">
        <v>169</v>
      </c>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0"/>
      <c r="AK10" s="1040"/>
      <c r="AL10" s="1041"/>
      <c r="AM10" s="1311" t="s">
        <v>5</v>
      </c>
      <c r="AN10" s="1312"/>
      <c r="AO10" s="1312"/>
      <c r="AP10" s="1312"/>
      <c r="AQ10" s="1312"/>
      <c r="AR10" s="1312"/>
      <c r="AS10" s="1313"/>
      <c r="AT10" s="48"/>
      <c r="AU10" s="48"/>
      <c r="AV10" s="48"/>
      <c r="AW10" s="4"/>
      <c r="AX10" s="4"/>
      <c r="AY10" s="4"/>
    </row>
    <row r="11" spans="1:101"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101" ht="18.75" customHeight="1">
      <c r="A12" s="911" t="s">
        <v>86</v>
      </c>
      <c r="B12" s="912"/>
      <c r="C12" s="912"/>
      <c r="D12" s="912"/>
      <c r="E12" s="1146" t="s">
        <v>87</v>
      </c>
      <c r="F12" s="912"/>
      <c r="G12" s="913"/>
      <c r="H12" s="883" t="s">
        <v>12</v>
      </c>
      <c r="I12" s="883"/>
      <c r="J12" s="883"/>
      <c r="K12" s="883"/>
      <c r="L12" s="883"/>
      <c r="M12" s="884"/>
      <c r="N12" s="882" t="s">
        <v>10</v>
      </c>
      <c r="O12" s="883"/>
      <c r="P12" s="883"/>
      <c r="Q12" s="883"/>
      <c r="R12" s="883"/>
      <c r="S12" s="883"/>
      <c r="T12" s="884"/>
      <c r="U12" s="882" t="s">
        <v>76</v>
      </c>
      <c r="V12" s="883"/>
      <c r="W12" s="883"/>
      <c r="X12" s="883"/>
      <c r="Y12" s="883"/>
      <c r="Z12" s="883"/>
      <c r="AA12" s="883"/>
      <c r="AB12" s="883"/>
      <c r="AC12" s="883"/>
      <c r="AD12" s="883"/>
      <c r="AE12" s="883"/>
      <c r="AF12" s="883"/>
      <c r="AG12" s="883"/>
      <c r="AH12" s="883"/>
      <c r="AI12" s="883"/>
      <c r="AJ12" s="884"/>
      <c r="AK12" s="888" t="s">
        <v>65</v>
      </c>
      <c r="AL12" s="889"/>
      <c r="AM12" s="895" t="s">
        <v>134</v>
      </c>
      <c r="AN12" s="896"/>
      <c r="AO12" s="896"/>
      <c r="AP12" s="896"/>
      <c r="AQ12" s="896"/>
      <c r="AR12" s="896"/>
      <c r="AS12" s="897"/>
      <c r="AT12" s="960" t="s">
        <v>22</v>
      </c>
      <c r="AU12" s="961"/>
      <c r="AV12" s="962"/>
      <c r="AW12" s="882" t="s">
        <v>145</v>
      </c>
      <c r="AX12" s="883"/>
      <c r="AY12" s="884"/>
      <c r="AZ12" s="954" t="s">
        <v>23</v>
      </c>
      <c r="BA12" s="955"/>
      <c r="BB12" s="955"/>
      <c r="BC12" s="956"/>
    </row>
    <row r="13" spans="1:101" ht="28.5" customHeight="1" thickBot="1">
      <c r="A13" s="914"/>
      <c r="B13" s="915"/>
      <c r="C13" s="915"/>
      <c r="D13" s="915"/>
      <c r="E13" s="1147"/>
      <c r="F13" s="915"/>
      <c r="G13" s="916"/>
      <c r="H13" s="886"/>
      <c r="I13" s="886"/>
      <c r="J13" s="886"/>
      <c r="K13" s="886"/>
      <c r="L13" s="886"/>
      <c r="M13" s="887"/>
      <c r="N13" s="885"/>
      <c r="O13" s="886"/>
      <c r="P13" s="886"/>
      <c r="Q13" s="886"/>
      <c r="R13" s="886"/>
      <c r="S13" s="886"/>
      <c r="T13" s="887"/>
      <c r="U13" s="885"/>
      <c r="V13" s="886"/>
      <c r="W13" s="886"/>
      <c r="X13" s="886"/>
      <c r="Y13" s="886"/>
      <c r="Z13" s="886"/>
      <c r="AA13" s="886"/>
      <c r="AB13" s="886"/>
      <c r="AC13" s="886"/>
      <c r="AD13" s="886"/>
      <c r="AE13" s="886"/>
      <c r="AF13" s="886"/>
      <c r="AG13" s="886"/>
      <c r="AH13" s="886"/>
      <c r="AI13" s="886"/>
      <c r="AJ13" s="887"/>
      <c r="AK13" s="890"/>
      <c r="AL13" s="891"/>
      <c r="AM13" s="898" t="s">
        <v>14</v>
      </c>
      <c r="AN13" s="899"/>
      <c r="AO13" s="899"/>
      <c r="AP13" s="109" t="s">
        <v>78</v>
      </c>
      <c r="AQ13" s="899" t="s">
        <v>15</v>
      </c>
      <c r="AR13" s="899"/>
      <c r="AS13" s="966"/>
      <c r="AT13" s="963"/>
      <c r="AU13" s="964"/>
      <c r="AV13" s="965"/>
      <c r="AW13" s="885"/>
      <c r="AX13" s="886"/>
      <c r="AY13" s="887"/>
      <c r="AZ13" s="957"/>
      <c r="BA13" s="958"/>
      <c r="BB13" s="958"/>
      <c r="BC13" s="959"/>
    </row>
    <row r="14" spans="1:101" s="36" customFormat="1" ht="30" customHeight="1" thickTop="1">
      <c r="A14" s="1304"/>
      <c r="B14" s="1305"/>
      <c r="C14" s="1305"/>
      <c r="D14" s="1305"/>
      <c r="E14" s="1306"/>
      <c r="F14" s="1088"/>
      <c r="G14" s="1307"/>
      <c r="H14" s="1306"/>
      <c r="I14" s="1088"/>
      <c r="J14" s="1088"/>
      <c r="K14" s="1088"/>
      <c r="L14" s="1088"/>
      <c r="M14" s="1307"/>
      <c r="N14" s="1308"/>
      <c r="O14" s="1309"/>
      <c r="P14" s="1309"/>
      <c r="Q14" s="1309"/>
      <c r="R14" s="1309"/>
      <c r="S14" s="1309"/>
      <c r="T14" s="1310"/>
      <c r="U14" s="1308"/>
      <c r="V14" s="1309"/>
      <c r="W14" s="1309"/>
      <c r="X14" s="1309"/>
      <c r="Y14" s="1309"/>
      <c r="Z14" s="1309"/>
      <c r="AA14" s="1309"/>
      <c r="AB14" s="1309"/>
      <c r="AC14" s="1309"/>
      <c r="AD14" s="1309"/>
      <c r="AE14" s="1309"/>
      <c r="AF14" s="1309"/>
      <c r="AG14" s="1309"/>
      <c r="AH14" s="1309"/>
      <c r="AI14" s="1309"/>
      <c r="AJ14" s="1310"/>
      <c r="AK14" s="926" t="str">
        <f>IF(H14="","",IF(AND(LEFT(H14,1)&amp;RIGHT(H14,1)&lt;&gt;"G1"),"err",LEFT(H14,1)&amp;RIGHT(H14,1)))</f>
        <v/>
      </c>
      <c r="AL14" s="927"/>
      <c r="AM14" s="1314"/>
      <c r="AN14" s="1315"/>
      <c r="AO14" s="1315"/>
      <c r="AP14" s="396" t="s">
        <v>78</v>
      </c>
      <c r="AQ14" s="1315"/>
      <c r="AR14" s="1315"/>
      <c r="AS14" s="1316"/>
      <c r="AT14" s="950" t="str">
        <f>IF(AND(AM14&lt;&gt;"",AQ14&lt;&gt;""),ROUNDDOWN(AM14*AQ14/1000000,2),"")</f>
        <v/>
      </c>
      <c r="AU14" s="951"/>
      <c r="AV14" s="952"/>
      <c r="AW14" s="1299"/>
      <c r="AX14" s="1300"/>
      <c r="AY14" s="1301"/>
      <c r="AZ14" s="944" t="str">
        <f>IF(AT14&lt;&gt;"",AW14*AT14,"")</f>
        <v/>
      </c>
      <c r="BA14" s="945"/>
      <c r="BB14" s="945"/>
      <c r="BC14" s="946"/>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row>
    <row r="15" spans="1:101" s="36" customFormat="1" ht="30" customHeight="1">
      <c r="A15" s="1276"/>
      <c r="B15" s="1277"/>
      <c r="C15" s="1277"/>
      <c r="D15" s="1277"/>
      <c r="E15" s="1278"/>
      <c r="F15" s="1278"/>
      <c r="G15" s="1278"/>
      <c r="H15" s="1279"/>
      <c r="I15" s="1280"/>
      <c r="J15" s="1280"/>
      <c r="K15" s="1280"/>
      <c r="L15" s="1280"/>
      <c r="M15" s="1281"/>
      <c r="N15" s="1285"/>
      <c r="O15" s="1286"/>
      <c r="P15" s="1286"/>
      <c r="Q15" s="1286"/>
      <c r="R15" s="1286"/>
      <c r="S15" s="1286"/>
      <c r="T15" s="1287"/>
      <c r="U15" s="1285"/>
      <c r="V15" s="1286"/>
      <c r="W15" s="1286"/>
      <c r="X15" s="1286"/>
      <c r="Y15" s="1286"/>
      <c r="Z15" s="1286"/>
      <c r="AA15" s="1286"/>
      <c r="AB15" s="1286"/>
      <c r="AC15" s="1286"/>
      <c r="AD15" s="1286"/>
      <c r="AE15" s="1286"/>
      <c r="AF15" s="1286"/>
      <c r="AG15" s="1286"/>
      <c r="AH15" s="1286"/>
      <c r="AI15" s="1286"/>
      <c r="AJ15" s="1287"/>
      <c r="AK15" s="869" t="str">
        <f t="shared" ref="AK15:AK28" si="0">IF(H15="","",IF(AND(LEFT(H15,1)&amp;RIGHT(H15,1)&lt;&gt;"G1"),"err",LEFT(H15,1)&amp;RIGHT(H15,1)))</f>
        <v/>
      </c>
      <c r="AL15" s="870"/>
      <c r="AM15" s="1270"/>
      <c r="AN15" s="1271"/>
      <c r="AO15" s="1271"/>
      <c r="AP15" s="397" t="s">
        <v>78</v>
      </c>
      <c r="AQ15" s="1271"/>
      <c r="AR15" s="1271"/>
      <c r="AS15" s="1272"/>
      <c r="AT15" s="902" t="str">
        <f>IF(AND(AM15&lt;&gt;"",AQ15&lt;&gt;""),ROUNDDOWN(AM15*AQ15/1000000,2),"")</f>
        <v/>
      </c>
      <c r="AU15" s="903"/>
      <c r="AV15" s="904"/>
      <c r="AW15" s="1273"/>
      <c r="AX15" s="1274"/>
      <c r="AY15" s="1275"/>
      <c r="AZ15" s="938" t="str">
        <f>IF(AT15&lt;&gt;"",AW15*AT15,"")</f>
        <v/>
      </c>
      <c r="BA15" s="939"/>
      <c r="BB15" s="939"/>
      <c r="BC15" s="940"/>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row>
    <row r="16" spans="1:101" s="36" customFormat="1" ht="30" customHeight="1">
      <c r="A16" s="1276"/>
      <c r="B16" s="1277"/>
      <c r="C16" s="1277"/>
      <c r="D16" s="1277"/>
      <c r="E16" s="1278"/>
      <c r="F16" s="1278"/>
      <c r="G16" s="1278"/>
      <c r="H16" s="1279"/>
      <c r="I16" s="1280"/>
      <c r="J16" s="1280"/>
      <c r="K16" s="1280"/>
      <c r="L16" s="1280"/>
      <c r="M16" s="1281"/>
      <c r="N16" s="1285"/>
      <c r="O16" s="1286"/>
      <c r="P16" s="1286"/>
      <c r="Q16" s="1286"/>
      <c r="R16" s="1286"/>
      <c r="S16" s="1286"/>
      <c r="T16" s="1287"/>
      <c r="U16" s="1285"/>
      <c r="V16" s="1286"/>
      <c r="W16" s="1286"/>
      <c r="X16" s="1286"/>
      <c r="Y16" s="1286"/>
      <c r="Z16" s="1286"/>
      <c r="AA16" s="1286"/>
      <c r="AB16" s="1286"/>
      <c r="AC16" s="1286"/>
      <c r="AD16" s="1286"/>
      <c r="AE16" s="1286"/>
      <c r="AF16" s="1286"/>
      <c r="AG16" s="1286"/>
      <c r="AH16" s="1286"/>
      <c r="AI16" s="1286"/>
      <c r="AJ16" s="1287"/>
      <c r="AK16" s="869" t="str">
        <f t="shared" si="0"/>
        <v/>
      </c>
      <c r="AL16" s="870"/>
      <c r="AM16" s="1270"/>
      <c r="AN16" s="1271"/>
      <c r="AO16" s="1271"/>
      <c r="AP16" s="397" t="s">
        <v>78</v>
      </c>
      <c r="AQ16" s="1271"/>
      <c r="AR16" s="1271"/>
      <c r="AS16" s="1272"/>
      <c r="AT16" s="902" t="str">
        <f>IF(AND(AM16&lt;&gt;"",AQ16&lt;&gt;""),ROUNDDOWN(AM16*AQ16/1000000,2),"")</f>
        <v/>
      </c>
      <c r="AU16" s="903"/>
      <c r="AV16" s="904"/>
      <c r="AW16" s="1273"/>
      <c r="AX16" s="1274"/>
      <c r="AY16" s="1275"/>
      <c r="AZ16" s="938" t="str">
        <f>IF(AT16&lt;&gt;"",AW16*AT16,"")</f>
        <v/>
      </c>
      <c r="BA16" s="939"/>
      <c r="BB16" s="939"/>
      <c r="BC16" s="940"/>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row>
    <row r="17" spans="1:101" s="36" customFormat="1" ht="30" customHeight="1">
      <c r="A17" s="1276"/>
      <c r="B17" s="1277"/>
      <c r="C17" s="1277"/>
      <c r="D17" s="1277"/>
      <c r="E17" s="1278"/>
      <c r="F17" s="1278"/>
      <c r="G17" s="1278"/>
      <c r="H17" s="1279"/>
      <c r="I17" s="1280"/>
      <c r="J17" s="1280"/>
      <c r="K17" s="1280"/>
      <c r="L17" s="1280"/>
      <c r="M17" s="1281"/>
      <c r="N17" s="1285"/>
      <c r="O17" s="1286"/>
      <c r="P17" s="1286"/>
      <c r="Q17" s="1286"/>
      <c r="R17" s="1286"/>
      <c r="S17" s="1286"/>
      <c r="T17" s="1287"/>
      <c r="U17" s="1285"/>
      <c r="V17" s="1286"/>
      <c r="W17" s="1286"/>
      <c r="X17" s="1286"/>
      <c r="Y17" s="1286"/>
      <c r="Z17" s="1286"/>
      <c r="AA17" s="1286"/>
      <c r="AB17" s="1286"/>
      <c r="AC17" s="1286"/>
      <c r="AD17" s="1286"/>
      <c r="AE17" s="1286"/>
      <c r="AF17" s="1286"/>
      <c r="AG17" s="1286"/>
      <c r="AH17" s="1286"/>
      <c r="AI17" s="1286"/>
      <c r="AJ17" s="1287"/>
      <c r="AK17" s="869" t="str">
        <f t="shared" si="0"/>
        <v/>
      </c>
      <c r="AL17" s="870"/>
      <c r="AM17" s="1270"/>
      <c r="AN17" s="1271"/>
      <c r="AO17" s="1271"/>
      <c r="AP17" s="397" t="s">
        <v>78</v>
      </c>
      <c r="AQ17" s="1271"/>
      <c r="AR17" s="1271"/>
      <c r="AS17" s="1272"/>
      <c r="AT17" s="902" t="str">
        <f>IF(AND(AM17&lt;&gt;"",AQ17&lt;&gt;""),ROUNDDOWN(AM17*AQ17/1000000,2),"")</f>
        <v/>
      </c>
      <c r="AU17" s="903"/>
      <c r="AV17" s="904"/>
      <c r="AW17" s="1273"/>
      <c r="AX17" s="1274"/>
      <c r="AY17" s="1275"/>
      <c r="AZ17" s="938" t="str">
        <f>IF(AT17&lt;&gt;"",AW17*AT17,"")</f>
        <v/>
      </c>
      <c r="BA17" s="939"/>
      <c r="BB17" s="939"/>
      <c r="BC17" s="940"/>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row>
    <row r="18" spans="1:101" s="36" customFormat="1" ht="30" customHeight="1">
      <c r="A18" s="1288"/>
      <c r="B18" s="1289"/>
      <c r="C18" s="1289"/>
      <c r="D18" s="1289"/>
      <c r="E18" s="1290"/>
      <c r="F18" s="1290"/>
      <c r="G18" s="1290"/>
      <c r="H18" s="1291"/>
      <c r="I18" s="1098"/>
      <c r="J18" s="1098"/>
      <c r="K18" s="1098"/>
      <c r="L18" s="1098"/>
      <c r="M18" s="1292"/>
      <c r="N18" s="1285"/>
      <c r="O18" s="1286"/>
      <c r="P18" s="1286"/>
      <c r="Q18" s="1286"/>
      <c r="R18" s="1286"/>
      <c r="S18" s="1286"/>
      <c r="T18" s="1287"/>
      <c r="U18" s="1285"/>
      <c r="V18" s="1286"/>
      <c r="W18" s="1286"/>
      <c r="X18" s="1286"/>
      <c r="Y18" s="1286"/>
      <c r="Z18" s="1286"/>
      <c r="AA18" s="1286"/>
      <c r="AB18" s="1286"/>
      <c r="AC18" s="1286"/>
      <c r="AD18" s="1286"/>
      <c r="AE18" s="1286"/>
      <c r="AF18" s="1286"/>
      <c r="AG18" s="1286"/>
      <c r="AH18" s="1286"/>
      <c r="AI18" s="1286"/>
      <c r="AJ18" s="1287"/>
      <c r="AK18" s="983" t="str">
        <f t="shared" si="0"/>
        <v/>
      </c>
      <c r="AL18" s="984"/>
      <c r="AM18" s="1293"/>
      <c r="AN18" s="1294"/>
      <c r="AO18" s="1294"/>
      <c r="AP18" s="398" t="s">
        <v>78</v>
      </c>
      <c r="AQ18" s="1294"/>
      <c r="AR18" s="1294"/>
      <c r="AS18" s="1295"/>
      <c r="AT18" s="974" t="str">
        <f>IF(AND(AM18&lt;&gt;"",AQ18&lt;&gt;""),ROUNDDOWN(AM18*AQ18/1000000,2),"")</f>
        <v/>
      </c>
      <c r="AU18" s="975"/>
      <c r="AV18" s="976"/>
      <c r="AW18" s="1296"/>
      <c r="AX18" s="1297"/>
      <c r="AY18" s="1298"/>
      <c r="AZ18" s="941" t="str">
        <f>IF(AT18&lt;&gt;"",AW18*AT18,"")</f>
        <v/>
      </c>
      <c r="BA18" s="942"/>
      <c r="BB18" s="942"/>
      <c r="BC18" s="943"/>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row>
    <row r="19" spans="1:101" s="36" customFormat="1" ht="30" customHeight="1">
      <c r="A19" s="1276"/>
      <c r="B19" s="1277"/>
      <c r="C19" s="1277"/>
      <c r="D19" s="1277"/>
      <c r="E19" s="1278"/>
      <c r="F19" s="1278"/>
      <c r="G19" s="1278"/>
      <c r="H19" s="1279"/>
      <c r="I19" s="1280"/>
      <c r="J19" s="1280"/>
      <c r="K19" s="1280"/>
      <c r="L19" s="1280"/>
      <c r="M19" s="1281"/>
      <c r="N19" s="1285"/>
      <c r="O19" s="1286"/>
      <c r="P19" s="1286"/>
      <c r="Q19" s="1286"/>
      <c r="R19" s="1286"/>
      <c r="S19" s="1286"/>
      <c r="T19" s="1287"/>
      <c r="U19" s="1285"/>
      <c r="V19" s="1286"/>
      <c r="W19" s="1286"/>
      <c r="X19" s="1286"/>
      <c r="Y19" s="1286"/>
      <c r="Z19" s="1286"/>
      <c r="AA19" s="1286"/>
      <c r="AB19" s="1286"/>
      <c r="AC19" s="1286"/>
      <c r="AD19" s="1286"/>
      <c r="AE19" s="1286"/>
      <c r="AF19" s="1286"/>
      <c r="AG19" s="1286"/>
      <c r="AH19" s="1286"/>
      <c r="AI19" s="1286"/>
      <c r="AJ19" s="1287"/>
      <c r="AK19" s="869" t="str">
        <f t="shared" si="0"/>
        <v/>
      </c>
      <c r="AL19" s="870"/>
      <c r="AM19" s="1270"/>
      <c r="AN19" s="1271"/>
      <c r="AO19" s="1271"/>
      <c r="AP19" s="397" t="s">
        <v>78</v>
      </c>
      <c r="AQ19" s="1271"/>
      <c r="AR19" s="1271"/>
      <c r="AS19" s="1272"/>
      <c r="AT19" s="902" t="str">
        <f t="shared" ref="AT19:AT28" si="1">IF(AND(AM19&lt;&gt;"",AQ19&lt;&gt;""),ROUNDDOWN(AM19*AQ19/1000000,2),"")</f>
        <v/>
      </c>
      <c r="AU19" s="903"/>
      <c r="AV19" s="904"/>
      <c r="AW19" s="1273"/>
      <c r="AX19" s="1274"/>
      <c r="AY19" s="1275"/>
      <c r="AZ19" s="938" t="str">
        <f t="shared" ref="AZ19:AZ28" si="2">IF(AT19&lt;&gt;"",AW19*AT19,"")</f>
        <v/>
      </c>
      <c r="BA19" s="939"/>
      <c r="BB19" s="939"/>
      <c r="BC19" s="940"/>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row>
    <row r="20" spans="1:101" s="36" customFormat="1" ht="30" customHeight="1">
      <c r="A20" s="1276"/>
      <c r="B20" s="1277"/>
      <c r="C20" s="1277"/>
      <c r="D20" s="1277"/>
      <c r="E20" s="1278"/>
      <c r="F20" s="1278"/>
      <c r="G20" s="1278"/>
      <c r="H20" s="1279"/>
      <c r="I20" s="1280"/>
      <c r="J20" s="1280"/>
      <c r="K20" s="1280"/>
      <c r="L20" s="1280"/>
      <c r="M20" s="1281"/>
      <c r="N20" s="1285"/>
      <c r="O20" s="1286"/>
      <c r="P20" s="1286"/>
      <c r="Q20" s="1286"/>
      <c r="R20" s="1286"/>
      <c r="S20" s="1286"/>
      <c r="T20" s="1287"/>
      <c r="U20" s="1285"/>
      <c r="V20" s="1286"/>
      <c r="W20" s="1286"/>
      <c r="X20" s="1286"/>
      <c r="Y20" s="1286"/>
      <c r="Z20" s="1286"/>
      <c r="AA20" s="1286"/>
      <c r="AB20" s="1286"/>
      <c r="AC20" s="1286"/>
      <c r="AD20" s="1286"/>
      <c r="AE20" s="1286"/>
      <c r="AF20" s="1286"/>
      <c r="AG20" s="1286"/>
      <c r="AH20" s="1286"/>
      <c r="AI20" s="1286"/>
      <c r="AJ20" s="1287"/>
      <c r="AK20" s="869" t="str">
        <f t="shared" si="0"/>
        <v/>
      </c>
      <c r="AL20" s="870"/>
      <c r="AM20" s="1270"/>
      <c r="AN20" s="1271"/>
      <c r="AO20" s="1271"/>
      <c r="AP20" s="397" t="s">
        <v>78</v>
      </c>
      <c r="AQ20" s="1271"/>
      <c r="AR20" s="1271"/>
      <c r="AS20" s="1272"/>
      <c r="AT20" s="902" t="str">
        <f t="shared" si="1"/>
        <v/>
      </c>
      <c r="AU20" s="903"/>
      <c r="AV20" s="904"/>
      <c r="AW20" s="1273"/>
      <c r="AX20" s="1274"/>
      <c r="AY20" s="1275"/>
      <c r="AZ20" s="938" t="str">
        <f t="shared" si="2"/>
        <v/>
      </c>
      <c r="BA20" s="939"/>
      <c r="BB20" s="939"/>
      <c r="BC20" s="940"/>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row>
    <row r="21" spans="1:101" s="36" customFormat="1" ht="30" customHeight="1">
      <c r="A21" s="1276"/>
      <c r="B21" s="1277"/>
      <c r="C21" s="1277"/>
      <c r="D21" s="1277"/>
      <c r="E21" s="1278"/>
      <c r="F21" s="1278"/>
      <c r="G21" s="1278"/>
      <c r="H21" s="1279"/>
      <c r="I21" s="1280"/>
      <c r="J21" s="1280"/>
      <c r="K21" s="1280"/>
      <c r="L21" s="1280"/>
      <c r="M21" s="1281"/>
      <c r="N21" s="1285"/>
      <c r="O21" s="1286"/>
      <c r="P21" s="1286"/>
      <c r="Q21" s="1286"/>
      <c r="R21" s="1286"/>
      <c r="S21" s="1286"/>
      <c r="T21" s="1287"/>
      <c r="U21" s="1285"/>
      <c r="V21" s="1286"/>
      <c r="W21" s="1286"/>
      <c r="X21" s="1286"/>
      <c r="Y21" s="1286"/>
      <c r="Z21" s="1286"/>
      <c r="AA21" s="1286"/>
      <c r="AB21" s="1286"/>
      <c r="AC21" s="1286"/>
      <c r="AD21" s="1286"/>
      <c r="AE21" s="1286"/>
      <c r="AF21" s="1286"/>
      <c r="AG21" s="1286"/>
      <c r="AH21" s="1286"/>
      <c r="AI21" s="1286"/>
      <c r="AJ21" s="1287"/>
      <c r="AK21" s="869" t="str">
        <f t="shared" si="0"/>
        <v/>
      </c>
      <c r="AL21" s="870"/>
      <c r="AM21" s="1270"/>
      <c r="AN21" s="1271"/>
      <c r="AO21" s="1271"/>
      <c r="AP21" s="397" t="s">
        <v>78</v>
      </c>
      <c r="AQ21" s="1271"/>
      <c r="AR21" s="1271"/>
      <c r="AS21" s="1272"/>
      <c r="AT21" s="902" t="str">
        <f t="shared" si="1"/>
        <v/>
      </c>
      <c r="AU21" s="903"/>
      <c r="AV21" s="904"/>
      <c r="AW21" s="1273"/>
      <c r="AX21" s="1274"/>
      <c r="AY21" s="1275"/>
      <c r="AZ21" s="938" t="str">
        <f t="shared" si="2"/>
        <v/>
      </c>
      <c r="BA21" s="939"/>
      <c r="BB21" s="939"/>
      <c r="BC21" s="940"/>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row>
    <row r="22" spans="1:101" s="36" customFormat="1" ht="30" customHeight="1">
      <c r="A22" s="1276"/>
      <c r="B22" s="1277"/>
      <c r="C22" s="1277"/>
      <c r="D22" s="1277"/>
      <c r="E22" s="1278"/>
      <c r="F22" s="1278"/>
      <c r="G22" s="1278"/>
      <c r="H22" s="1279"/>
      <c r="I22" s="1280"/>
      <c r="J22" s="1280"/>
      <c r="K22" s="1280"/>
      <c r="L22" s="1280"/>
      <c r="M22" s="1281"/>
      <c r="N22" s="1285"/>
      <c r="O22" s="1286"/>
      <c r="P22" s="1286"/>
      <c r="Q22" s="1286"/>
      <c r="R22" s="1286"/>
      <c r="S22" s="1286"/>
      <c r="T22" s="1287"/>
      <c r="U22" s="1285"/>
      <c r="V22" s="1286"/>
      <c r="W22" s="1286"/>
      <c r="X22" s="1286"/>
      <c r="Y22" s="1286"/>
      <c r="Z22" s="1286"/>
      <c r="AA22" s="1286"/>
      <c r="AB22" s="1286"/>
      <c r="AC22" s="1286"/>
      <c r="AD22" s="1286"/>
      <c r="AE22" s="1286"/>
      <c r="AF22" s="1286"/>
      <c r="AG22" s="1286"/>
      <c r="AH22" s="1286"/>
      <c r="AI22" s="1286"/>
      <c r="AJ22" s="1287"/>
      <c r="AK22" s="869" t="str">
        <f t="shared" si="0"/>
        <v/>
      </c>
      <c r="AL22" s="870"/>
      <c r="AM22" s="1270"/>
      <c r="AN22" s="1271"/>
      <c r="AO22" s="1271"/>
      <c r="AP22" s="397" t="s">
        <v>78</v>
      </c>
      <c r="AQ22" s="1271"/>
      <c r="AR22" s="1271"/>
      <c r="AS22" s="1272"/>
      <c r="AT22" s="902" t="str">
        <f t="shared" si="1"/>
        <v/>
      </c>
      <c r="AU22" s="903"/>
      <c r="AV22" s="904"/>
      <c r="AW22" s="1273"/>
      <c r="AX22" s="1274"/>
      <c r="AY22" s="1275"/>
      <c r="AZ22" s="938" t="str">
        <f t="shared" si="2"/>
        <v/>
      </c>
      <c r="BA22" s="939"/>
      <c r="BB22" s="939"/>
      <c r="BC22" s="940"/>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row>
    <row r="23" spans="1:101" s="36" customFormat="1" ht="30" customHeight="1">
      <c r="A23" s="1276"/>
      <c r="B23" s="1277"/>
      <c r="C23" s="1277"/>
      <c r="D23" s="1277"/>
      <c r="E23" s="1278"/>
      <c r="F23" s="1278"/>
      <c r="G23" s="1278"/>
      <c r="H23" s="1279"/>
      <c r="I23" s="1280"/>
      <c r="J23" s="1280"/>
      <c r="K23" s="1280"/>
      <c r="L23" s="1280"/>
      <c r="M23" s="1281"/>
      <c r="N23" s="1285"/>
      <c r="O23" s="1286"/>
      <c r="P23" s="1286"/>
      <c r="Q23" s="1286"/>
      <c r="R23" s="1286"/>
      <c r="S23" s="1286"/>
      <c r="T23" s="1287"/>
      <c r="U23" s="1285"/>
      <c r="V23" s="1286"/>
      <c r="W23" s="1286"/>
      <c r="X23" s="1286"/>
      <c r="Y23" s="1286"/>
      <c r="Z23" s="1286"/>
      <c r="AA23" s="1286"/>
      <c r="AB23" s="1286"/>
      <c r="AC23" s="1286"/>
      <c r="AD23" s="1286"/>
      <c r="AE23" s="1286"/>
      <c r="AF23" s="1286"/>
      <c r="AG23" s="1286"/>
      <c r="AH23" s="1286"/>
      <c r="AI23" s="1286"/>
      <c r="AJ23" s="1287"/>
      <c r="AK23" s="869" t="str">
        <f t="shared" si="0"/>
        <v/>
      </c>
      <c r="AL23" s="870"/>
      <c r="AM23" s="1270"/>
      <c r="AN23" s="1271"/>
      <c r="AO23" s="1271"/>
      <c r="AP23" s="397" t="s">
        <v>78</v>
      </c>
      <c r="AQ23" s="1271"/>
      <c r="AR23" s="1271"/>
      <c r="AS23" s="1272"/>
      <c r="AT23" s="902" t="str">
        <f t="shared" si="1"/>
        <v/>
      </c>
      <c r="AU23" s="903"/>
      <c r="AV23" s="904"/>
      <c r="AW23" s="1273"/>
      <c r="AX23" s="1274"/>
      <c r="AY23" s="1275"/>
      <c r="AZ23" s="938" t="str">
        <f t="shared" si="2"/>
        <v/>
      </c>
      <c r="BA23" s="939"/>
      <c r="BB23" s="939"/>
      <c r="BC23" s="940"/>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row>
    <row r="24" spans="1:101" s="36" customFormat="1" ht="30" customHeight="1">
      <c r="A24" s="1276"/>
      <c r="B24" s="1277"/>
      <c r="C24" s="1277"/>
      <c r="D24" s="1277"/>
      <c r="E24" s="1278"/>
      <c r="F24" s="1278"/>
      <c r="G24" s="1278"/>
      <c r="H24" s="1279"/>
      <c r="I24" s="1280"/>
      <c r="J24" s="1280"/>
      <c r="K24" s="1280"/>
      <c r="L24" s="1280"/>
      <c r="M24" s="1281"/>
      <c r="N24" s="1285"/>
      <c r="O24" s="1286"/>
      <c r="P24" s="1286"/>
      <c r="Q24" s="1286"/>
      <c r="R24" s="1286"/>
      <c r="S24" s="1286"/>
      <c r="T24" s="1287"/>
      <c r="U24" s="1285"/>
      <c r="V24" s="1286"/>
      <c r="W24" s="1286"/>
      <c r="X24" s="1286"/>
      <c r="Y24" s="1286"/>
      <c r="Z24" s="1286"/>
      <c r="AA24" s="1286"/>
      <c r="AB24" s="1286"/>
      <c r="AC24" s="1286"/>
      <c r="AD24" s="1286"/>
      <c r="AE24" s="1286"/>
      <c r="AF24" s="1286"/>
      <c r="AG24" s="1286"/>
      <c r="AH24" s="1286"/>
      <c r="AI24" s="1286"/>
      <c r="AJ24" s="1287"/>
      <c r="AK24" s="869" t="str">
        <f t="shared" si="0"/>
        <v/>
      </c>
      <c r="AL24" s="870"/>
      <c r="AM24" s="1270"/>
      <c r="AN24" s="1271"/>
      <c r="AO24" s="1271"/>
      <c r="AP24" s="397" t="s">
        <v>78</v>
      </c>
      <c r="AQ24" s="1271"/>
      <c r="AR24" s="1271"/>
      <c r="AS24" s="1272"/>
      <c r="AT24" s="902" t="str">
        <f t="shared" si="1"/>
        <v/>
      </c>
      <c r="AU24" s="903"/>
      <c r="AV24" s="904"/>
      <c r="AW24" s="1273"/>
      <c r="AX24" s="1274"/>
      <c r="AY24" s="1275"/>
      <c r="AZ24" s="938" t="str">
        <f t="shared" si="2"/>
        <v/>
      </c>
      <c r="BA24" s="939"/>
      <c r="BB24" s="939"/>
      <c r="BC24" s="940"/>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row>
    <row r="25" spans="1:101" s="36" customFormat="1" ht="30" customHeight="1">
      <c r="A25" s="1276"/>
      <c r="B25" s="1277"/>
      <c r="C25" s="1277"/>
      <c r="D25" s="1277"/>
      <c r="E25" s="1278"/>
      <c r="F25" s="1278"/>
      <c r="G25" s="1278"/>
      <c r="H25" s="1279"/>
      <c r="I25" s="1280"/>
      <c r="J25" s="1280"/>
      <c r="K25" s="1280"/>
      <c r="L25" s="1280"/>
      <c r="M25" s="1281"/>
      <c r="N25" s="1285"/>
      <c r="O25" s="1286"/>
      <c r="P25" s="1286"/>
      <c r="Q25" s="1286"/>
      <c r="R25" s="1286"/>
      <c r="S25" s="1286"/>
      <c r="T25" s="1287"/>
      <c r="U25" s="1285"/>
      <c r="V25" s="1286"/>
      <c r="W25" s="1286"/>
      <c r="X25" s="1286"/>
      <c r="Y25" s="1286"/>
      <c r="Z25" s="1286"/>
      <c r="AA25" s="1286"/>
      <c r="AB25" s="1286"/>
      <c r="AC25" s="1286"/>
      <c r="AD25" s="1286"/>
      <c r="AE25" s="1286"/>
      <c r="AF25" s="1286"/>
      <c r="AG25" s="1286"/>
      <c r="AH25" s="1286"/>
      <c r="AI25" s="1286"/>
      <c r="AJ25" s="1287"/>
      <c r="AK25" s="869" t="str">
        <f t="shared" si="0"/>
        <v/>
      </c>
      <c r="AL25" s="870"/>
      <c r="AM25" s="1270"/>
      <c r="AN25" s="1271"/>
      <c r="AO25" s="1271"/>
      <c r="AP25" s="397" t="s">
        <v>78</v>
      </c>
      <c r="AQ25" s="1271"/>
      <c r="AR25" s="1271"/>
      <c r="AS25" s="1272"/>
      <c r="AT25" s="902" t="str">
        <f t="shared" si="1"/>
        <v/>
      </c>
      <c r="AU25" s="903"/>
      <c r="AV25" s="904"/>
      <c r="AW25" s="1273"/>
      <c r="AX25" s="1274"/>
      <c r="AY25" s="1275"/>
      <c r="AZ25" s="938" t="str">
        <f t="shared" si="2"/>
        <v/>
      </c>
      <c r="BA25" s="939"/>
      <c r="BB25" s="939"/>
      <c r="BC25" s="940"/>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row>
    <row r="26" spans="1:101" s="36" customFormat="1" ht="30" customHeight="1">
      <c r="A26" s="1276"/>
      <c r="B26" s="1277"/>
      <c r="C26" s="1277"/>
      <c r="D26" s="1277"/>
      <c r="E26" s="1278"/>
      <c r="F26" s="1278"/>
      <c r="G26" s="1278"/>
      <c r="H26" s="1279"/>
      <c r="I26" s="1280"/>
      <c r="J26" s="1280"/>
      <c r="K26" s="1280"/>
      <c r="L26" s="1280"/>
      <c r="M26" s="1281"/>
      <c r="N26" s="1285"/>
      <c r="O26" s="1286"/>
      <c r="P26" s="1286"/>
      <c r="Q26" s="1286"/>
      <c r="R26" s="1286"/>
      <c r="S26" s="1286"/>
      <c r="T26" s="1287"/>
      <c r="U26" s="1285"/>
      <c r="V26" s="1286"/>
      <c r="W26" s="1286"/>
      <c r="X26" s="1286"/>
      <c r="Y26" s="1286"/>
      <c r="Z26" s="1286"/>
      <c r="AA26" s="1286"/>
      <c r="AB26" s="1286"/>
      <c r="AC26" s="1286"/>
      <c r="AD26" s="1286"/>
      <c r="AE26" s="1286"/>
      <c r="AF26" s="1286"/>
      <c r="AG26" s="1286"/>
      <c r="AH26" s="1286"/>
      <c r="AI26" s="1286"/>
      <c r="AJ26" s="1287"/>
      <c r="AK26" s="869" t="str">
        <f t="shared" si="0"/>
        <v/>
      </c>
      <c r="AL26" s="870"/>
      <c r="AM26" s="1270"/>
      <c r="AN26" s="1271"/>
      <c r="AO26" s="1271"/>
      <c r="AP26" s="397" t="s">
        <v>78</v>
      </c>
      <c r="AQ26" s="1271"/>
      <c r="AR26" s="1271"/>
      <c r="AS26" s="1272"/>
      <c r="AT26" s="902" t="str">
        <f t="shared" si="1"/>
        <v/>
      </c>
      <c r="AU26" s="903"/>
      <c r="AV26" s="904"/>
      <c r="AW26" s="1273"/>
      <c r="AX26" s="1274"/>
      <c r="AY26" s="1275"/>
      <c r="AZ26" s="938" t="str">
        <f t="shared" si="2"/>
        <v/>
      </c>
      <c r="BA26" s="939"/>
      <c r="BB26" s="939"/>
      <c r="BC26" s="940"/>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row>
    <row r="27" spans="1:101" s="36" customFormat="1" ht="30" customHeight="1">
      <c r="A27" s="1276"/>
      <c r="B27" s="1277"/>
      <c r="C27" s="1277"/>
      <c r="D27" s="1277"/>
      <c r="E27" s="1278"/>
      <c r="F27" s="1278"/>
      <c r="G27" s="1278"/>
      <c r="H27" s="1279"/>
      <c r="I27" s="1280"/>
      <c r="J27" s="1280"/>
      <c r="K27" s="1280"/>
      <c r="L27" s="1280"/>
      <c r="M27" s="1281"/>
      <c r="N27" s="1285"/>
      <c r="O27" s="1286"/>
      <c r="P27" s="1286"/>
      <c r="Q27" s="1286"/>
      <c r="R27" s="1286"/>
      <c r="S27" s="1286"/>
      <c r="T27" s="1287"/>
      <c r="U27" s="1285"/>
      <c r="V27" s="1286"/>
      <c r="W27" s="1286"/>
      <c r="X27" s="1286"/>
      <c r="Y27" s="1286"/>
      <c r="Z27" s="1286"/>
      <c r="AA27" s="1286"/>
      <c r="AB27" s="1286"/>
      <c r="AC27" s="1286"/>
      <c r="AD27" s="1286"/>
      <c r="AE27" s="1286"/>
      <c r="AF27" s="1286"/>
      <c r="AG27" s="1286"/>
      <c r="AH27" s="1286"/>
      <c r="AI27" s="1286"/>
      <c r="AJ27" s="1287"/>
      <c r="AK27" s="869" t="str">
        <f t="shared" si="0"/>
        <v/>
      </c>
      <c r="AL27" s="870"/>
      <c r="AM27" s="1270"/>
      <c r="AN27" s="1271"/>
      <c r="AO27" s="1271"/>
      <c r="AP27" s="397" t="s">
        <v>78</v>
      </c>
      <c r="AQ27" s="1271"/>
      <c r="AR27" s="1271"/>
      <c r="AS27" s="1272"/>
      <c r="AT27" s="902" t="str">
        <f t="shared" si="1"/>
        <v/>
      </c>
      <c r="AU27" s="903"/>
      <c r="AV27" s="904"/>
      <c r="AW27" s="1273"/>
      <c r="AX27" s="1274"/>
      <c r="AY27" s="1275"/>
      <c r="AZ27" s="938" t="str">
        <f t="shared" si="2"/>
        <v/>
      </c>
      <c r="BA27" s="939"/>
      <c r="BB27" s="939"/>
      <c r="BC27" s="940"/>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row>
    <row r="28" spans="1:101" s="36" customFormat="1" ht="30" customHeight="1" thickBot="1">
      <c r="A28" s="1276"/>
      <c r="B28" s="1277"/>
      <c r="C28" s="1277"/>
      <c r="D28" s="1277"/>
      <c r="E28" s="1278"/>
      <c r="F28" s="1278"/>
      <c r="G28" s="1278"/>
      <c r="H28" s="1279"/>
      <c r="I28" s="1280"/>
      <c r="J28" s="1280"/>
      <c r="K28" s="1280"/>
      <c r="L28" s="1280"/>
      <c r="M28" s="1281"/>
      <c r="N28" s="1282"/>
      <c r="O28" s="1283"/>
      <c r="P28" s="1283"/>
      <c r="Q28" s="1283"/>
      <c r="R28" s="1283"/>
      <c r="S28" s="1283"/>
      <c r="T28" s="1284"/>
      <c r="U28" s="1282"/>
      <c r="V28" s="1283"/>
      <c r="W28" s="1283"/>
      <c r="X28" s="1283"/>
      <c r="Y28" s="1283"/>
      <c r="Z28" s="1283"/>
      <c r="AA28" s="1283"/>
      <c r="AB28" s="1283"/>
      <c r="AC28" s="1283"/>
      <c r="AD28" s="1283"/>
      <c r="AE28" s="1283"/>
      <c r="AF28" s="1283"/>
      <c r="AG28" s="1283"/>
      <c r="AH28" s="1283"/>
      <c r="AI28" s="1283"/>
      <c r="AJ28" s="1284"/>
      <c r="AK28" s="869" t="str">
        <f t="shared" si="0"/>
        <v/>
      </c>
      <c r="AL28" s="870"/>
      <c r="AM28" s="1270"/>
      <c r="AN28" s="1271"/>
      <c r="AO28" s="1271"/>
      <c r="AP28" s="397" t="s">
        <v>78</v>
      </c>
      <c r="AQ28" s="1271"/>
      <c r="AR28" s="1271"/>
      <c r="AS28" s="1272"/>
      <c r="AT28" s="902" t="str">
        <f t="shared" si="1"/>
        <v/>
      </c>
      <c r="AU28" s="903"/>
      <c r="AV28" s="904"/>
      <c r="AW28" s="1273"/>
      <c r="AX28" s="1274"/>
      <c r="AY28" s="1275"/>
      <c r="AZ28" s="938" t="str">
        <f t="shared" si="2"/>
        <v/>
      </c>
      <c r="BA28" s="939"/>
      <c r="BB28" s="939"/>
      <c r="BC28" s="940"/>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c r="CU28" s="305"/>
      <c r="CV28" s="305"/>
      <c r="CW28" s="305"/>
    </row>
    <row r="29" spans="1:101" ht="30" customHeight="1" thickTop="1" thickBot="1">
      <c r="A29" s="971" t="s">
        <v>17</v>
      </c>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3"/>
      <c r="AW29" s="928">
        <f>SUM(AW14:AY28)</f>
        <v>0</v>
      </c>
      <c r="AX29" s="929"/>
      <c r="AY29" s="930"/>
      <c r="AZ29" s="931">
        <f>SUM(AZ14:BC28)</f>
        <v>0</v>
      </c>
      <c r="BA29" s="932"/>
      <c r="BB29" s="932"/>
      <c r="BC29" s="933"/>
    </row>
    <row r="30" spans="1:101"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1"/>
      <c r="AV30" s="51"/>
      <c r="AW30" s="51"/>
      <c r="AX30" s="51"/>
    </row>
    <row r="31" spans="1:101" s="25" customFormat="1" ht="31.5" customHeight="1" thickBot="1">
      <c r="A31" s="50" t="s">
        <v>137</v>
      </c>
      <c r="B31" s="122"/>
      <c r="C31" s="122"/>
      <c r="D31" s="122"/>
      <c r="E31" s="122"/>
      <c r="F31" s="122"/>
      <c r="G31" s="122"/>
      <c r="H31" s="122"/>
      <c r="I31" s="122"/>
      <c r="J31" s="122"/>
      <c r="K31" s="122"/>
      <c r="L31" s="122"/>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2"/>
      <c r="AQ31" s="122"/>
      <c r="AR31" s="122"/>
      <c r="AS31" s="122"/>
      <c r="AT31" s="122"/>
      <c r="AU31" s="122"/>
      <c r="AV31" s="42"/>
      <c r="AW31" s="123"/>
      <c r="AX31" s="123"/>
    </row>
    <row r="32" spans="1:101" s="25" customFormat="1" ht="52.5" customHeight="1" thickBot="1">
      <c r="A32" s="1042" t="s">
        <v>75</v>
      </c>
      <c r="B32" s="1043"/>
      <c r="C32" s="1043"/>
      <c r="D32" s="1044"/>
      <c r="E32" s="1045" t="s">
        <v>65</v>
      </c>
      <c r="F32" s="1043"/>
      <c r="G32" s="1043"/>
      <c r="H32" s="1043"/>
      <c r="I32" s="740" t="s">
        <v>92</v>
      </c>
      <c r="J32" s="741"/>
      <c r="K32" s="741"/>
      <c r="L32" s="741"/>
      <c r="M32" s="741"/>
      <c r="N32" s="741"/>
      <c r="O32" s="741"/>
      <c r="P32" s="783"/>
      <c r="Q32" s="1033" t="s">
        <v>73</v>
      </c>
      <c r="R32" s="1046"/>
      <c r="S32" s="1034" t="s">
        <v>91</v>
      </c>
      <c r="T32" s="1034"/>
      <c r="U32" s="1034"/>
      <c r="V32" s="1034"/>
      <c r="W32" s="1034"/>
      <c r="X32" s="1034"/>
      <c r="Y32" s="1035"/>
      <c r="Z32" s="740" t="s">
        <v>106</v>
      </c>
      <c r="AA32" s="741"/>
      <c r="AB32" s="741"/>
      <c r="AC32" s="741"/>
      <c r="AD32" s="741"/>
      <c r="AE32" s="741"/>
      <c r="AF32" s="741"/>
      <c r="AG32" s="741"/>
      <c r="AH32" s="741"/>
      <c r="AI32" s="741"/>
      <c r="AJ32" s="741"/>
      <c r="AK32" s="741"/>
      <c r="AL32" s="741"/>
      <c r="AM32" s="741"/>
      <c r="AN32" s="786"/>
      <c r="AO32" s="740" t="s">
        <v>107</v>
      </c>
      <c r="AP32" s="741"/>
      <c r="AQ32" s="741"/>
      <c r="AR32" s="741"/>
      <c r="AS32" s="741"/>
      <c r="AT32" s="741"/>
      <c r="AU32" s="741"/>
      <c r="AV32" s="741"/>
      <c r="AW32" s="741"/>
      <c r="AX32" s="741"/>
      <c r="AY32" s="741"/>
      <c r="AZ32" s="741"/>
      <c r="BA32" s="741"/>
      <c r="BB32" s="741"/>
      <c r="BC32" s="742"/>
    </row>
    <row r="33" spans="1:59" s="25" customFormat="1" ht="41.25" customHeight="1" thickTop="1" thickBot="1">
      <c r="A33" s="1009" t="s">
        <v>85</v>
      </c>
      <c r="B33" s="1160"/>
      <c r="C33" s="1160"/>
      <c r="D33" s="728"/>
      <c r="E33" s="1161" t="s">
        <v>139</v>
      </c>
      <c r="F33" s="1162"/>
      <c r="G33" s="1162"/>
      <c r="H33" s="1162"/>
      <c r="I33" s="1163">
        <f>IF($AZ$29="","",SUMIF($AK$14:$AL$28,$E33,$AZ$14:$BC$28))</f>
        <v>0</v>
      </c>
      <c r="J33" s="1164"/>
      <c r="K33" s="1164"/>
      <c r="L33" s="1164"/>
      <c r="M33" s="1164"/>
      <c r="N33" s="1164"/>
      <c r="O33" s="1164"/>
      <c r="P33" s="177" t="s">
        <v>68</v>
      </c>
      <c r="Q33" s="1165" t="s">
        <v>73</v>
      </c>
      <c r="R33" s="1166"/>
      <c r="S33" s="1167">
        <v>30000</v>
      </c>
      <c r="T33" s="1167"/>
      <c r="U33" s="1167"/>
      <c r="V33" s="1167"/>
      <c r="W33" s="1167"/>
      <c r="X33" s="1167"/>
      <c r="Y33" s="128" t="s">
        <v>0</v>
      </c>
      <c r="Z33" s="1168">
        <f>IF(I33="0","",I33*S33)</f>
        <v>0</v>
      </c>
      <c r="AA33" s="1169"/>
      <c r="AB33" s="1169"/>
      <c r="AC33" s="1169"/>
      <c r="AD33" s="1169"/>
      <c r="AE33" s="1169"/>
      <c r="AF33" s="1169"/>
      <c r="AG33" s="1169"/>
      <c r="AH33" s="1169"/>
      <c r="AI33" s="1169"/>
      <c r="AJ33" s="1169"/>
      <c r="AK33" s="1169"/>
      <c r="AL33" s="1169"/>
      <c r="AM33" s="1169"/>
      <c r="AN33" s="136" t="s">
        <v>0</v>
      </c>
      <c r="AO33" s="994">
        <f>SUM(Z33:AM33)</f>
        <v>0</v>
      </c>
      <c r="AP33" s="1170"/>
      <c r="AQ33" s="1170"/>
      <c r="AR33" s="1170"/>
      <c r="AS33" s="1170"/>
      <c r="AT33" s="1170"/>
      <c r="AU33" s="1170"/>
      <c r="AV33" s="1170"/>
      <c r="AW33" s="1170"/>
      <c r="AX33" s="1170"/>
      <c r="AY33" s="1170"/>
      <c r="AZ33" s="1170"/>
      <c r="BA33" s="1170"/>
      <c r="BB33" s="1170"/>
      <c r="BC33" s="394" t="s">
        <v>0</v>
      </c>
    </row>
    <row r="34" spans="1:59" s="25" customFormat="1" ht="41.25" customHeight="1" thickTop="1" thickBot="1">
      <c r="A34" s="840" t="s">
        <v>74</v>
      </c>
      <c r="B34" s="841"/>
      <c r="C34" s="841"/>
      <c r="D34" s="841"/>
      <c r="E34" s="841"/>
      <c r="F34" s="841"/>
      <c r="G34" s="841"/>
      <c r="H34" s="841"/>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987">
        <f>AO33</f>
        <v>0</v>
      </c>
      <c r="AP34" s="988"/>
      <c r="AQ34" s="988"/>
      <c r="AR34" s="988"/>
      <c r="AS34" s="988"/>
      <c r="AT34" s="988"/>
      <c r="AU34" s="988"/>
      <c r="AV34" s="988"/>
      <c r="AW34" s="988"/>
      <c r="AX34" s="988"/>
      <c r="AY34" s="988"/>
      <c r="AZ34" s="988"/>
      <c r="BA34" s="988"/>
      <c r="BB34" s="988"/>
      <c r="BC34" s="164" t="s">
        <v>0</v>
      </c>
    </row>
    <row r="35" spans="1:59" s="4" customFormat="1" ht="47.25" customHeight="1">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51"/>
      <c r="AV35" s="51"/>
      <c r="AW35" s="51"/>
      <c r="AX35" s="51"/>
    </row>
    <row r="36" spans="1:59" ht="30" customHeight="1">
      <c r="A36" s="677" t="s">
        <v>248</v>
      </c>
      <c r="B36" s="678"/>
      <c r="C36" s="678"/>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9"/>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170</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364"/>
      <c r="B39" s="365"/>
      <c r="C39" s="366" t="s">
        <v>245</v>
      </c>
      <c r="D39" s="32"/>
      <c r="E39" s="32"/>
      <c r="F39" s="32"/>
      <c r="G39" s="367"/>
      <c r="H39" s="368"/>
      <c r="I39" s="366" t="s">
        <v>294</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ht="24">
      <c r="A40" s="50" t="s">
        <v>223</v>
      </c>
      <c r="B40" s="372"/>
      <c r="C40" s="372"/>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S40" s="373"/>
      <c r="BB40" s="374"/>
      <c r="BC40" s="374"/>
    </row>
    <row r="41" spans="1:59" ht="12" customHeight="1" thickBot="1">
      <c r="A41" s="47"/>
      <c r="B41" s="17"/>
      <c r="C41" s="18"/>
      <c r="D41" s="18"/>
      <c r="E41" s="18"/>
      <c r="F41" s="18"/>
      <c r="G41" s="18"/>
      <c r="H41" s="18"/>
      <c r="I41" s="18"/>
      <c r="J41" s="18"/>
      <c r="K41" s="18"/>
      <c r="L41" s="18"/>
      <c r="M41" s="18"/>
      <c r="N41" s="18"/>
      <c r="O41" s="18"/>
      <c r="P41" s="18"/>
      <c r="Q41" s="152"/>
      <c r="R41" s="152"/>
      <c r="S41" s="152"/>
      <c r="T41" s="152"/>
      <c r="U41" s="18"/>
      <c r="V41" s="18"/>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row>
    <row r="42" spans="1:59" ht="28.5" customHeight="1" thickBot="1">
      <c r="A42" s="1115" t="s">
        <v>75</v>
      </c>
      <c r="B42" s="1116"/>
      <c r="C42" s="1116"/>
      <c r="D42" s="1116"/>
      <c r="E42" s="1117" t="s">
        <v>128</v>
      </c>
      <c r="F42" s="1117"/>
      <c r="G42" s="1117"/>
      <c r="H42" s="1117"/>
      <c r="I42" s="1117"/>
      <c r="J42" s="1117"/>
      <c r="K42" s="1117"/>
      <c r="L42" s="1117"/>
      <c r="M42" s="1117"/>
      <c r="N42" s="1118"/>
      <c r="O42" s="375"/>
      <c r="P42" s="375"/>
      <c r="Q42" s="375"/>
      <c r="R42" s="375"/>
      <c r="S42" s="375"/>
      <c r="T42" s="375"/>
      <c r="U42" s="375"/>
      <c r="V42" s="375"/>
      <c r="W42" s="375"/>
      <c r="X42" s="375"/>
      <c r="Y42" s="375"/>
      <c r="Z42" s="375"/>
      <c r="AA42" s="375"/>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52"/>
      <c r="BC42" s="152"/>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249</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43" t="s">
        <v>250</v>
      </c>
      <c r="B45" s="1143"/>
      <c r="C45" s="1143"/>
      <c r="D45" s="1143"/>
      <c r="E45" s="1143"/>
      <c r="F45" s="1143"/>
      <c r="G45" s="1143"/>
      <c r="H45" s="1143"/>
      <c r="I45" s="1143"/>
      <c r="J45" s="399" t="s">
        <v>5</v>
      </c>
      <c r="K45" s="1144" t="s">
        <v>251</v>
      </c>
      <c r="L45" s="1144"/>
      <c r="M45" s="1144"/>
      <c r="N45" s="1144"/>
      <c r="O45" s="1145"/>
      <c r="P45" s="399" t="s">
        <v>5</v>
      </c>
      <c r="Q45" s="1144" t="s">
        <v>252</v>
      </c>
      <c r="R45" s="1144"/>
      <c r="S45" s="1144"/>
      <c r="T45" s="1144"/>
      <c r="U45" s="1145"/>
      <c r="V45" s="399" t="s">
        <v>5</v>
      </c>
      <c r="W45" s="1144" t="s">
        <v>253</v>
      </c>
      <c r="X45" s="1144"/>
      <c r="Y45" s="1144"/>
      <c r="Z45" s="1144"/>
      <c r="AA45" s="1145"/>
      <c r="AB45" s="399" t="s">
        <v>5</v>
      </c>
      <c r="AC45" s="1144" t="s">
        <v>254</v>
      </c>
      <c r="AD45" s="1144"/>
      <c r="AE45" s="1144"/>
      <c r="AF45" s="1144"/>
      <c r="AG45" s="1145"/>
      <c r="AH45" s="399" t="s">
        <v>5</v>
      </c>
      <c r="AI45" s="1144" t="s">
        <v>255</v>
      </c>
      <c r="AJ45" s="1144"/>
      <c r="AK45" s="1144"/>
      <c r="AL45" s="1144"/>
      <c r="AM45" s="1145"/>
      <c r="AN45" s="399" t="s">
        <v>5</v>
      </c>
      <c r="AO45" s="1144" t="s">
        <v>256</v>
      </c>
      <c r="AP45" s="1144"/>
      <c r="AQ45" s="1144"/>
      <c r="AR45" s="1144"/>
      <c r="AS45" s="1145"/>
      <c r="AT45" s="4"/>
      <c r="AU45" s="4"/>
      <c r="AV45" s="4"/>
      <c r="AW45" s="4"/>
      <c r="AX45" s="4"/>
    </row>
    <row r="46" spans="1:59" ht="45.75" customHeight="1">
      <c r="A46" s="1134" t="s">
        <v>257</v>
      </c>
      <c r="B46" s="1134"/>
      <c r="C46" s="1134"/>
      <c r="D46" s="1134"/>
      <c r="E46" s="1134"/>
      <c r="F46" s="1134"/>
      <c r="G46" s="1134"/>
      <c r="H46" s="1134"/>
      <c r="I46" s="1134"/>
      <c r="J46" s="1135">
        <v>6</v>
      </c>
      <c r="K46" s="1135"/>
      <c r="L46" s="1135"/>
      <c r="M46" s="1135"/>
      <c r="N46" s="1135"/>
      <c r="O46" s="1135"/>
      <c r="P46" s="1135">
        <v>6.6</v>
      </c>
      <c r="Q46" s="1135"/>
      <c r="R46" s="1135"/>
      <c r="S46" s="1135"/>
      <c r="T46" s="1135"/>
      <c r="U46" s="1135"/>
      <c r="V46" s="1135">
        <v>7.2</v>
      </c>
      <c r="W46" s="1135"/>
      <c r="X46" s="1135"/>
      <c r="Y46" s="1135"/>
      <c r="Z46" s="1135"/>
      <c r="AA46" s="1135"/>
      <c r="AB46" s="1135">
        <v>7.8</v>
      </c>
      <c r="AC46" s="1135"/>
      <c r="AD46" s="1135"/>
      <c r="AE46" s="1135"/>
      <c r="AF46" s="1135"/>
      <c r="AG46" s="1135"/>
      <c r="AH46" s="1135">
        <v>8.4</v>
      </c>
      <c r="AI46" s="1135"/>
      <c r="AJ46" s="1135"/>
      <c r="AK46" s="1135"/>
      <c r="AL46" s="1135"/>
      <c r="AM46" s="1135"/>
      <c r="AN46" s="1135">
        <v>9</v>
      </c>
      <c r="AO46" s="1135"/>
      <c r="AP46" s="1135"/>
      <c r="AQ46" s="1135"/>
      <c r="AR46" s="1135"/>
      <c r="AS46" s="1135"/>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36" t="s">
        <v>258</v>
      </c>
      <c r="AU47" s="1136"/>
      <c r="AV47" s="1136"/>
      <c r="AW47" s="1136"/>
      <c r="AX47" s="1136"/>
      <c r="AY47" s="1136"/>
      <c r="AZ47" s="1136"/>
      <c r="BA47" s="1136"/>
      <c r="BB47" s="1136"/>
      <c r="BC47" s="1136"/>
    </row>
    <row r="48" spans="1:59" ht="46.5" customHeight="1" thickBot="1">
      <c r="A48" s="1074" t="s">
        <v>61</v>
      </c>
      <c r="B48" s="1034"/>
      <c r="C48" s="1034"/>
      <c r="D48" s="1035"/>
      <c r="E48" s="1076" t="s">
        <v>60</v>
      </c>
      <c r="F48" s="1077"/>
      <c r="G48" s="1077"/>
      <c r="H48" s="1077"/>
      <c r="I48" s="1077"/>
      <c r="J48" s="1077"/>
      <c r="K48" s="1077"/>
      <c r="L48" s="1077"/>
      <c r="M48" s="1077"/>
      <c r="N48" s="1077"/>
      <c r="O48" s="1077"/>
      <c r="P48" s="1078"/>
      <c r="Q48" s="1079" t="s">
        <v>10</v>
      </c>
      <c r="R48" s="1077"/>
      <c r="S48" s="1077"/>
      <c r="T48" s="1077"/>
      <c r="U48" s="1077"/>
      <c r="V48" s="1077"/>
      <c r="W48" s="1077"/>
      <c r="X48" s="1077"/>
      <c r="Y48" s="1077"/>
      <c r="Z48" s="1077"/>
      <c r="AA48" s="1078"/>
      <c r="AB48" s="1137" t="s">
        <v>259</v>
      </c>
      <c r="AC48" s="1138"/>
      <c r="AD48" s="1138"/>
      <c r="AE48" s="1138"/>
      <c r="AF48" s="1139"/>
      <c r="AG48" s="1140" t="s">
        <v>260</v>
      </c>
      <c r="AH48" s="1141"/>
      <c r="AI48" s="1141"/>
      <c r="AJ48" s="1141"/>
      <c r="AK48" s="1141"/>
      <c r="AL48" s="1141"/>
      <c r="AM48" s="1141"/>
      <c r="AN48" s="1141"/>
      <c r="AO48" s="1141"/>
      <c r="AP48" s="1142"/>
      <c r="AQ48" s="1079" t="s">
        <v>261</v>
      </c>
      <c r="AR48" s="1077"/>
      <c r="AS48" s="1078"/>
      <c r="AT48" s="1079" t="s">
        <v>262</v>
      </c>
      <c r="AU48" s="1077"/>
      <c r="AV48" s="1077"/>
      <c r="AW48" s="1077"/>
      <c r="AX48" s="1077"/>
      <c r="AY48" s="1077"/>
      <c r="AZ48" s="1077"/>
      <c r="BA48" s="1077"/>
      <c r="BB48" s="1077"/>
      <c r="BC48" s="1080"/>
      <c r="BG48" s="201"/>
    </row>
    <row r="49" spans="1:55" s="36" customFormat="1" ht="37.5" customHeight="1" thickTop="1" thickBot="1">
      <c r="A49" s="1119" t="s">
        <v>263</v>
      </c>
      <c r="B49" s="1120"/>
      <c r="C49" s="1120"/>
      <c r="D49" s="1121"/>
      <c r="E49" s="1265"/>
      <c r="F49" s="1266"/>
      <c r="G49" s="1266"/>
      <c r="H49" s="1266"/>
      <c r="I49" s="1266"/>
      <c r="J49" s="1266"/>
      <c r="K49" s="1266"/>
      <c r="L49" s="1266"/>
      <c r="M49" s="1266"/>
      <c r="N49" s="1266"/>
      <c r="O49" s="1266"/>
      <c r="P49" s="1266"/>
      <c r="Q49" s="1266"/>
      <c r="R49" s="1266"/>
      <c r="S49" s="1266"/>
      <c r="T49" s="1266"/>
      <c r="U49" s="1266"/>
      <c r="V49" s="1266"/>
      <c r="W49" s="1266"/>
      <c r="X49" s="1266"/>
      <c r="Y49" s="1266"/>
      <c r="Z49" s="1266"/>
      <c r="AA49" s="1266"/>
      <c r="AB49" s="1267"/>
      <c r="AC49" s="1267"/>
      <c r="AD49" s="1268"/>
      <c r="AE49" s="377" t="s">
        <v>264</v>
      </c>
      <c r="AF49" s="378"/>
      <c r="AG49" s="1126" t="str">
        <f>IF(AB49="","",IF(J45="■",60000*AB49,IF(P45="■",66000*AB49,IF(V45="■",72000*AB49,IF(AB45="■",78000*AB49,IF(AH45="■",84000*AB49,IF(AN45="■",90000*AB49,"")))))))</f>
        <v/>
      </c>
      <c r="AH49" s="1127"/>
      <c r="AI49" s="1127"/>
      <c r="AJ49" s="1127"/>
      <c r="AK49" s="1127"/>
      <c r="AL49" s="1127"/>
      <c r="AM49" s="1127"/>
      <c r="AN49" s="1127"/>
      <c r="AO49" s="1127"/>
      <c r="AP49" s="1128"/>
      <c r="AQ49" s="1269"/>
      <c r="AR49" s="1269"/>
      <c r="AS49" s="1269"/>
      <c r="AT49" s="1262"/>
      <c r="AU49" s="1263"/>
      <c r="AV49" s="1263"/>
      <c r="AW49" s="1263"/>
      <c r="AX49" s="1263"/>
      <c r="AY49" s="1263"/>
      <c r="AZ49" s="1263"/>
      <c r="BA49" s="1263"/>
      <c r="BB49" s="1263"/>
      <c r="BC49" s="1264"/>
    </row>
    <row r="50" spans="1:55" s="4" customFormat="1" ht="15.75" customHeight="1">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51"/>
      <c r="AZ50" s="51"/>
      <c r="BA50" s="51"/>
      <c r="BB50" s="51"/>
      <c r="BC50" s="51"/>
    </row>
    <row r="51" spans="1:55" ht="31.5" customHeight="1" thickBot="1">
      <c r="A51" s="50" t="s">
        <v>102</v>
      </c>
      <c r="B51" s="379"/>
      <c r="C51" s="379"/>
      <c r="D51" s="379"/>
      <c r="E51" s="379"/>
      <c r="F51" s="379"/>
      <c r="G51" s="379"/>
      <c r="H51" s="379"/>
      <c r="I51" s="379"/>
      <c r="J51" s="379"/>
      <c r="K51" s="379"/>
      <c r="L51" s="379"/>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79"/>
      <c r="AS51" s="379"/>
      <c r="AT51" s="379"/>
      <c r="AU51" s="379"/>
      <c r="AV51" s="379"/>
      <c r="AW51" s="379"/>
      <c r="AX51" s="379"/>
      <c r="AY51" s="379"/>
      <c r="AZ51" s="380"/>
      <c r="BA51" s="380"/>
      <c r="BB51" s="381"/>
      <c r="BC51" s="381"/>
    </row>
    <row r="52" spans="1:55" ht="63" customHeight="1" thickBot="1">
      <c r="A52" s="1074" t="s">
        <v>61</v>
      </c>
      <c r="B52" s="1034"/>
      <c r="C52" s="1034"/>
      <c r="D52" s="1035"/>
      <c r="E52" s="782" t="s">
        <v>265</v>
      </c>
      <c r="F52" s="741"/>
      <c r="G52" s="741"/>
      <c r="H52" s="741"/>
      <c r="I52" s="741"/>
      <c r="J52" s="1033" t="s">
        <v>73</v>
      </c>
      <c r="K52" s="1046"/>
      <c r="L52" s="1034" t="s">
        <v>91</v>
      </c>
      <c r="M52" s="1034"/>
      <c r="N52" s="1034"/>
      <c r="O52" s="1034"/>
      <c r="P52" s="1034"/>
      <c r="Q52" s="1034"/>
      <c r="R52" s="1046"/>
      <c r="S52" s="1133" t="s">
        <v>266</v>
      </c>
      <c r="T52" s="741"/>
      <c r="U52" s="741"/>
      <c r="V52" s="741"/>
      <c r="W52" s="741"/>
      <c r="X52" s="741"/>
      <c r="Y52" s="741"/>
      <c r="Z52" s="741"/>
      <c r="AA52" s="741"/>
      <c r="AB52" s="741"/>
      <c r="AC52" s="786"/>
      <c r="AD52" s="782" t="s">
        <v>267</v>
      </c>
      <c r="AE52" s="741"/>
      <c r="AF52" s="741"/>
      <c r="AG52" s="741"/>
      <c r="AH52" s="741"/>
      <c r="AI52" s="741"/>
      <c r="AJ52" s="741"/>
      <c r="AK52" s="741"/>
      <c r="AL52" s="741"/>
      <c r="AM52" s="741"/>
      <c r="AN52" s="786"/>
      <c r="AO52" s="782" t="s">
        <v>268</v>
      </c>
      <c r="AP52" s="741"/>
      <c r="AQ52" s="741"/>
      <c r="AR52" s="741"/>
      <c r="AS52" s="741"/>
      <c r="AT52" s="741"/>
      <c r="AU52" s="741"/>
      <c r="AV52" s="741"/>
      <c r="AW52" s="741"/>
      <c r="AX52" s="741"/>
      <c r="AY52" s="741"/>
      <c r="AZ52" s="741"/>
      <c r="BA52" s="741"/>
      <c r="BB52" s="741"/>
      <c r="BC52" s="742"/>
    </row>
    <row r="53" spans="1:55" ht="41.25" customHeight="1" thickTop="1" thickBot="1">
      <c r="A53" s="1108" t="s">
        <v>263</v>
      </c>
      <c r="B53" s="1109"/>
      <c r="C53" s="1109"/>
      <c r="D53" s="1110"/>
      <c r="E53" s="1111" t="str">
        <f>IF(AB49="","",AB49)</f>
        <v/>
      </c>
      <c r="F53" s="1048"/>
      <c r="G53" s="1048"/>
      <c r="H53" s="1049" t="s">
        <v>264</v>
      </c>
      <c r="I53" s="1050"/>
      <c r="J53" s="1112" t="s">
        <v>73</v>
      </c>
      <c r="K53" s="1050"/>
      <c r="L53" s="1056">
        <v>20000</v>
      </c>
      <c r="M53" s="1056"/>
      <c r="N53" s="1056"/>
      <c r="O53" s="1056"/>
      <c r="P53" s="1056"/>
      <c r="Q53" s="1056"/>
      <c r="R53" s="382" t="s">
        <v>0</v>
      </c>
      <c r="S53" s="1056" t="str">
        <f>IF(E53="","",E53*L53)</f>
        <v/>
      </c>
      <c r="T53" s="1056"/>
      <c r="U53" s="1056"/>
      <c r="V53" s="1056"/>
      <c r="W53" s="1056"/>
      <c r="X53" s="1056"/>
      <c r="Y53" s="1056"/>
      <c r="Z53" s="1056"/>
      <c r="AA53" s="1056"/>
      <c r="AB53" s="1056"/>
      <c r="AC53" s="383" t="s">
        <v>0</v>
      </c>
      <c r="AD53" s="1057">
        <f>ROUNDDOWN(AT49/3,-3)</f>
        <v>0</v>
      </c>
      <c r="AE53" s="1056"/>
      <c r="AF53" s="1056"/>
      <c r="AG53" s="1056"/>
      <c r="AH53" s="1056"/>
      <c r="AI53" s="1056"/>
      <c r="AJ53" s="1056"/>
      <c r="AK53" s="1056"/>
      <c r="AL53" s="1056"/>
      <c r="AM53" s="1056"/>
      <c r="AN53" s="384" t="s">
        <v>0</v>
      </c>
      <c r="AO53" s="1113">
        <f>MIN(S53,AD53,200000)</f>
        <v>0</v>
      </c>
      <c r="AP53" s="1114"/>
      <c r="AQ53" s="1114"/>
      <c r="AR53" s="1114"/>
      <c r="AS53" s="1114"/>
      <c r="AT53" s="1114"/>
      <c r="AU53" s="1114"/>
      <c r="AV53" s="1114"/>
      <c r="AW53" s="1114"/>
      <c r="AX53" s="1114"/>
      <c r="AY53" s="1114"/>
      <c r="AZ53" s="1114"/>
      <c r="BA53" s="1114"/>
      <c r="BB53" s="1114"/>
      <c r="BC53" s="385" t="s">
        <v>0</v>
      </c>
    </row>
    <row r="54" spans="1:55" ht="36" customHeight="1">
      <c r="A54" s="386"/>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row>
    <row r="55" spans="1:55" ht="36" customHeight="1">
      <c r="A55" s="386"/>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row>
    <row r="56" spans="1:55" ht="24">
      <c r="A56" s="50" t="s">
        <v>223</v>
      </c>
      <c r="B56" s="372"/>
      <c r="C56" s="372"/>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S56" s="373"/>
      <c r="BB56" s="374"/>
      <c r="BC56" s="374"/>
    </row>
    <row r="57" spans="1:55" ht="12" customHeight="1" thickBot="1">
      <c r="A57" s="47"/>
      <c r="B57" s="17"/>
      <c r="C57" s="18"/>
      <c r="D57" s="18"/>
      <c r="E57" s="18"/>
      <c r="F57" s="18"/>
      <c r="G57" s="18"/>
      <c r="H57" s="18"/>
      <c r="I57" s="18"/>
      <c r="J57" s="18"/>
      <c r="K57" s="18"/>
      <c r="L57" s="18"/>
      <c r="M57" s="18"/>
      <c r="N57" s="18"/>
      <c r="O57" s="18"/>
      <c r="P57" s="18"/>
      <c r="Q57" s="152"/>
      <c r="R57" s="152"/>
      <c r="S57" s="152"/>
      <c r="T57" s="152"/>
      <c r="U57" s="18"/>
      <c r="V57" s="18"/>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row>
    <row r="58" spans="1:55" ht="28.5" customHeight="1" thickBot="1">
      <c r="A58" s="1115" t="s">
        <v>75</v>
      </c>
      <c r="B58" s="1116"/>
      <c r="C58" s="1116"/>
      <c r="D58" s="1116"/>
      <c r="E58" s="1117" t="s">
        <v>63</v>
      </c>
      <c r="F58" s="1117"/>
      <c r="G58" s="1117"/>
      <c r="H58" s="1117"/>
      <c r="I58" s="1117"/>
      <c r="J58" s="1117"/>
      <c r="K58" s="1117"/>
      <c r="L58" s="1117"/>
      <c r="M58" s="1117"/>
      <c r="N58" s="1118"/>
      <c r="O58" s="375"/>
      <c r="P58" s="375"/>
      <c r="Q58" s="375"/>
      <c r="R58" s="375"/>
      <c r="S58" s="375"/>
      <c r="T58" s="375"/>
      <c r="U58" s="375"/>
      <c r="V58" s="375"/>
      <c r="W58" s="375"/>
      <c r="X58" s="375"/>
      <c r="Y58" s="375"/>
      <c r="Z58" s="375"/>
      <c r="AA58" s="375"/>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52"/>
      <c r="BC58" s="152"/>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074" t="s">
        <v>61</v>
      </c>
      <c r="B60" s="1034"/>
      <c r="C60" s="1034"/>
      <c r="D60" s="1034"/>
      <c r="E60" s="1075" t="s">
        <v>62</v>
      </c>
      <c r="F60" s="1034"/>
      <c r="G60" s="1034"/>
      <c r="H60" s="1034"/>
      <c r="I60" s="1034"/>
      <c r="J60" s="1034"/>
      <c r="K60" s="1035"/>
      <c r="L60" s="1076" t="s">
        <v>269</v>
      </c>
      <c r="M60" s="1077"/>
      <c r="N60" s="1077"/>
      <c r="O60" s="1077"/>
      <c r="P60" s="1077"/>
      <c r="Q60" s="1077"/>
      <c r="R60" s="1077"/>
      <c r="S60" s="1077"/>
      <c r="T60" s="1077"/>
      <c r="U60" s="1077"/>
      <c r="V60" s="1077"/>
      <c r="W60" s="1077"/>
      <c r="X60" s="1077"/>
      <c r="Y60" s="1077"/>
      <c r="Z60" s="1078"/>
      <c r="AA60" s="1079" t="s">
        <v>10</v>
      </c>
      <c r="AB60" s="1077"/>
      <c r="AC60" s="1077"/>
      <c r="AD60" s="1077"/>
      <c r="AE60" s="1077"/>
      <c r="AF60" s="1077"/>
      <c r="AG60" s="1077"/>
      <c r="AH60" s="1077"/>
      <c r="AI60" s="1077"/>
      <c r="AJ60" s="1077"/>
      <c r="AK60" s="1077"/>
      <c r="AL60" s="1077"/>
      <c r="AM60" s="1077"/>
      <c r="AN60" s="1077"/>
      <c r="AO60" s="1078"/>
      <c r="AP60" s="1079" t="s">
        <v>261</v>
      </c>
      <c r="AQ60" s="1077"/>
      <c r="AR60" s="1077"/>
      <c r="AS60" s="1078"/>
      <c r="AT60" s="1079" t="s">
        <v>270</v>
      </c>
      <c r="AU60" s="1077"/>
      <c r="AV60" s="1077"/>
      <c r="AW60" s="1077"/>
      <c r="AX60" s="1077"/>
      <c r="AY60" s="1077"/>
      <c r="AZ60" s="1077"/>
      <c r="BA60" s="1077"/>
      <c r="BB60" s="1077"/>
      <c r="BC60" s="1080"/>
    </row>
    <row r="61" spans="1:55" s="36" customFormat="1" ht="37.5" customHeight="1" thickTop="1">
      <c r="A61" s="1081" t="s">
        <v>263</v>
      </c>
      <c r="B61" s="1082"/>
      <c r="C61" s="1082"/>
      <c r="D61" s="1083"/>
      <c r="E61" s="1087" t="s">
        <v>271</v>
      </c>
      <c r="F61" s="1088"/>
      <c r="G61" s="1088"/>
      <c r="H61" s="1088"/>
      <c r="I61" s="1088"/>
      <c r="J61" s="1088"/>
      <c r="K61" s="1089"/>
      <c r="L61" s="1250"/>
      <c r="M61" s="1251"/>
      <c r="N61" s="1251"/>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2"/>
      <c r="AQ61" s="1252"/>
      <c r="AR61" s="1252"/>
      <c r="AS61" s="1253"/>
      <c r="AT61" s="1254"/>
      <c r="AU61" s="1255"/>
      <c r="AV61" s="1255"/>
      <c r="AW61" s="1255"/>
      <c r="AX61" s="1255"/>
      <c r="AY61" s="1255"/>
      <c r="AZ61" s="1255"/>
      <c r="BA61" s="1255"/>
      <c r="BB61" s="1255"/>
      <c r="BC61" s="1256"/>
    </row>
    <row r="62" spans="1:55" s="36" customFormat="1" ht="37.5" customHeight="1">
      <c r="A62" s="1084"/>
      <c r="B62" s="1085"/>
      <c r="C62" s="1085"/>
      <c r="D62" s="1086"/>
      <c r="E62" s="1097" t="s">
        <v>272</v>
      </c>
      <c r="F62" s="1098"/>
      <c r="G62" s="1098"/>
      <c r="H62" s="1098"/>
      <c r="I62" s="1098"/>
      <c r="J62" s="1098"/>
      <c r="K62" s="1099"/>
      <c r="L62" s="1257"/>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9"/>
      <c r="AQ62" s="1260"/>
      <c r="AR62" s="1260"/>
      <c r="AS62" s="1261"/>
      <c r="AT62" s="1105"/>
      <c r="AU62" s="1106"/>
      <c r="AV62" s="1106"/>
      <c r="AW62" s="1106"/>
      <c r="AX62" s="1106"/>
      <c r="AY62" s="1106"/>
      <c r="AZ62" s="1106"/>
      <c r="BA62" s="1106"/>
      <c r="BB62" s="1106"/>
      <c r="BC62" s="1107"/>
    </row>
    <row r="63" spans="1:55" ht="37.5" customHeight="1" thickBot="1">
      <c r="A63" s="1060" t="s">
        <v>273</v>
      </c>
      <c r="B63" s="1061"/>
      <c r="C63" s="1061"/>
      <c r="D63" s="1062"/>
      <c r="E63" s="1063" t="s">
        <v>274</v>
      </c>
      <c r="F63" s="1064"/>
      <c r="G63" s="1064"/>
      <c r="H63" s="1064"/>
      <c r="I63" s="1064"/>
      <c r="J63" s="1064"/>
      <c r="K63" s="1064"/>
      <c r="L63" s="1064"/>
      <c r="M63" s="1064"/>
      <c r="N63" s="1064"/>
      <c r="O63" s="1064"/>
      <c r="P63" s="1064"/>
      <c r="Q63" s="1064"/>
      <c r="R63" s="1064"/>
      <c r="S63" s="1064"/>
      <c r="T63" s="1064"/>
      <c r="U63" s="1064"/>
      <c r="V63" s="1064"/>
      <c r="W63" s="1064"/>
      <c r="X63" s="1064"/>
      <c r="Y63" s="1064"/>
      <c r="Z63" s="1064"/>
      <c r="AA63" s="1064"/>
      <c r="AB63" s="1064"/>
      <c r="AC63" s="1064"/>
      <c r="AD63" s="1064"/>
      <c r="AE63" s="1064"/>
      <c r="AF63" s="1064"/>
      <c r="AG63" s="1064"/>
      <c r="AH63" s="1064"/>
      <c r="AI63" s="1064"/>
      <c r="AJ63" s="1064"/>
      <c r="AK63" s="1064"/>
      <c r="AL63" s="1064"/>
      <c r="AM63" s="1064"/>
      <c r="AN63" s="1064"/>
      <c r="AO63" s="1064"/>
      <c r="AP63" s="1064"/>
      <c r="AQ63" s="1064"/>
      <c r="AR63" s="1064"/>
      <c r="AS63" s="1065"/>
      <c r="AT63" s="1247"/>
      <c r="AU63" s="1248"/>
      <c r="AV63" s="1248"/>
      <c r="AW63" s="1248"/>
      <c r="AX63" s="1248"/>
      <c r="AY63" s="1248"/>
      <c r="AZ63" s="1248"/>
      <c r="BA63" s="1248"/>
      <c r="BB63" s="1248"/>
      <c r="BC63" s="1249"/>
    </row>
    <row r="64" spans="1:55" ht="37.5" customHeight="1" thickTop="1" thickBot="1">
      <c r="A64" s="840" t="s">
        <v>74</v>
      </c>
      <c r="B64" s="841"/>
      <c r="C64" s="841"/>
      <c r="D64" s="841"/>
      <c r="E64" s="841"/>
      <c r="F64" s="841"/>
      <c r="G64" s="841"/>
      <c r="H64" s="841"/>
      <c r="I64" s="841"/>
      <c r="J64" s="841"/>
      <c r="K64" s="841"/>
      <c r="L64" s="841"/>
      <c r="M64" s="841"/>
      <c r="N64" s="841"/>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1"/>
      <c r="AL64" s="841"/>
      <c r="AM64" s="841"/>
      <c r="AN64" s="841"/>
      <c r="AO64" s="841"/>
      <c r="AP64" s="841"/>
      <c r="AQ64" s="841"/>
      <c r="AR64" s="841"/>
      <c r="AS64" s="1069"/>
      <c r="AT64" s="1070">
        <f>SUM(AT50:AX63)</f>
        <v>0</v>
      </c>
      <c r="AU64" s="1070"/>
      <c r="AV64" s="1070"/>
      <c r="AW64" s="1070"/>
      <c r="AX64" s="1070"/>
      <c r="AY64" s="1070"/>
      <c r="AZ64" s="1070"/>
      <c r="BA64" s="1070"/>
      <c r="BB64" s="1070"/>
      <c r="BC64" s="1071"/>
    </row>
    <row r="65" spans="1:55" s="4" customFormat="1" ht="15.75" customHeight="1">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51"/>
      <c r="AZ65" s="51"/>
      <c r="BA65" s="51"/>
      <c r="BB65" s="51"/>
      <c r="BC65" s="51"/>
    </row>
    <row r="66" spans="1:55" ht="31.5" customHeight="1" thickBot="1">
      <c r="A66" s="50" t="s">
        <v>102</v>
      </c>
      <c r="B66" s="379"/>
      <c r="C66" s="379"/>
      <c r="D66" s="379"/>
      <c r="E66" s="379"/>
      <c r="F66" s="379"/>
      <c r="G66" s="379"/>
      <c r="H66" s="379"/>
      <c r="I66" s="379"/>
      <c r="J66" s="379"/>
      <c r="K66" s="379"/>
      <c r="L66" s="379"/>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79"/>
      <c r="AS66" s="379"/>
      <c r="AT66" s="379"/>
      <c r="AU66" s="379"/>
      <c r="AV66" s="379"/>
      <c r="AW66" s="379"/>
      <c r="AX66" s="379"/>
      <c r="AY66" s="379"/>
      <c r="AZ66" s="380"/>
      <c r="BA66" s="380"/>
      <c r="BB66" s="381"/>
      <c r="BC66" s="381"/>
    </row>
    <row r="67" spans="1:55" ht="63" customHeight="1" thickBot="1">
      <c r="A67" s="1072" t="s">
        <v>261</v>
      </c>
      <c r="B67" s="741"/>
      <c r="C67" s="741"/>
      <c r="D67" s="741"/>
      <c r="E67" s="783"/>
      <c r="F67" s="1033" t="s">
        <v>73</v>
      </c>
      <c r="G67" s="1046"/>
      <c r="H67" s="1033" t="s">
        <v>91</v>
      </c>
      <c r="I67" s="1034"/>
      <c r="J67" s="1034"/>
      <c r="K67" s="1034"/>
      <c r="L67" s="1034"/>
      <c r="M67" s="1034"/>
      <c r="N67" s="1046"/>
      <c r="O67" s="1073" t="s">
        <v>275</v>
      </c>
      <c r="P67" s="741"/>
      <c r="Q67" s="741"/>
      <c r="R67" s="741"/>
      <c r="S67" s="741"/>
      <c r="T67" s="741"/>
      <c r="U67" s="741"/>
      <c r="V67" s="741"/>
      <c r="W67" s="741"/>
      <c r="X67" s="741"/>
      <c r="Y67" s="741"/>
      <c r="Z67" s="741"/>
      <c r="AA67" s="786"/>
      <c r="AB67" s="782" t="s">
        <v>276</v>
      </c>
      <c r="AC67" s="741"/>
      <c r="AD67" s="741"/>
      <c r="AE67" s="741"/>
      <c r="AF67" s="741"/>
      <c r="AG67" s="741"/>
      <c r="AH67" s="741"/>
      <c r="AI67" s="741"/>
      <c r="AJ67" s="741"/>
      <c r="AK67" s="741"/>
      <c r="AL67" s="741"/>
      <c r="AM67" s="741"/>
      <c r="AN67" s="786"/>
      <c r="AO67" s="782" t="s">
        <v>277</v>
      </c>
      <c r="AP67" s="741"/>
      <c r="AQ67" s="741"/>
      <c r="AR67" s="741"/>
      <c r="AS67" s="741"/>
      <c r="AT67" s="741"/>
      <c r="AU67" s="741"/>
      <c r="AV67" s="741"/>
      <c r="AW67" s="741"/>
      <c r="AX67" s="741"/>
      <c r="AY67" s="741"/>
      <c r="AZ67" s="741"/>
      <c r="BA67" s="741"/>
      <c r="BB67" s="741"/>
      <c r="BC67" s="742"/>
    </row>
    <row r="68" spans="1:55" ht="41.25" customHeight="1" thickTop="1" thickBot="1">
      <c r="A68" s="1047" t="str">
        <f>IF(AP61="","",AP61)</f>
        <v/>
      </c>
      <c r="B68" s="1048"/>
      <c r="C68" s="1048"/>
      <c r="D68" s="1049" t="s">
        <v>278</v>
      </c>
      <c r="E68" s="1050"/>
      <c r="F68" s="1051" t="s">
        <v>73</v>
      </c>
      <c r="G68" s="1052"/>
      <c r="H68" s="1053">
        <v>50000</v>
      </c>
      <c r="I68" s="1054"/>
      <c r="J68" s="1054"/>
      <c r="K68" s="1054"/>
      <c r="L68" s="1054"/>
      <c r="M68" s="1054"/>
      <c r="N68" s="395" t="s">
        <v>0</v>
      </c>
      <c r="O68" s="1055" t="str">
        <f>IF(A68="","",A68*H68)</f>
        <v/>
      </c>
      <c r="P68" s="1056"/>
      <c r="Q68" s="1056"/>
      <c r="R68" s="1056"/>
      <c r="S68" s="1056"/>
      <c r="T68" s="1056"/>
      <c r="U68" s="1056"/>
      <c r="V68" s="1056"/>
      <c r="W68" s="1056"/>
      <c r="X68" s="1056"/>
      <c r="Y68" s="1056"/>
      <c r="Z68" s="1056"/>
      <c r="AA68" s="388" t="s">
        <v>0</v>
      </c>
      <c r="AB68" s="1057" t="str">
        <f>IF(AT61="","",ROUNDDOWN(AT64/3,-3))</f>
        <v/>
      </c>
      <c r="AC68" s="1056"/>
      <c r="AD68" s="1056"/>
      <c r="AE68" s="1056"/>
      <c r="AF68" s="1056"/>
      <c r="AG68" s="1056"/>
      <c r="AH68" s="1056"/>
      <c r="AI68" s="1056"/>
      <c r="AJ68" s="1056"/>
      <c r="AK68" s="1056"/>
      <c r="AL68" s="1056"/>
      <c r="AM68" s="1056"/>
      <c r="AN68" s="388" t="s">
        <v>0</v>
      </c>
      <c r="AO68" s="1058" t="str">
        <f>IF(O68="","",MIN(O68,AB68))</f>
        <v/>
      </c>
      <c r="AP68" s="1059"/>
      <c r="AQ68" s="1059"/>
      <c r="AR68" s="1059"/>
      <c r="AS68" s="1059"/>
      <c r="AT68" s="1059"/>
      <c r="AU68" s="1059"/>
      <c r="AV68" s="1059"/>
      <c r="AW68" s="1059"/>
      <c r="AX68" s="1059"/>
      <c r="AY68" s="1059"/>
      <c r="AZ68" s="1059"/>
      <c r="BA68" s="1059"/>
      <c r="BB68" s="1059"/>
      <c r="BC68" s="389" t="s">
        <v>0</v>
      </c>
    </row>
    <row r="69" spans="1:55" s="25" customFormat="1"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3"/>
      <c r="AV69" s="53"/>
      <c r="AW69" s="53"/>
      <c r="AX69" s="53"/>
    </row>
    <row r="70" spans="1:55" ht="16.5" customHeight="1">
      <c r="A70" s="37"/>
      <c r="B70" s="37"/>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wUJNxH7D/XqdKnB49+XA8kgANZsREnFw56HBDb6dxsCc3PiYZ7mS3htIzDRqAHm/6rVkICf0IULjJHmgBTrXnA==" saltValue="cdOGl2ynJfSh8UnaO1G2rg==" spinCount="100000" sheet="1" objects="1" scenarios="1"/>
  <mergeCells count="289">
    <mergeCell ref="A3:BC3"/>
    <mergeCell ref="AV6:AW6"/>
    <mergeCell ref="AY6:AZ6"/>
    <mergeCell ref="BA6:BC6"/>
    <mergeCell ref="A8:D8"/>
    <mergeCell ref="E8:N8"/>
    <mergeCell ref="Q8:AX8"/>
    <mergeCell ref="A14:D14"/>
    <mergeCell ref="E14:G14"/>
    <mergeCell ref="H14:M14"/>
    <mergeCell ref="N14:T14"/>
    <mergeCell ref="U14:AJ14"/>
    <mergeCell ref="A10:AL10"/>
    <mergeCell ref="AM10:AS10"/>
    <mergeCell ref="A12:D13"/>
    <mergeCell ref="E12:G13"/>
    <mergeCell ref="H12:M13"/>
    <mergeCell ref="N12:T13"/>
    <mergeCell ref="U12:AJ13"/>
    <mergeCell ref="AK12:AL13"/>
    <mergeCell ref="AM12:AS12"/>
    <mergeCell ref="AK14:AL14"/>
    <mergeCell ref="AM14:AO14"/>
    <mergeCell ref="AQ14:AS14"/>
    <mergeCell ref="AT14:AV14"/>
    <mergeCell ref="AW14:AY14"/>
    <mergeCell ref="AZ14:BC14"/>
    <mergeCell ref="AT12:AV13"/>
    <mergeCell ref="AW12:AY13"/>
    <mergeCell ref="AZ12:BC13"/>
    <mergeCell ref="AM13:AO13"/>
    <mergeCell ref="AQ13:AS13"/>
    <mergeCell ref="A16:D16"/>
    <mergeCell ref="E16:G16"/>
    <mergeCell ref="H16:M16"/>
    <mergeCell ref="N16:T16"/>
    <mergeCell ref="U16:AJ16"/>
    <mergeCell ref="A15:D15"/>
    <mergeCell ref="E15:G15"/>
    <mergeCell ref="H15:M15"/>
    <mergeCell ref="N15:T15"/>
    <mergeCell ref="U15:AJ15"/>
    <mergeCell ref="AK16:AL16"/>
    <mergeCell ref="AM16:AO16"/>
    <mergeCell ref="AQ16:AS16"/>
    <mergeCell ref="AT16:AV16"/>
    <mergeCell ref="AW16:AY16"/>
    <mergeCell ref="AZ16:BC16"/>
    <mergeCell ref="AM15:AO15"/>
    <mergeCell ref="AQ15:AS15"/>
    <mergeCell ref="AT15:AV15"/>
    <mergeCell ref="AW15:AY15"/>
    <mergeCell ref="AZ15:BC15"/>
    <mergeCell ref="AK15:AL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M17:AO17"/>
    <mergeCell ref="AQ17:AS17"/>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9:AV19"/>
    <mergeCell ref="AW19:AY19"/>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Z21:BC21"/>
    <mergeCell ref="AK21:AL21"/>
    <mergeCell ref="A24:D24"/>
    <mergeCell ref="E24:G24"/>
    <mergeCell ref="H24:M24"/>
    <mergeCell ref="N24:T24"/>
    <mergeCell ref="U24:AJ24"/>
    <mergeCell ref="A23:D23"/>
    <mergeCell ref="E23:G23"/>
    <mergeCell ref="H23:M23"/>
    <mergeCell ref="N23:T23"/>
    <mergeCell ref="U23:AJ23"/>
    <mergeCell ref="AK24:AL24"/>
    <mergeCell ref="AM24:AO24"/>
    <mergeCell ref="AQ24:AS24"/>
    <mergeCell ref="AT24:AV24"/>
    <mergeCell ref="AW24:AY24"/>
    <mergeCell ref="AZ24:BC24"/>
    <mergeCell ref="AM23:AO23"/>
    <mergeCell ref="AQ23:AS23"/>
    <mergeCell ref="AT23:AV23"/>
    <mergeCell ref="AW23:AY23"/>
    <mergeCell ref="AZ23:BC23"/>
    <mergeCell ref="AK23:AL23"/>
    <mergeCell ref="A26:D26"/>
    <mergeCell ref="E26:G26"/>
    <mergeCell ref="H26:M26"/>
    <mergeCell ref="N26:T26"/>
    <mergeCell ref="U26:AJ26"/>
    <mergeCell ref="A25:D25"/>
    <mergeCell ref="E25:G25"/>
    <mergeCell ref="H25:M25"/>
    <mergeCell ref="N25:T25"/>
    <mergeCell ref="U25:AJ25"/>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8:D28"/>
    <mergeCell ref="E28:G28"/>
    <mergeCell ref="H28:M28"/>
    <mergeCell ref="N28:T28"/>
    <mergeCell ref="U28:AJ28"/>
    <mergeCell ref="A27:D27"/>
    <mergeCell ref="E27:G27"/>
    <mergeCell ref="H27:M27"/>
    <mergeCell ref="N27:T27"/>
    <mergeCell ref="U27:AJ27"/>
    <mergeCell ref="AK28:AL28"/>
    <mergeCell ref="AM28:AO28"/>
    <mergeCell ref="AQ28:AS28"/>
    <mergeCell ref="AT28:AV28"/>
    <mergeCell ref="AW28:AY28"/>
    <mergeCell ref="AZ28:BC28"/>
    <mergeCell ref="AM27:AO27"/>
    <mergeCell ref="AQ27:AS27"/>
    <mergeCell ref="AT27:AV27"/>
    <mergeCell ref="AW27:AY27"/>
    <mergeCell ref="AZ27:BC27"/>
    <mergeCell ref="AK27:AL27"/>
    <mergeCell ref="A29:AV29"/>
    <mergeCell ref="AW29:AY29"/>
    <mergeCell ref="AZ29:BC29"/>
    <mergeCell ref="A32:D32"/>
    <mergeCell ref="E32:H32"/>
    <mergeCell ref="I32:P32"/>
    <mergeCell ref="Q32:R32"/>
    <mergeCell ref="S32:Y32"/>
    <mergeCell ref="Z32:AN32"/>
    <mergeCell ref="AO32:BC32"/>
    <mergeCell ref="AO33:BB33"/>
    <mergeCell ref="A34:AN34"/>
    <mergeCell ref="AO34:BB34"/>
    <mergeCell ref="A36:BC36"/>
    <mergeCell ref="A42:D42"/>
    <mergeCell ref="E42:N42"/>
    <mergeCell ref="A33:D33"/>
    <mergeCell ref="E33:H33"/>
    <mergeCell ref="I33:O33"/>
    <mergeCell ref="Q33:R33"/>
    <mergeCell ref="S33:X33"/>
    <mergeCell ref="Z33:AM33"/>
    <mergeCell ref="AT47:BC47"/>
    <mergeCell ref="A48:D48"/>
    <mergeCell ref="E48:P48"/>
    <mergeCell ref="Q48:AA48"/>
    <mergeCell ref="AB48:AF48"/>
    <mergeCell ref="AG48:AP48"/>
    <mergeCell ref="AQ48:AS48"/>
    <mergeCell ref="AT48:BC48"/>
    <mergeCell ref="AO45:AS45"/>
    <mergeCell ref="A46:I46"/>
    <mergeCell ref="J46:O46"/>
    <mergeCell ref="P46:U46"/>
    <mergeCell ref="V46:AA46"/>
    <mergeCell ref="AB46:AG46"/>
    <mergeCell ref="AH46:AM46"/>
    <mergeCell ref="AN46:AS46"/>
    <mergeCell ref="A45:I45"/>
    <mergeCell ref="K45:O45"/>
    <mergeCell ref="Q45:U45"/>
    <mergeCell ref="W45:AA45"/>
    <mergeCell ref="AC45:AG45"/>
    <mergeCell ref="AI45:AM45"/>
    <mergeCell ref="AT49:BC49"/>
    <mergeCell ref="A52:D52"/>
    <mergeCell ref="E52:I52"/>
    <mergeCell ref="J52:K52"/>
    <mergeCell ref="L52:R52"/>
    <mergeCell ref="S52:AC52"/>
    <mergeCell ref="AD52:AN52"/>
    <mergeCell ref="AO52:BC52"/>
    <mergeCell ref="A49:D49"/>
    <mergeCell ref="E49:P49"/>
    <mergeCell ref="Q49:AA49"/>
    <mergeCell ref="AB49:AD49"/>
    <mergeCell ref="AG49:AP49"/>
    <mergeCell ref="AQ49:AS49"/>
    <mergeCell ref="AD53:AM53"/>
    <mergeCell ref="AO53:BB53"/>
    <mergeCell ref="A58:D58"/>
    <mergeCell ref="E58:N58"/>
    <mergeCell ref="A60:D60"/>
    <mergeCell ref="E60:K60"/>
    <mergeCell ref="L60:Z60"/>
    <mergeCell ref="AA60:AO60"/>
    <mergeCell ref="AP60:AS60"/>
    <mergeCell ref="AT60:BC60"/>
    <mergeCell ref="A53:D53"/>
    <mergeCell ref="E53:G53"/>
    <mergeCell ref="H53:I53"/>
    <mergeCell ref="J53:K53"/>
    <mergeCell ref="L53:Q53"/>
    <mergeCell ref="S53:AB53"/>
    <mergeCell ref="AT62:BC62"/>
    <mergeCell ref="A63:D63"/>
    <mergeCell ref="E63:AS63"/>
    <mergeCell ref="AT63:BC63"/>
    <mergeCell ref="A64:AS64"/>
    <mergeCell ref="AT64:BC64"/>
    <mergeCell ref="A61:D62"/>
    <mergeCell ref="E61:K61"/>
    <mergeCell ref="L61:Z61"/>
    <mergeCell ref="AA61:AO61"/>
    <mergeCell ref="AP61:AS61"/>
    <mergeCell ref="AT61:BC61"/>
    <mergeCell ref="E62:K62"/>
    <mergeCell ref="L62:Z62"/>
    <mergeCell ref="AA62:AO62"/>
    <mergeCell ref="AP62:AS62"/>
    <mergeCell ref="AO68:BB68"/>
    <mergeCell ref="A68:C68"/>
    <mergeCell ref="D68:E68"/>
    <mergeCell ref="F68:G68"/>
    <mergeCell ref="H68:M68"/>
    <mergeCell ref="O68:Z68"/>
    <mergeCell ref="AB68:AM68"/>
    <mergeCell ref="A67:E67"/>
    <mergeCell ref="F67:G67"/>
    <mergeCell ref="H67:N67"/>
    <mergeCell ref="O67:AA67"/>
    <mergeCell ref="AB67:AN67"/>
    <mergeCell ref="AO67:BC67"/>
  </mergeCells>
  <phoneticPr fontId="53"/>
  <conditionalFormatting sqref="H14:M28">
    <cfRule type="expression" dxfId="46" priority="2" stopIfTrue="1">
      <formula>AND($AK14&lt;&gt;"",$AK14&lt;&gt;"G1")</formula>
    </cfRule>
  </conditionalFormatting>
  <conditionalFormatting sqref="AM10:AS10">
    <cfRule type="expression" dxfId="45" priority="1">
      <formula>AND(COUNTA($H$14:$M$28)&gt;0,$AM$10="□")</formula>
    </cfRule>
  </conditionalFormatting>
  <dataValidations count="8">
    <dataValidation type="custom" imeMode="disabled" allowBlank="1" showInputMessage="1" showErrorMessage="1" errorTitle="入力エラー" error="小数点は第一位まで、二位以下切り捨てで入力して下さい。" sqref="AB49" xr:uid="{90CB70B2-FB97-40EC-9A1C-B129DECD2454}">
      <formula1>AB49-ROUNDDOWN(AB49,1)=0</formula1>
    </dataValidation>
    <dataValidation type="custom" imeMode="disabled" allowBlank="1" showInputMessage="1" showErrorMessage="1" errorTitle="入力エラー" error="目標価格以下の金額を入力してください。" sqref="AT49:BC49" xr:uid="{D4CBB26D-D397-4686-9884-0D3B6E4479DA}">
      <formula1>AT49&lt;=AG49</formula1>
    </dataValidation>
    <dataValidation type="textLength" imeMode="disabled" operator="equal" allowBlank="1" showInputMessage="1" showErrorMessage="1" errorTitle="文字数エラー" error="SII登録型番の8文字で登録してください。" sqref="H14:M28" xr:uid="{9103B687-3CF4-4507-8793-1E706A7E3B62}">
      <formula1>8</formula1>
    </dataValidation>
    <dataValidation imeMode="disabled" allowBlank="1" showInputMessage="1" showErrorMessage="1" sqref="AV6:AW6 AY6:AZ6 AT63:BC63" xr:uid="{ECE2E6EB-9E89-4D6C-9354-1674F91EAB5B}"/>
    <dataValidation type="textLength" imeMode="halfAlpha" operator="equal" allowBlank="1" showInputMessage="1" showErrorMessage="1" errorTitle="文字数エラー" error="2桁の英数字で入力してください。" sqref="AK14:AL28" xr:uid="{85A81D0F-188D-4A17-B98B-78819E231188}">
      <formula1>2</formula1>
    </dataValidation>
    <dataValidation type="custom" imeMode="disabled" allowBlank="1" showInputMessage="1" showErrorMessage="1" errorTitle="入力エラー" error="小数点以下第一位を切り捨てで入力して下さい。" sqref="AM14:AM28 AQ14:AQ28 AW14:AW28 AP61:BC61 AQ49 AP62:AS62" xr:uid="{0B6C2320-8A14-4BD7-983B-1440F88D0A15}">
      <formula1>AM14-ROUNDDOWN(AM14,0)=0</formula1>
    </dataValidation>
    <dataValidation type="custom" imeMode="disabled" allowBlank="1" showInputMessage="1" showErrorMessage="1" errorTitle="入力エラー" error="小数点は第二位まで、三位以下切り捨てで入力して下さい。" sqref="AZ14:BC28 AT14:AT28" xr:uid="{DCDF2B30-9DDA-4A6B-B993-F5BDCDB0DA3C}">
      <formula1>AT14-ROUNDDOWN(AT14,2)=0</formula1>
    </dataValidation>
    <dataValidation type="list" allowBlank="1" showInputMessage="1" showErrorMessage="1" sqref="AM10:AS10 J45 P45 V45 AB45 AH45 AN45" xr:uid="{EC56565E-1677-4FFB-A2C1-ED01C8191BB9}">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9F11-65CB-45F8-9BF6-198E5B261398}">
  <dimension ref="A1:CW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10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9"/>
      <c r="AH1" s="59"/>
      <c r="AK1" s="27"/>
      <c r="AL1" s="59"/>
      <c r="AM1" s="59"/>
      <c r="AN1" s="59"/>
      <c r="AO1" s="4"/>
      <c r="AP1" s="4"/>
      <c r="AQ1" s="4"/>
      <c r="AR1" s="59"/>
      <c r="AS1" s="4"/>
      <c r="AT1" s="4"/>
      <c r="AU1" s="4"/>
      <c r="AV1" s="4"/>
      <c r="AW1" s="4"/>
      <c r="AX1" s="4"/>
      <c r="AY1" s="4"/>
      <c r="BC1" s="58" t="s">
        <v>165</v>
      </c>
      <c r="BJ1" s="161"/>
      <c r="BK1" s="161"/>
      <c r="BL1" s="161"/>
    </row>
    <row r="2" spans="1:101" s="1" customFormat="1" ht="17.25" customHeight="1">
      <c r="A2" s="2"/>
      <c r="B2" s="2"/>
      <c r="AN2" s="117"/>
      <c r="BC2" s="183" t="str">
        <f>IF(OR('様式第8｜完了実績報告書'!$BD$15&lt;&gt;"",'様式第8｜完了実績報告書'!AK52&lt;&gt;""),'様式第8｜完了実績報告書'!$BD$15&amp;"邸"&amp;RIGHT(TRIM('様式第8｜完了実績報告書'!O52&amp;'様式第8｜完了実績報告書'!Z52&amp;'様式第8｜完了実績報告書'!AK52),4),"")</f>
        <v/>
      </c>
      <c r="BJ2" s="162"/>
      <c r="BK2" s="162"/>
      <c r="BL2" s="162"/>
    </row>
    <row r="3" spans="1:101" ht="30" customHeight="1">
      <c r="A3" s="677" t="s">
        <v>49</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9"/>
    </row>
    <row r="4" spans="1:10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363" t="s">
        <v>95</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393" t="s">
        <v>3</v>
      </c>
    </row>
    <row r="6" spans="1:10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184" t="s">
        <v>98</v>
      </c>
      <c r="AV6" s="1302"/>
      <c r="AW6" s="1302"/>
      <c r="AX6" s="186" t="s">
        <v>97</v>
      </c>
      <c r="AY6" s="1303"/>
      <c r="AZ6" s="1303"/>
      <c r="BA6" s="694" t="s">
        <v>96</v>
      </c>
      <c r="BB6" s="694"/>
      <c r="BC6" s="694"/>
    </row>
    <row r="7" spans="1:101" ht="21" customHeight="1">
      <c r="A7" s="364"/>
      <c r="B7" s="365"/>
      <c r="C7" s="366" t="s">
        <v>245</v>
      </c>
      <c r="D7" s="32"/>
      <c r="E7" s="32"/>
      <c r="F7" s="32"/>
      <c r="G7" s="367"/>
      <c r="H7" s="368"/>
      <c r="I7" s="366" t="s">
        <v>294</v>
      </c>
      <c r="J7" s="32"/>
      <c r="K7" s="4"/>
      <c r="L7" s="369"/>
      <c r="M7" s="197"/>
      <c r="N7" s="23"/>
      <c r="O7" s="23"/>
      <c r="P7" s="23"/>
      <c r="Q7" s="23"/>
      <c r="R7" s="23"/>
      <c r="S7" s="23"/>
      <c r="T7" s="23"/>
      <c r="U7" s="23"/>
      <c r="V7" s="23"/>
      <c r="W7" s="23"/>
      <c r="X7" s="23"/>
      <c r="Y7" s="23"/>
      <c r="Z7" s="23"/>
      <c r="AA7" s="23"/>
      <c r="AB7" s="23"/>
      <c r="AC7" s="197"/>
      <c r="AD7" s="197"/>
      <c r="AE7" s="197"/>
      <c r="AF7" s="197"/>
      <c r="AG7" s="197"/>
      <c r="AH7" s="197"/>
      <c r="AI7" s="197"/>
      <c r="AJ7" s="197"/>
      <c r="AK7" s="23"/>
      <c r="AL7" s="23"/>
      <c r="AM7" s="23"/>
      <c r="AN7" s="198"/>
      <c r="AO7" s="198"/>
      <c r="AP7" s="198"/>
      <c r="AQ7" s="198"/>
      <c r="AR7" s="198"/>
      <c r="AS7" s="198"/>
      <c r="AT7" s="608" t="s">
        <v>126</v>
      </c>
      <c r="AU7" s="608"/>
      <c r="AV7" s="608"/>
      <c r="AW7" s="608"/>
      <c r="AX7" s="608"/>
      <c r="AY7" s="608"/>
      <c r="AZ7" s="608"/>
      <c r="BA7" s="608"/>
      <c r="BB7" s="608"/>
      <c r="BC7" s="608"/>
    </row>
    <row r="8" spans="1:101" ht="23.25" customHeight="1" thickBot="1">
      <c r="A8" s="50"/>
      <c r="B8" s="41"/>
      <c r="C8" s="41"/>
      <c r="D8" s="41"/>
      <c r="E8" s="41"/>
      <c r="F8" s="4"/>
      <c r="G8" s="4"/>
      <c r="H8" s="4"/>
      <c r="I8" s="4"/>
      <c r="J8" s="4"/>
      <c r="K8" s="4"/>
      <c r="L8" s="4"/>
      <c r="M8" s="695" t="str">
        <f>IF(COUNTIF(AM10:AN27,"err")&gt;0,"グレードと一致しない型番があります。SII登録型番を確認して下さい。","")</f>
        <v/>
      </c>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09"/>
      <c r="AU8" s="609"/>
      <c r="AV8" s="609"/>
      <c r="AW8" s="609"/>
      <c r="AX8" s="609"/>
      <c r="AY8" s="609"/>
      <c r="AZ8" s="609"/>
      <c r="BA8" s="609"/>
      <c r="BB8" s="609"/>
      <c r="BC8" s="609"/>
      <c r="BP8" s="598" t="s">
        <v>88</v>
      </c>
      <c r="BQ8" s="598"/>
      <c r="BR8" s="598" t="s">
        <v>89</v>
      </c>
      <c r="BS8" s="598" t="s">
        <v>90</v>
      </c>
    </row>
    <row r="9" spans="1:101" ht="46.5" customHeight="1" thickBot="1">
      <c r="A9" s="680" t="s">
        <v>18</v>
      </c>
      <c r="B9" s="681"/>
      <c r="C9" s="685" t="s">
        <v>45</v>
      </c>
      <c r="D9" s="686"/>
      <c r="E9" s="687"/>
      <c r="F9" s="682" t="s">
        <v>13</v>
      </c>
      <c r="G9" s="683"/>
      <c r="H9" s="684"/>
      <c r="I9" s="602" t="s">
        <v>4</v>
      </c>
      <c r="J9" s="683"/>
      <c r="K9" s="683"/>
      <c r="L9" s="684"/>
      <c r="M9" s="602" t="s">
        <v>64</v>
      </c>
      <c r="N9" s="683"/>
      <c r="O9" s="683"/>
      <c r="P9" s="683"/>
      <c r="Q9" s="683"/>
      <c r="R9" s="684"/>
      <c r="S9" s="602" t="s">
        <v>10</v>
      </c>
      <c r="T9" s="683"/>
      <c r="U9" s="683"/>
      <c r="V9" s="683"/>
      <c r="W9" s="683"/>
      <c r="X9" s="683"/>
      <c r="Y9" s="683"/>
      <c r="Z9" s="684"/>
      <c r="AA9" s="602" t="s">
        <v>2</v>
      </c>
      <c r="AB9" s="683"/>
      <c r="AC9" s="683"/>
      <c r="AD9" s="683"/>
      <c r="AE9" s="683"/>
      <c r="AF9" s="683"/>
      <c r="AG9" s="683"/>
      <c r="AH9" s="683"/>
      <c r="AI9" s="683"/>
      <c r="AJ9" s="683"/>
      <c r="AK9" s="683"/>
      <c r="AL9" s="684"/>
      <c r="AM9" s="690" t="s">
        <v>65</v>
      </c>
      <c r="AN9" s="691"/>
      <c r="AO9" s="605" t="s">
        <v>19</v>
      </c>
      <c r="AP9" s="606"/>
      <c r="AQ9" s="607"/>
      <c r="AR9" s="688" t="s">
        <v>142</v>
      </c>
      <c r="AS9" s="689"/>
      <c r="AT9" s="599" t="s">
        <v>20</v>
      </c>
      <c r="AU9" s="600"/>
      <c r="AV9" s="601"/>
      <c r="AW9" s="599" t="s">
        <v>66</v>
      </c>
      <c r="AX9" s="600"/>
      <c r="AY9" s="601"/>
      <c r="AZ9" s="602" t="s">
        <v>143</v>
      </c>
      <c r="BA9" s="603"/>
      <c r="BB9" s="603"/>
      <c r="BC9" s="604"/>
      <c r="BJ9" s="163"/>
      <c r="BK9" s="163"/>
      <c r="BO9" s="173" t="s">
        <v>52</v>
      </c>
      <c r="BP9" s="150" t="s">
        <v>50</v>
      </c>
      <c r="BQ9" s="150" t="s">
        <v>51</v>
      </c>
      <c r="BR9" s="598"/>
      <c r="BS9" s="598"/>
    </row>
    <row r="10" spans="1:101" s="24" customFormat="1" ht="34.5" customHeight="1" thickTop="1">
      <c r="A10" s="1376" t="s">
        <v>70</v>
      </c>
      <c r="B10" s="1377"/>
      <c r="C10" s="1382"/>
      <c r="D10" s="1383"/>
      <c r="E10" s="1383"/>
      <c r="F10" s="1391" t="s">
        <v>67</v>
      </c>
      <c r="G10" s="1392"/>
      <c r="H10" s="1393"/>
      <c r="I10" s="1394"/>
      <c r="J10" s="1392"/>
      <c r="K10" s="1392"/>
      <c r="L10" s="1393"/>
      <c r="M10" s="1394"/>
      <c r="N10" s="1392"/>
      <c r="O10" s="1392"/>
      <c r="P10" s="1392"/>
      <c r="Q10" s="1392"/>
      <c r="R10" s="1393"/>
      <c r="S10" s="1308"/>
      <c r="T10" s="1309"/>
      <c r="U10" s="1309"/>
      <c r="V10" s="1309"/>
      <c r="W10" s="1309"/>
      <c r="X10" s="1309"/>
      <c r="Y10" s="1309"/>
      <c r="Z10" s="1310"/>
      <c r="AA10" s="1308"/>
      <c r="AB10" s="1309"/>
      <c r="AC10" s="1309"/>
      <c r="AD10" s="1309"/>
      <c r="AE10" s="1309"/>
      <c r="AF10" s="1309"/>
      <c r="AG10" s="1309"/>
      <c r="AH10" s="1309"/>
      <c r="AI10" s="1309"/>
      <c r="AJ10" s="1309"/>
      <c r="AK10" s="1309"/>
      <c r="AL10" s="1310"/>
      <c r="AM10" s="719" t="str">
        <f t="shared" ref="AM10:AM15" si="0">IF(M10="","",IF(AND(LEFT(M10,1)&amp;RIGHT(M10,1)&lt;&gt;"D1",LEFT(M10,1)&amp;RIGHT(M10,1)&lt;&gt;"D2",LEFT(M10,1)&amp;RIGHT(M10,1)&lt;&gt;"D3",LEFT(M10,1)&amp;RIGHT(M10,1)&lt;&gt;"D4"),"err",LEFT(M10,1)&amp;RIGHT(M10,1)))</f>
        <v/>
      </c>
      <c r="AN10" s="720"/>
      <c r="AO10" s="1386"/>
      <c r="AP10" s="1387"/>
      <c r="AQ10" s="1388"/>
      <c r="AR10" s="1389"/>
      <c r="AS10" s="1390"/>
      <c r="AT10" s="624" t="str">
        <f t="shared" ref="AT10:AT27" si="1">IF(AND(AO10&lt;&gt;"",AR10&lt;&gt;""),ROUNDDOWN(((AR10/AO10)/1000),1),"")</f>
        <v/>
      </c>
      <c r="AU10" s="625"/>
      <c r="AV10" s="626"/>
      <c r="AW10" s="772" t="str">
        <f>IF(AT10="","",SUM(AT10:AV11))</f>
        <v/>
      </c>
      <c r="AX10" s="773"/>
      <c r="AY10" s="774"/>
      <c r="AZ10" s="1384"/>
      <c r="BA10" s="1385"/>
      <c r="BB10" s="1385"/>
      <c r="BC10" s="400" t="s">
        <v>68</v>
      </c>
      <c r="BD10" s="301"/>
      <c r="BE10" s="301"/>
      <c r="BF10" s="301"/>
      <c r="BG10" s="301"/>
      <c r="BH10" s="301"/>
      <c r="BI10" s="301"/>
      <c r="BJ10" s="302"/>
      <c r="BK10" s="302"/>
      <c r="BL10" s="302"/>
      <c r="BM10" s="301"/>
      <c r="BN10" s="301"/>
      <c r="BO10" s="303" t="s">
        <v>53</v>
      </c>
      <c r="BP10" s="304">
        <v>6000</v>
      </c>
      <c r="BQ10" s="304">
        <v>5000</v>
      </c>
      <c r="BR10" s="304">
        <v>7000</v>
      </c>
      <c r="BS10" s="304">
        <v>7500</v>
      </c>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row>
    <row r="11" spans="1:101" s="24" customFormat="1" ht="35.1" customHeight="1">
      <c r="A11" s="1378"/>
      <c r="B11" s="1379"/>
      <c r="C11" s="1358"/>
      <c r="D11" s="1359"/>
      <c r="E11" s="1359"/>
      <c r="F11" s="1360" t="s">
        <v>69</v>
      </c>
      <c r="G11" s="1361"/>
      <c r="H11" s="1362"/>
      <c r="I11" s="1363"/>
      <c r="J11" s="1361"/>
      <c r="K11" s="1361"/>
      <c r="L11" s="1362"/>
      <c r="M11" s="1363"/>
      <c r="N11" s="1361"/>
      <c r="O11" s="1361"/>
      <c r="P11" s="1361"/>
      <c r="Q11" s="1361"/>
      <c r="R11" s="1362"/>
      <c r="S11" s="1364"/>
      <c r="T11" s="1365"/>
      <c r="U11" s="1365"/>
      <c r="V11" s="1365"/>
      <c r="W11" s="1365"/>
      <c r="X11" s="1365"/>
      <c r="Y11" s="1365"/>
      <c r="Z11" s="1366"/>
      <c r="AA11" s="1364"/>
      <c r="AB11" s="1365"/>
      <c r="AC11" s="1365"/>
      <c r="AD11" s="1365"/>
      <c r="AE11" s="1365"/>
      <c r="AF11" s="1365"/>
      <c r="AG11" s="1365"/>
      <c r="AH11" s="1365"/>
      <c r="AI11" s="1365"/>
      <c r="AJ11" s="1365"/>
      <c r="AK11" s="1365"/>
      <c r="AL11" s="1366"/>
      <c r="AM11" s="643" t="str">
        <f t="shared" si="0"/>
        <v/>
      </c>
      <c r="AN11" s="644"/>
      <c r="AO11" s="1367"/>
      <c r="AP11" s="1368"/>
      <c r="AQ11" s="1369"/>
      <c r="AR11" s="1370"/>
      <c r="AS11" s="1371"/>
      <c r="AT11" s="627" t="str">
        <f t="shared" si="1"/>
        <v/>
      </c>
      <c r="AU11" s="628"/>
      <c r="AV11" s="629"/>
      <c r="AW11" s="619"/>
      <c r="AX11" s="620"/>
      <c r="AY11" s="621"/>
      <c r="AZ11" s="1372"/>
      <c r="BA11" s="1373"/>
      <c r="BB11" s="1373"/>
      <c r="BC11" s="401" t="s">
        <v>68</v>
      </c>
      <c r="BD11" s="301"/>
      <c r="BE11" s="301"/>
      <c r="BF11" s="301"/>
      <c r="BG11" s="301"/>
      <c r="BH11" s="301"/>
      <c r="BI11" s="301"/>
      <c r="BJ11" s="302"/>
      <c r="BK11" s="302"/>
      <c r="BL11" s="302"/>
      <c r="BM11" s="301"/>
      <c r="BN11" s="301"/>
      <c r="BO11" s="303" t="s">
        <v>54</v>
      </c>
      <c r="BP11" s="304">
        <v>5000</v>
      </c>
      <c r="BQ11" s="304">
        <v>4000</v>
      </c>
      <c r="BR11" s="304">
        <v>6000</v>
      </c>
      <c r="BS11" s="304">
        <v>6500</v>
      </c>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row>
    <row r="12" spans="1:101" s="24" customFormat="1" ht="35.1" customHeight="1">
      <c r="A12" s="1378"/>
      <c r="B12" s="1379"/>
      <c r="C12" s="1342"/>
      <c r="D12" s="1343"/>
      <c r="E12" s="1343"/>
      <c r="F12" s="1346" t="s">
        <v>67</v>
      </c>
      <c r="G12" s="1347"/>
      <c r="H12" s="1348"/>
      <c r="I12" s="1349"/>
      <c r="J12" s="1347"/>
      <c r="K12" s="1347"/>
      <c r="L12" s="1348"/>
      <c r="M12" s="1349"/>
      <c r="N12" s="1347"/>
      <c r="O12" s="1347"/>
      <c r="P12" s="1347"/>
      <c r="Q12" s="1347"/>
      <c r="R12" s="1348"/>
      <c r="S12" s="1350"/>
      <c r="T12" s="1351"/>
      <c r="U12" s="1351"/>
      <c r="V12" s="1351"/>
      <c r="W12" s="1351"/>
      <c r="X12" s="1351"/>
      <c r="Y12" s="1351"/>
      <c r="Z12" s="1352"/>
      <c r="AA12" s="1350"/>
      <c r="AB12" s="1351"/>
      <c r="AC12" s="1351"/>
      <c r="AD12" s="1351"/>
      <c r="AE12" s="1351"/>
      <c r="AF12" s="1351"/>
      <c r="AG12" s="1351"/>
      <c r="AH12" s="1351"/>
      <c r="AI12" s="1351"/>
      <c r="AJ12" s="1351"/>
      <c r="AK12" s="1351"/>
      <c r="AL12" s="1352"/>
      <c r="AM12" s="635" t="str">
        <f t="shared" si="0"/>
        <v/>
      </c>
      <c r="AN12" s="636"/>
      <c r="AO12" s="1353"/>
      <c r="AP12" s="1354"/>
      <c r="AQ12" s="1355"/>
      <c r="AR12" s="1356"/>
      <c r="AS12" s="1357"/>
      <c r="AT12" s="632" t="str">
        <f t="shared" si="1"/>
        <v/>
      </c>
      <c r="AU12" s="633"/>
      <c r="AV12" s="634"/>
      <c r="AW12" s="616" t="str">
        <f>IF(AT12="","",SUM(AT12:AV13))</f>
        <v/>
      </c>
      <c r="AX12" s="617"/>
      <c r="AY12" s="618"/>
      <c r="AZ12" s="1320"/>
      <c r="BA12" s="1321"/>
      <c r="BB12" s="1321"/>
      <c r="BC12" s="402" t="s">
        <v>68</v>
      </c>
      <c r="BD12" s="301"/>
      <c r="BE12" s="301"/>
      <c r="BF12" s="301"/>
      <c r="BG12" s="301"/>
      <c r="BH12" s="301"/>
      <c r="BI12" s="301"/>
      <c r="BJ12" s="302"/>
      <c r="BK12" s="302"/>
      <c r="BL12" s="302"/>
      <c r="BM12" s="301"/>
      <c r="BN12" s="301"/>
      <c r="BO12" s="303" t="s">
        <v>55</v>
      </c>
      <c r="BP12" s="304">
        <v>4000</v>
      </c>
      <c r="BQ12" s="304">
        <v>3000</v>
      </c>
      <c r="BR12" s="304">
        <v>5000</v>
      </c>
      <c r="BS12" s="304">
        <v>5500</v>
      </c>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row>
    <row r="13" spans="1:101" s="24" customFormat="1" ht="35.1" customHeight="1">
      <c r="A13" s="1378"/>
      <c r="B13" s="1379"/>
      <c r="C13" s="1358"/>
      <c r="D13" s="1359"/>
      <c r="E13" s="1359"/>
      <c r="F13" s="1360" t="s">
        <v>69</v>
      </c>
      <c r="G13" s="1361"/>
      <c r="H13" s="1362"/>
      <c r="I13" s="1363"/>
      <c r="J13" s="1361"/>
      <c r="K13" s="1361"/>
      <c r="L13" s="1362"/>
      <c r="M13" s="1363"/>
      <c r="N13" s="1361"/>
      <c r="O13" s="1361"/>
      <c r="P13" s="1361"/>
      <c r="Q13" s="1361"/>
      <c r="R13" s="1362"/>
      <c r="S13" s="1364"/>
      <c r="T13" s="1365"/>
      <c r="U13" s="1365"/>
      <c r="V13" s="1365"/>
      <c r="W13" s="1365"/>
      <c r="X13" s="1365"/>
      <c r="Y13" s="1365"/>
      <c r="Z13" s="1366"/>
      <c r="AA13" s="1364"/>
      <c r="AB13" s="1365"/>
      <c r="AC13" s="1365"/>
      <c r="AD13" s="1365"/>
      <c r="AE13" s="1365"/>
      <c r="AF13" s="1365"/>
      <c r="AG13" s="1365"/>
      <c r="AH13" s="1365"/>
      <c r="AI13" s="1365"/>
      <c r="AJ13" s="1365"/>
      <c r="AK13" s="1365"/>
      <c r="AL13" s="1366"/>
      <c r="AM13" s="643" t="str">
        <f t="shared" si="0"/>
        <v/>
      </c>
      <c r="AN13" s="644"/>
      <c r="AO13" s="1367"/>
      <c r="AP13" s="1368"/>
      <c r="AQ13" s="1369"/>
      <c r="AR13" s="1370"/>
      <c r="AS13" s="1371"/>
      <c r="AT13" s="627" t="str">
        <f t="shared" si="1"/>
        <v/>
      </c>
      <c r="AU13" s="628"/>
      <c r="AV13" s="629"/>
      <c r="AW13" s="619"/>
      <c r="AX13" s="620"/>
      <c r="AY13" s="621"/>
      <c r="AZ13" s="1372"/>
      <c r="BA13" s="1373"/>
      <c r="BB13" s="1373"/>
      <c r="BC13" s="401" t="s">
        <v>68</v>
      </c>
      <c r="BD13" s="301"/>
      <c r="BE13" s="301"/>
      <c r="BF13" s="301"/>
      <c r="BG13" s="301"/>
      <c r="BH13" s="301"/>
      <c r="BI13" s="301"/>
      <c r="BJ13" s="302"/>
      <c r="BK13" s="302"/>
      <c r="BL13" s="302"/>
      <c r="BM13" s="301"/>
      <c r="BN13" s="301"/>
      <c r="BO13" s="303" t="s">
        <v>56</v>
      </c>
      <c r="BP13" s="304">
        <v>3000</v>
      </c>
      <c r="BQ13" s="304">
        <v>2000</v>
      </c>
      <c r="BR13" s="304"/>
      <c r="BS13" s="304"/>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row>
    <row r="14" spans="1:101" s="24" customFormat="1" ht="35.1" customHeight="1">
      <c r="A14" s="1378"/>
      <c r="B14" s="1379"/>
      <c r="C14" s="1342"/>
      <c r="D14" s="1343"/>
      <c r="E14" s="1343"/>
      <c r="F14" s="1346" t="s">
        <v>67</v>
      </c>
      <c r="G14" s="1347"/>
      <c r="H14" s="1348"/>
      <c r="I14" s="1349"/>
      <c r="J14" s="1347"/>
      <c r="K14" s="1347"/>
      <c r="L14" s="1348"/>
      <c r="M14" s="1349"/>
      <c r="N14" s="1347"/>
      <c r="O14" s="1347"/>
      <c r="P14" s="1347"/>
      <c r="Q14" s="1347"/>
      <c r="R14" s="1348"/>
      <c r="S14" s="1350"/>
      <c r="T14" s="1351"/>
      <c r="U14" s="1351"/>
      <c r="V14" s="1351"/>
      <c r="W14" s="1351"/>
      <c r="X14" s="1351"/>
      <c r="Y14" s="1351"/>
      <c r="Z14" s="1352"/>
      <c r="AA14" s="1350"/>
      <c r="AB14" s="1351"/>
      <c r="AC14" s="1351"/>
      <c r="AD14" s="1351"/>
      <c r="AE14" s="1351"/>
      <c r="AF14" s="1351"/>
      <c r="AG14" s="1351"/>
      <c r="AH14" s="1351"/>
      <c r="AI14" s="1351"/>
      <c r="AJ14" s="1351"/>
      <c r="AK14" s="1351"/>
      <c r="AL14" s="1352"/>
      <c r="AM14" s="635" t="str">
        <f t="shared" si="0"/>
        <v/>
      </c>
      <c r="AN14" s="636"/>
      <c r="AO14" s="1353"/>
      <c r="AP14" s="1354"/>
      <c r="AQ14" s="1355"/>
      <c r="AR14" s="1356"/>
      <c r="AS14" s="1357"/>
      <c r="AT14" s="632" t="str">
        <f t="shared" si="1"/>
        <v/>
      </c>
      <c r="AU14" s="633"/>
      <c r="AV14" s="634"/>
      <c r="AW14" s="616" t="str">
        <f>IF(AT14="","",SUM(AT14:AV15))</f>
        <v/>
      </c>
      <c r="AX14" s="617"/>
      <c r="AY14" s="618"/>
      <c r="AZ14" s="1320"/>
      <c r="BA14" s="1321"/>
      <c r="BB14" s="1321"/>
      <c r="BC14" s="403" t="s">
        <v>68</v>
      </c>
      <c r="BD14" s="301"/>
      <c r="BE14" s="301"/>
      <c r="BF14" s="301"/>
      <c r="BG14" s="301"/>
      <c r="BH14" s="301"/>
      <c r="BI14" s="301"/>
      <c r="BJ14" s="302"/>
      <c r="BK14" s="302"/>
      <c r="BL14" s="302"/>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row>
    <row r="15" spans="1:101" s="24" customFormat="1" ht="35.1" customHeight="1">
      <c r="A15" s="1380"/>
      <c r="B15" s="1381"/>
      <c r="C15" s="1358"/>
      <c r="D15" s="1359"/>
      <c r="E15" s="1359"/>
      <c r="F15" s="1360" t="s">
        <v>69</v>
      </c>
      <c r="G15" s="1361"/>
      <c r="H15" s="1362"/>
      <c r="I15" s="1363"/>
      <c r="J15" s="1361"/>
      <c r="K15" s="1361"/>
      <c r="L15" s="1362"/>
      <c r="M15" s="1363"/>
      <c r="N15" s="1361"/>
      <c r="O15" s="1361"/>
      <c r="P15" s="1361"/>
      <c r="Q15" s="1361"/>
      <c r="R15" s="1362"/>
      <c r="S15" s="1364"/>
      <c r="T15" s="1365"/>
      <c r="U15" s="1365"/>
      <c r="V15" s="1365"/>
      <c r="W15" s="1365"/>
      <c r="X15" s="1365"/>
      <c r="Y15" s="1365"/>
      <c r="Z15" s="1366"/>
      <c r="AA15" s="1364"/>
      <c r="AB15" s="1365"/>
      <c r="AC15" s="1365"/>
      <c r="AD15" s="1365"/>
      <c r="AE15" s="1365"/>
      <c r="AF15" s="1365"/>
      <c r="AG15" s="1365"/>
      <c r="AH15" s="1365"/>
      <c r="AI15" s="1365"/>
      <c r="AJ15" s="1365"/>
      <c r="AK15" s="1365"/>
      <c r="AL15" s="1366"/>
      <c r="AM15" s="643" t="str">
        <f t="shared" si="0"/>
        <v/>
      </c>
      <c r="AN15" s="644"/>
      <c r="AO15" s="1367"/>
      <c r="AP15" s="1368"/>
      <c r="AQ15" s="1369"/>
      <c r="AR15" s="1370"/>
      <c r="AS15" s="1371"/>
      <c r="AT15" s="627" t="str">
        <f t="shared" si="1"/>
        <v/>
      </c>
      <c r="AU15" s="628"/>
      <c r="AV15" s="629"/>
      <c r="AW15" s="619"/>
      <c r="AX15" s="620"/>
      <c r="AY15" s="621"/>
      <c r="AZ15" s="1372"/>
      <c r="BA15" s="1373"/>
      <c r="BB15" s="1373"/>
      <c r="BC15" s="404" t="s">
        <v>68</v>
      </c>
      <c r="BD15" s="301"/>
      <c r="BE15" s="301"/>
      <c r="BF15" s="301"/>
      <c r="BG15" s="301"/>
      <c r="BH15" s="301"/>
      <c r="BI15" s="301"/>
      <c r="BJ15" s="302"/>
      <c r="BK15" s="302"/>
      <c r="BL15" s="302"/>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row>
    <row r="16" spans="1:101" s="24" customFormat="1" ht="35.1" customHeight="1">
      <c r="A16" s="1336" t="s">
        <v>71</v>
      </c>
      <c r="B16" s="1337"/>
      <c r="C16" s="1342"/>
      <c r="D16" s="1343"/>
      <c r="E16" s="1343"/>
      <c r="F16" s="1346" t="s">
        <v>67</v>
      </c>
      <c r="G16" s="1347"/>
      <c r="H16" s="1348"/>
      <c r="I16" s="1349"/>
      <c r="J16" s="1347"/>
      <c r="K16" s="1347"/>
      <c r="L16" s="1348"/>
      <c r="M16" s="1349"/>
      <c r="N16" s="1347"/>
      <c r="O16" s="1347"/>
      <c r="P16" s="1347"/>
      <c r="Q16" s="1347"/>
      <c r="R16" s="1348"/>
      <c r="S16" s="1350"/>
      <c r="T16" s="1351"/>
      <c r="U16" s="1351"/>
      <c r="V16" s="1351"/>
      <c r="W16" s="1351"/>
      <c r="X16" s="1351"/>
      <c r="Y16" s="1351"/>
      <c r="Z16" s="1352"/>
      <c r="AA16" s="1350"/>
      <c r="AB16" s="1351"/>
      <c r="AC16" s="1351"/>
      <c r="AD16" s="1351"/>
      <c r="AE16" s="1351"/>
      <c r="AF16" s="1351"/>
      <c r="AG16" s="1351"/>
      <c r="AH16" s="1351"/>
      <c r="AI16" s="1351"/>
      <c r="AJ16" s="1351"/>
      <c r="AK16" s="1351"/>
      <c r="AL16" s="1352"/>
      <c r="AM16" s="635" t="str">
        <f>IF(M16="","",IF(AND(LEFT(M16,1)&amp;RIGHT(M16,1)&lt;&gt;"D1",LEFT(M16,1)&amp;RIGHT(M16,1)&lt;&gt;"D2",LEFT(M16,1)&amp;RIGHT(M16,1)&lt;&gt;"D3"),"err",LEFT(M16,1)&amp;RIGHT(M16,1)))</f>
        <v/>
      </c>
      <c r="AN16" s="636"/>
      <c r="AO16" s="1353"/>
      <c r="AP16" s="1354"/>
      <c r="AQ16" s="1355"/>
      <c r="AR16" s="1356"/>
      <c r="AS16" s="1357"/>
      <c r="AT16" s="632" t="str">
        <f t="shared" si="1"/>
        <v/>
      </c>
      <c r="AU16" s="633"/>
      <c r="AV16" s="634"/>
      <c r="AW16" s="616" t="str">
        <f>IF(AT16="","",SUM(AT16:AV17))</f>
        <v/>
      </c>
      <c r="AX16" s="617"/>
      <c r="AY16" s="618"/>
      <c r="AZ16" s="1320"/>
      <c r="BA16" s="1321"/>
      <c r="BB16" s="1321"/>
      <c r="BC16" s="402" t="s">
        <v>68</v>
      </c>
      <c r="BD16" s="301"/>
      <c r="BE16" s="301"/>
      <c r="BF16" s="301"/>
      <c r="BG16" s="301"/>
      <c r="BH16" s="301"/>
      <c r="BI16" s="301"/>
      <c r="BJ16" s="302"/>
      <c r="BK16" s="302"/>
      <c r="BL16" s="302"/>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row>
    <row r="17" spans="1:101" s="24" customFormat="1" ht="34.5" customHeight="1">
      <c r="A17" s="1338"/>
      <c r="B17" s="1339"/>
      <c r="C17" s="1358"/>
      <c r="D17" s="1359"/>
      <c r="E17" s="1359"/>
      <c r="F17" s="1360" t="s">
        <v>69</v>
      </c>
      <c r="G17" s="1361"/>
      <c r="H17" s="1362"/>
      <c r="I17" s="1363"/>
      <c r="J17" s="1361"/>
      <c r="K17" s="1361"/>
      <c r="L17" s="1362"/>
      <c r="M17" s="1363"/>
      <c r="N17" s="1361"/>
      <c r="O17" s="1361"/>
      <c r="P17" s="1361"/>
      <c r="Q17" s="1361"/>
      <c r="R17" s="1362"/>
      <c r="S17" s="1364"/>
      <c r="T17" s="1365"/>
      <c r="U17" s="1365"/>
      <c r="V17" s="1365"/>
      <c r="W17" s="1365"/>
      <c r="X17" s="1365"/>
      <c r="Y17" s="1365"/>
      <c r="Z17" s="1366"/>
      <c r="AA17" s="1364"/>
      <c r="AB17" s="1365"/>
      <c r="AC17" s="1365"/>
      <c r="AD17" s="1365"/>
      <c r="AE17" s="1365"/>
      <c r="AF17" s="1365"/>
      <c r="AG17" s="1365"/>
      <c r="AH17" s="1365"/>
      <c r="AI17" s="1365"/>
      <c r="AJ17" s="1365"/>
      <c r="AK17" s="1365"/>
      <c r="AL17" s="1366"/>
      <c r="AM17" s="643" t="str">
        <f t="shared" ref="AM17:AM27" si="2">IF(M17="","",IF(AND(LEFT(M17,1)&amp;RIGHT(M17,1)&lt;&gt;"D1",LEFT(M17,1)&amp;RIGHT(M17,1)&lt;&gt;"D2",LEFT(M17,1)&amp;RIGHT(M17,1)&lt;&gt;"D3"),"err",LEFT(M17,1)&amp;RIGHT(M17,1)))</f>
        <v/>
      </c>
      <c r="AN17" s="644"/>
      <c r="AO17" s="1367"/>
      <c r="AP17" s="1368"/>
      <c r="AQ17" s="1369"/>
      <c r="AR17" s="1370"/>
      <c r="AS17" s="1371"/>
      <c r="AT17" s="627" t="str">
        <f t="shared" si="1"/>
        <v/>
      </c>
      <c r="AU17" s="628"/>
      <c r="AV17" s="629"/>
      <c r="AW17" s="619"/>
      <c r="AX17" s="620"/>
      <c r="AY17" s="621"/>
      <c r="AZ17" s="1372"/>
      <c r="BA17" s="1373"/>
      <c r="BB17" s="1373"/>
      <c r="BC17" s="401" t="s">
        <v>68</v>
      </c>
      <c r="BD17" s="301"/>
      <c r="BE17" s="301"/>
      <c r="BF17" s="301"/>
      <c r="BG17" s="301"/>
      <c r="BH17" s="301"/>
      <c r="BI17" s="301"/>
      <c r="BJ17" s="302"/>
      <c r="BK17" s="302"/>
      <c r="BL17" s="302"/>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row>
    <row r="18" spans="1:101" s="24" customFormat="1" ht="35.1" customHeight="1">
      <c r="A18" s="1338"/>
      <c r="B18" s="1339"/>
      <c r="C18" s="1342"/>
      <c r="D18" s="1343"/>
      <c r="E18" s="1343"/>
      <c r="F18" s="1346" t="s">
        <v>67</v>
      </c>
      <c r="G18" s="1347"/>
      <c r="H18" s="1348"/>
      <c r="I18" s="1349"/>
      <c r="J18" s="1347"/>
      <c r="K18" s="1347"/>
      <c r="L18" s="1348"/>
      <c r="M18" s="1349"/>
      <c r="N18" s="1347"/>
      <c r="O18" s="1347"/>
      <c r="P18" s="1347"/>
      <c r="Q18" s="1347"/>
      <c r="R18" s="1348"/>
      <c r="S18" s="1350"/>
      <c r="T18" s="1351"/>
      <c r="U18" s="1351"/>
      <c r="V18" s="1351"/>
      <c r="W18" s="1351"/>
      <c r="X18" s="1351"/>
      <c r="Y18" s="1351"/>
      <c r="Z18" s="1352"/>
      <c r="AA18" s="1350"/>
      <c r="AB18" s="1351"/>
      <c r="AC18" s="1351"/>
      <c r="AD18" s="1351"/>
      <c r="AE18" s="1351"/>
      <c r="AF18" s="1351"/>
      <c r="AG18" s="1351"/>
      <c r="AH18" s="1351"/>
      <c r="AI18" s="1351"/>
      <c r="AJ18" s="1351"/>
      <c r="AK18" s="1351"/>
      <c r="AL18" s="1352"/>
      <c r="AM18" s="635" t="str">
        <f t="shared" si="2"/>
        <v/>
      </c>
      <c r="AN18" s="636"/>
      <c r="AO18" s="1353"/>
      <c r="AP18" s="1354"/>
      <c r="AQ18" s="1355"/>
      <c r="AR18" s="1356"/>
      <c r="AS18" s="1357"/>
      <c r="AT18" s="632" t="str">
        <f t="shared" si="1"/>
        <v/>
      </c>
      <c r="AU18" s="633"/>
      <c r="AV18" s="634"/>
      <c r="AW18" s="616" t="str">
        <f>IF(AT18="","",SUM(AT18:AV19))</f>
        <v/>
      </c>
      <c r="AX18" s="617"/>
      <c r="AY18" s="618"/>
      <c r="AZ18" s="1320"/>
      <c r="BA18" s="1321"/>
      <c r="BB18" s="1321"/>
      <c r="BC18" s="402" t="s">
        <v>68</v>
      </c>
      <c r="BD18" s="301"/>
      <c r="BE18" s="301"/>
      <c r="BF18" s="301"/>
      <c r="BG18" s="301"/>
      <c r="BH18" s="301"/>
      <c r="BI18" s="301"/>
      <c r="BJ18" s="302"/>
      <c r="BK18" s="302"/>
      <c r="BL18" s="302"/>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row>
    <row r="19" spans="1:101" s="24" customFormat="1" ht="35.1" customHeight="1">
      <c r="A19" s="1338"/>
      <c r="B19" s="1339"/>
      <c r="C19" s="1358"/>
      <c r="D19" s="1359"/>
      <c r="E19" s="1359"/>
      <c r="F19" s="1360" t="s">
        <v>69</v>
      </c>
      <c r="G19" s="1361"/>
      <c r="H19" s="1362"/>
      <c r="I19" s="1363"/>
      <c r="J19" s="1361"/>
      <c r="K19" s="1361"/>
      <c r="L19" s="1362"/>
      <c r="M19" s="1363"/>
      <c r="N19" s="1361"/>
      <c r="O19" s="1361"/>
      <c r="P19" s="1361"/>
      <c r="Q19" s="1361"/>
      <c r="R19" s="1362"/>
      <c r="S19" s="1364"/>
      <c r="T19" s="1365"/>
      <c r="U19" s="1365"/>
      <c r="V19" s="1365"/>
      <c r="W19" s="1365"/>
      <c r="X19" s="1365"/>
      <c r="Y19" s="1365"/>
      <c r="Z19" s="1366"/>
      <c r="AA19" s="1364"/>
      <c r="AB19" s="1365"/>
      <c r="AC19" s="1365"/>
      <c r="AD19" s="1365"/>
      <c r="AE19" s="1365"/>
      <c r="AF19" s="1365"/>
      <c r="AG19" s="1365"/>
      <c r="AH19" s="1365"/>
      <c r="AI19" s="1365"/>
      <c r="AJ19" s="1365"/>
      <c r="AK19" s="1365"/>
      <c r="AL19" s="1366"/>
      <c r="AM19" s="643" t="str">
        <f t="shared" si="2"/>
        <v/>
      </c>
      <c r="AN19" s="644"/>
      <c r="AO19" s="1367"/>
      <c r="AP19" s="1368"/>
      <c r="AQ19" s="1369"/>
      <c r="AR19" s="1370"/>
      <c r="AS19" s="1371"/>
      <c r="AT19" s="627" t="str">
        <f t="shared" si="1"/>
        <v/>
      </c>
      <c r="AU19" s="628"/>
      <c r="AV19" s="629"/>
      <c r="AW19" s="619"/>
      <c r="AX19" s="620"/>
      <c r="AY19" s="621"/>
      <c r="AZ19" s="1372"/>
      <c r="BA19" s="1373"/>
      <c r="BB19" s="1373"/>
      <c r="BC19" s="401" t="s">
        <v>68</v>
      </c>
      <c r="BD19" s="301"/>
      <c r="BE19" s="301"/>
      <c r="BF19" s="301"/>
      <c r="BG19" s="301"/>
      <c r="BH19" s="301"/>
      <c r="BI19" s="301"/>
      <c r="BJ19" s="302"/>
      <c r="BK19" s="302"/>
      <c r="BL19" s="302"/>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row>
    <row r="20" spans="1:101" s="24" customFormat="1" ht="35.1" customHeight="1">
      <c r="A20" s="1338"/>
      <c r="B20" s="1339"/>
      <c r="C20" s="1342"/>
      <c r="D20" s="1343"/>
      <c r="E20" s="1343"/>
      <c r="F20" s="1346" t="s">
        <v>67</v>
      </c>
      <c r="G20" s="1347"/>
      <c r="H20" s="1348"/>
      <c r="I20" s="1349"/>
      <c r="J20" s="1347"/>
      <c r="K20" s="1347"/>
      <c r="L20" s="1348"/>
      <c r="M20" s="1349"/>
      <c r="N20" s="1347"/>
      <c r="O20" s="1347"/>
      <c r="P20" s="1347"/>
      <c r="Q20" s="1347"/>
      <c r="R20" s="1348"/>
      <c r="S20" s="1350"/>
      <c r="T20" s="1351"/>
      <c r="U20" s="1351"/>
      <c r="V20" s="1351"/>
      <c r="W20" s="1351"/>
      <c r="X20" s="1351"/>
      <c r="Y20" s="1351"/>
      <c r="Z20" s="1352"/>
      <c r="AA20" s="1350"/>
      <c r="AB20" s="1351"/>
      <c r="AC20" s="1351"/>
      <c r="AD20" s="1351"/>
      <c r="AE20" s="1351"/>
      <c r="AF20" s="1351"/>
      <c r="AG20" s="1351"/>
      <c r="AH20" s="1351"/>
      <c r="AI20" s="1351"/>
      <c r="AJ20" s="1351"/>
      <c r="AK20" s="1351"/>
      <c r="AL20" s="1352"/>
      <c r="AM20" s="635" t="str">
        <f t="shared" si="2"/>
        <v/>
      </c>
      <c r="AN20" s="636"/>
      <c r="AO20" s="1353"/>
      <c r="AP20" s="1354"/>
      <c r="AQ20" s="1355"/>
      <c r="AR20" s="1356"/>
      <c r="AS20" s="1357"/>
      <c r="AT20" s="632" t="str">
        <f t="shared" si="1"/>
        <v/>
      </c>
      <c r="AU20" s="633"/>
      <c r="AV20" s="634"/>
      <c r="AW20" s="616" t="str">
        <f>IF(AT20="","",SUM(AT20:AV21))</f>
        <v/>
      </c>
      <c r="AX20" s="617"/>
      <c r="AY20" s="618"/>
      <c r="AZ20" s="1320"/>
      <c r="BA20" s="1321"/>
      <c r="BB20" s="1321"/>
      <c r="BC20" s="403" t="s">
        <v>68</v>
      </c>
      <c r="BD20" s="301"/>
      <c r="BE20" s="301"/>
      <c r="BF20" s="301"/>
      <c r="BG20" s="301"/>
      <c r="BH20" s="301"/>
      <c r="BI20" s="301"/>
      <c r="BJ20" s="302"/>
      <c r="BK20" s="302"/>
      <c r="BL20" s="302"/>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row>
    <row r="21" spans="1:101" s="24" customFormat="1" ht="35.1" customHeight="1">
      <c r="A21" s="1374"/>
      <c r="B21" s="1375"/>
      <c r="C21" s="1358"/>
      <c r="D21" s="1359"/>
      <c r="E21" s="1359"/>
      <c r="F21" s="1360" t="s">
        <v>69</v>
      </c>
      <c r="G21" s="1361"/>
      <c r="H21" s="1362"/>
      <c r="I21" s="1363"/>
      <c r="J21" s="1361"/>
      <c r="K21" s="1361"/>
      <c r="L21" s="1362"/>
      <c r="M21" s="1363"/>
      <c r="N21" s="1361"/>
      <c r="O21" s="1361"/>
      <c r="P21" s="1361"/>
      <c r="Q21" s="1361"/>
      <c r="R21" s="1362"/>
      <c r="S21" s="1364"/>
      <c r="T21" s="1365"/>
      <c r="U21" s="1365"/>
      <c r="V21" s="1365"/>
      <c r="W21" s="1365"/>
      <c r="X21" s="1365"/>
      <c r="Y21" s="1365"/>
      <c r="Z21" s="1366"/>
      <c r="AA21" s="1364"/>
      <c r="AB21" s="1365"/>
      <c r="AC21" s="1365"/>
      <c r="AD21" s="1365"/>
      <c r="AE21" s="1365"/>
      <c r="AF21" s="1365"/>
      <c r="AG21" s="1365"/>
      <c r="AH21" s="1365"/>
      <c r="AI21" s="1365"/>
      <c r="AJ21" s="1365"/>
      <c r="AK21" s="1365"/>
      <c r="AL21" s="1366"/>
      <c r="AM21" s="643" t="str">
        <f t="shared" si="2"/>
        <v/>
      </c>
      <c r="AN21" s="644"/>
      <c r="AO21" s="1367"/>
      <c r="AP21" s="1368"/>
      <c r="AQ21" s="1369"/>
      <c r="AR21" s="1370"/>
      <c r="AS21" s="1371"/>
      <c r="AT21" s="627" t="str">
        <f t="shared" si="1"/>
        <v/>
      </c>
      <c r="AU21" s="628"/>
      <c r="AV21" s="629"/>
      <c r="AW21" s="619"/>
      <c r="AX21" s="620"/>
      <c r="AY21" s="621"/>
      <c r="AZ21" s="1372"/>
      <c r="BA21" s="1373"/>
      <c r="BB21" s="1373"/>
      <c r="BC21" s="401" t="s">
        <v>68</v>
      </c>
      <c r="BD21" s="301"/>
      <c r="BE21" s="301"/>
      <c r="BF21" s="301"/>
      <c r="BG21" s="301"/>
      <c r="BH21" s="301"/>
      <c r="BI21" s="301"/>
      <c r="BJ21" s="302"/>
      <c r="BK21" s="302"/>
      <c r="BL21" s="302"/>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row>
    <row r="22" spans="1:101" s="24" customFormat="1" ht="35.1" customHeight="1">
      <c r="A22" s="1336" t="s">
        <v>72</v>
      </c>
      <c r="B22" s="1337"/>
      <c r="C22" s="1342"/>
      <c r="D22" s="1343"/>
      <c r="E22" s="1343"/>
      <c r="F22" s="1346" t="s">
        <v>67</v>
      </c>
      <c r="G22" s="1347"/>
      <c r="H22" s="1348"/>
      <c r="I22" s="1349"/>
      <c r="J22" s="1347"/>
      <c r="K22" s="1347"/>
      <c r="L22" s="1348"/>
      <c r="M22" s="1349"/>
      <c r="N22" s="1347"/>
      <c r="O22" s="1347"/>
      <c r="P22" s="1347"/>
      <c r="Q22" s="1347"/>
      <c r="R22" s="1348"/>
      <c r="S22" s="1350"/>
      <c r="T22" s="1351"/>
      <c r="U22" s="1351"/>
      <c r="V22" s="1351"/>
      <c r="W22" s="1351"/>
      <c r="X22" s="1351"/>
      <c r="Y22" s="1351"/>
      <c r="Z22" s="1352"/>
      <c r="AA22" s="1350"/>
      <c r="AB22" s="1351"/>
      <c r="AC22" s="1351"/>
      <c r="AD22" s="1351"/>
      <c r="AE22" s="1351"/>
      <c r="AF22" s="1351"/>
      <c r="AG22" s="1351"/>
      <c r="AH22" s="1351"/>
      <c r="AI22" s="1351"/>
      <c r="AJ22" s="1351"/>
      <c r="AK22" s="1351"/>
      <c r="AL22" s="1352"/>
      <c r="AM22" s="635" t="str">
        <f t="shared" si="2"/>
        <v/>
      </c>
      <c r="AN22" s="636"/>
      <c r="AO22" s="1353"/>
      <c r="AP22" s="1354"/>
      <c r="AQ22" s="1355"/>
      <c r="AR22" s="1356"/>
      <c r="AS22" s="1357"/>
      <c r="AT22" s="632" t="str">
        <f t="shared" si="1"/>
        <v/>
      </c>
      <c r="AU22" s="633"/>
      <c r="AV22" s="634"/>
      <c r="AW22" s="616" t="str">
        <f>IF(AT22="","",SUM(AT22:AV23))</f>
        <v/>
      </c>
      <c r="AX22" s="617"/>
      <c r="AY22" s="618"/>
      <c r="AZ22" s="1320"/>
      <c r="BA22" s="1321"/>
      <c r="BB22" s="1321"/>
      <c r="BC22" s="403" t="s">
        <v>68</v>
      </c>
      <c r="BD22" s="301"/>
      <c r="BE22" s="301"/>
      <c r="BF22" s="301"/>
      <c r="BG22" s="301"/>
      <c r="BH22" s="301"/>
      <c r="BI22" s="301"/>
      <c r="BJ22" s="302"/>
      <c r="BK22" s="302"/>
      <c r="BL22" s="302"/>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row>
    <row r="23" spans="1:101" s="24" customFormat="1" ht="35.1" customHeight="1">
      <c r="A23" s="1338"/>
      <c r="B23" s="1339"/>
      <c r="C23" s="1358"/>
      <c r="D23" s="1359"/>
      <c r="E23" s="1359"/>
      <c r="F23" s="1360" t="s">
        <v>69</v>
      </c>
      <c r="G23" s="1361"/>
      <c r="H23" s="1362"/>
      <c r="I23" s="1363"/>
      <c r="J23" s="1361"/>
      <c r="K23" s="1361"/>
      <c r="L23" s="1362"/>
      <c r="M23" s="1363"/>
      <c r="N23" s="1361"/>
      <c r="O23" s="1361"/>
      <c r="P23" s="1361"/>
      <c r="Q23" s="1361"/>
      <c r="R23" s="1362"/>
      <c r="S23" s="1364"/>
      <c r="T23" s="1365"/>
      <c r="U23" s="1365"/>
      <c r="V23" s="1365"/>
      <c r="W23" s="1365"/>
      <c r="X23" s="1365"/>
      <c r="Y23" s="1365"/>
      <c r="Z23" s="1366"/>
      <c r="AA23" s="1364"/>
      <c r="AB23" s="1365"/>
      <c r="AC23" s="1365"/>
      <c r="AD23" s="1365"/>
      <c r="AE23" s="1365"/>
      <c r="AF23" s="1365"/>
      <c r="AG23" s="1365"/>
      <c r="AH23" s="1365"/>
      <c r="AI23" s="1365"/>
      <c r="AJ23" s="1365"/>
      <c r="AK23" s="1365"/>
      <c r="AL23" s="1366"/>
      <c r="AM23" s="643" t="str">
        <f t="shared" si="2"/>
        <v/>
      </c>
      <c r="AN23" s="644"/>
      <c r="AO23" s="1367"/>
      <c r="AP23" s="1368"/>
      <c r="AQ23" s="1369"/>
      <c r="AR23" s="1370"/>
      <c r="AS23" s="1371"/>
      <c r="AT23" s="627" t="str">
        <f t="shared" si="1"/>
        <v/>
      </c>
      <c r="AU23" s="628"/>
      <c r="AV23" s="629"/>
      <c r="AW23" s="619"/>
      <c r="AX23" s="620"/>
      <c r="AY23" s="621"/>
      <c r="AZ23" s="1372"/>
      <c r="BA23" s="1373"/>
      <c r="BB23" s="1373"/>
      <c r="BC23" s="401" t="s">
        <v>68</v>
      </c>
      <c r="BD23" s="301"/>
      <c r="BE23" s="301"/>
      <c r="BF23" s="301"/>
      <c r="BG23" s="301"/>
      <c r="BH23" s="301"/>
      <c r="BI23" s="301"/>
      <c r="BJ23" s="302"/>
      <c r="BK23" s="302"/>
      <c r="BL23" s="302"/>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row>
    <row r="24" spans="1:101" s="24" customFormat="1" ht="34.5" customHeight="1">
      <c r="A24" s="1338"/>
      <c r="B24" s="1339"/>
      <c r="C24" s="1342"/>
      <c r="D24" s="1343"/>
      <c r="E24" s="1343"/>
      <c r="F24" s="1346" t="s">
        <v>67</v>
      </c>
      <c r="G24" s="1347"/>
      <c r="H24" s="1348"/>
      <c r="I24" s="1349"/>
      <c r="J24" s="1347"/>
      <c r="K24" s="1347"/>
      <c r="L24" s="1348"/>
      <c r="M24" s="1349"/>
      <c r="N24" s="1347"/>
      <c r="O24" s="1347"/>
      <c r="P24" s="1347"/>
      <c r="Q24" s="1347"/>
      <c r="R24" s="1348"/>
      <c r="S24" s="1350"/>
      <c r="T24" s="1351"/>
      <c r="U24" s="1351"/>
      <c r="V24" s="1351"/>
      <c r="W24" s="1351"/>
      <c r="X24" s="1351"/>
      <c r="Y24" s="1351"/>
      <c r="Z24" s="1352"/>
      <c r="AA24" s="1350"/>
      <c r="AB24" s="1351"/>
      <c r="AC24" s="1351"/>
      <c r="AD24" s="1351"/>
      <c r="AE24" s="1351"/>
      <c r="AF24" s="1351"/>
      <c r="AG24" s="1351"/>
      <c r="AH24" s="1351"/>
      <c r="AI24" s="1351"/>
      <c r="AJ24" s="1351"/>
      <c r="AK24" s="1351"/>
      <c r="AL24" s="1352"/>
      <c r="AM24" s="635" t="str">
        <f t="shared" si="2"/>
        <v/>
      </c>
      <c r="AN24" s="636"/>
      <c r="AO24" s="1353"/>
      <c r="AP24" s="1354"/>
      <c r="AQ24" s="1355"/>
      <c r="AR24" s="1356"/>
      <c r="AS24" s="1357"/>
      <c r="AT24" s="632" t="str">
        <f t="shared" si="1"/>
        <v/>
      </c>
      <c r="AU24" s="633"/>
      <c r="AV24" s="634"/>
      <c r="AW24" s="616" t="str">
        <f>IF(AT24="","",SUM(AT24:AV25))</f>
        <v/>
      </c>
      <c r="AX24" s="617"/>
      <c r="AY24" s="618"/>
      <c r="AZ24" s="1320"/>
      <c r="BA24" s="1321"/>
      <c r="BB24" s="1321"/>
      <c r="BC24" s="402" t="s">
        <v>68</v>
      </c>
      <c r="BD24" s="301"/>
      <c r="BE24" s="301"/>
      <c r="BF24" s="301"/>
      <c r="BG24" s="301"/>
      <c r="BH24" s="301"/>
      <c r="BI24" s="301"/>
      <c r="BJ24" s="302"/>
      <c r="BK24" s="302"/>
      <c r="BL24" s="302"/>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row>
    <row r="25" spans="1:101" s="24" customFormat="1" ht="35.1" customHeight="1">
      <c r="A25" s="1338"/>
      <c r="B25" s="1339"/>
      <c r="C25" s="1358"/>
      <c r="D25" s="1359"/>
      <c r="E25" s="1359"/>
      <c r="F25" s="1360" t="s">
        <v>69</v>
      </c>
      <c r="G25" s="1361"/>
      <c r="H25" s="1362"/>
      <c r="I25" s="1363"/>
      <c r="J25" s="1361"/>
      <c r="K25" s="1361"/>
      <c r="L25" s="1362"/>
      <c r="M25" s="1363"/>
      <c r="N25" s="1361"/>
      <c r="O25" s="1361"/>
      <c r="P25" s="1361"/>
      <c r="Q25" s="1361"/>
      <c r="R25" s="1362"/>
      <c r="S25" s="1364"/>
      <c r="T25" s="1365"/>
      <c r="U25" s="1365"/>
      <c r="V25" s="1365"/>
      <c r="W25" s="1365"/>
      <c r="X25" s="1365"/>
      <c r="Y25" s="1365"/>
      <c r="Z25" s="1366"/>
      <c r="AA25" s="1364"/>
      <c r="AB25" s="1365"/>
      <c r="AC25" s="1365"/>
      <c r="AD25" s="1365"/>
      <c r="AE25" s="1365"/>
      <c r="AF25" s="1365"/>
      <c r="AG25" s="1365"/>
      <c r="AH25" s="1365"/>
      <c r="AI25" s="1365"/>
      <c r="AJ25" s="1365"/>
      <c r="AK25" s="1365"/>
      <c r="AL25" s="1366"/>
      <c r="AM25" s="643" t="str">
        <f t="shared" si="2"/>
        <v/>
      </c>
      <c r="AN25" s="644"/>
      <c r="AO25" s="1367"/>
      <c r="AP25" s="1368"/>
      <c r="AQ25" s="1369"/>
      <c r="AR25" s="1370"/>
      <c r="AS25" s="1371"/>
      <c r="AT25" s="627" t="str">
        <f t="shared" si="1"/>
        <v/>
      </c>
      <c r="AU25" s="628"/>
      <c r="AV25" s="629"/>
      <c r="AW25" s="619"/>
      <c r="AX25" s="620"/>
      <c r="AY25" s="621"/>
      <c r="AZ25" s="1372"/>
      <c r="BA25" s="1373"/>
      <c r="BB25" s="1373"/>
      <c r="BC25" s="401" t="s">
        <v>68</v>
      </c>
      <c r="BD25" s="301"/>
      <c r="BE25" s="301"/>
      <c r="BF25" s="301"/>
      <c r="BG25" s="301"/>
      <c r="BH25" s="301"/>
      <c r="BI25" s="301"/>
      <c r="BJ25" s="302"/>
      <c r="BK25" s="302"/>
      <c r="BL25" s="302"/>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row>
    <row r="26" spans="1:101" s="24" customFormat="1" ht="35.1" customHeight="1">
      <c r="A26" s="1338"/>
      <c r="B26" s="1339"/>
      <c r="C26" s="1342"/>
      <c r="D26" s="1343"/>
      <c r="E26" s="1343"/>
      <c r="F26" s="1346" t="s">
        <v>67</v>
      </c>
      <c r="G26" s="1347"/>
      <c r="H26" s="1348"/>
      <c r="I26" s="1349"/>
      <c r="J26" s="1347"/>
      <c r="K26" s="1347"/>
      <c r="L26" s="1348"/>
      <c r="M26" s="1349"/>
      <c r="N26" s="1347"/>
      <c r="O26" s="1347"/>
      <c r="P26" s="1347"/>
      <c r="Q26" s="1347"/>
      <c r="R26" s="1348"/>
      <c r="S26" s="1350"/>
      <c r="T26" s="1351"/>
      <c r="U26" s="1351"/>
      <c r="V26" s="1351"/>
      <c r="W26" s="1351"/>
      <c r="X26" s="1351"/>
      <c r="Y26" s="1351"/>
      <c r="Z26" s="1352"/>
      <c r="AA26" s="1350"/>
      <c r="AB26" s="1351"/>
      <c r="AC26" s="1351"/>
      <c r="AD26" s="1351"/>
      <c r="AE26" s="1351"/>
      <c r="AF26" s="1351"/>
      <c r="AG26" s="1351"/>
      <c r="AH26" s="1351"/>
      <c r="AI26" s="1351"/>
      <c r="AJ26" s="1351"/>
      <c r="AK26" s="1351"/>
      <c r="AL26" s="1352"/>
      <c r="AM26" s="635" t="str">
        <f t="shared" si="2"/>
        <v/>
      </c>
      <c r="AN26" s="636"/>
      <c r="AO26" s="1353"/>
      <c r="AP26" s="1354"/>
      <c r="AQ26" s="1355"/>
      <c r="AR26" s="1356"/>
      <c r="AS26" s="1357"/>
      <c r="AT26" s="632" t="str">
        <f t="shared" si="1"/>
        <v/>
      </c>
      <c r="AU26" s="633"/>
      <c r="AV26" s="634"/>
      <c r="AW26" s="616" t="str">
        <f>IF(AT26="","",SUM(AT26:AV27))</f>
        <v/>
      </c>
      <c r="AX26" s="617"/>
      <c r="AY26" s="618"/>
      <c r="AZ26" s="1320"/>
      <c r="BA26" s="1321"/>
      <c r="BB26" s="1321"/>
      <c r="BC26" s="403" t="s">
        <v>68</v>
      </c>
      <c r="BD26" s="301"/>
      <c r="BE26" s="301"/>
      <c r="BF26" s="301"/>
      <c r="BG26" s="301"/>
      <c r="BH26" s="301"/>
      <c r="BI26" s="301"/>
      <c r="BJ26" s="302"/>
      <c r="BK26" s="302"/>
      <c r="BL26" s="302"/>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row>
    <row r="27" spans="1:101" s="24" customFormat="1" ht="35.1" customHeight="1" thickBot="1">
      <c r="A27" s="1340"/>
      <c r="B27" s="1341"/>
      <c r="C27" s="1344"/>
      <c r="D27" s="1345"/>
      <c r="E27" s="1345"/>
      <c r="F27" s="1322" t="s">
        <v>69</v>
      </c>
      <c r="G27" s="1323"/>
      <c r="H27" s="1324"/>
      <c r="I27" s="1325"/>
      <c r="J27" s="1323"/>
      <c r="K27" s="1323"/>
      <c r="L27" s="1324"/>
      <c r="M27" s="1325"/>
      <c r="N27" s="1323"/>
      <c r="O27" s="1323"/>
      <c r="P27" s="1323"/>
      <c r="Q27" s="1323"/>
      <c r="R27" s="1324"/>
      <c r="S27" s="1326"/>
      <c r="T27" s="1327"/>
      <c r="U27" s="1327"/>
      <c r="V27" s="1327"/>
      <c r="W27" s="1327"/>
      <c r="X27" s="1327"/>
      <c r="Y27" s="1327"/>
      <c r="Z27" s="1328"/>
      <c r="AA27" s="1326"/>
      <c r="AB27" s="1327"/>
      <c r="AC27" s="1327"/>
      <c r="AD27" s="1327"/>
      <c r="AE27" s="1327"/>
      <c r="AF27" s="1327"/>
      <c r="AG27" s="1327"/>
      <c r="AH27" s="1327"/>
      <c r="AI27" s="1327"/>
      <c r="AJ27" s="1327"/>
      <c r="AK27" s="1327"/>
      <c r="AL27" s="1328"/>
      <c r="AM27" s="699" t="str">
        <f t="shared" si="2"/>
        <v/>
      </c>
      <c r="AN27" s="700"/>
      <c r="AO27" s="1329"/>
      <c r="AP27" s="1330"/>
      <c r="AQ27" s="1331"/>
      <c r="AR27" s="1332"/>
      <c r="AS27" s="1333"/>
      <c r="AT27" s="767" t="str">
        <f t="shared" si="1"/>
        <v/>
      </c>
      <c r="AU27" s="768"/>
      <c r="AV27" s="769"/>
      <c r="AW27" s="759"/>
      <c r="AX27" s="760"/>
      <c r="AY27" s="761"/>
      <c r="AZ27" s="1334"/>
      <c r="BA27" s="1335"/>
      <c r="BB27" s="1335"/>
      <c r="BC27" s="405" t="s">
        <v>68</v>
      </c>
      <c r="BD27" s="301"/>
      <c r="BE27" s="301"/>
      <c r="BF27" s="301"/>
      <c r="BG27" s="301"/>
      <c r="BH27" s="301"/>
      <c r="BI27" s="301"/>
      <c r="BJ27" s="302"/>
      <c r="BK27" s="302"/>
      <c r="BL27" s="302"/>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row>
    <row r="28" spans="1:101" s="25" customFormat="1" ht="16.5" customHeight="1">
      <c r="A28" s="735"/>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c r="BA28" s="735"/>
      <c r="BB28" s="735"/>
      <c r="BC28" s="735"/>
    </row>
    <row r="29" spans="1:101" s="25" customFormat="1" ht="34.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row>
    <row r="30" spans="1:101" ht="21.75" customHeight="1">
      <c r="B30" s="363" t="s">
        <v>285</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101" ht="35.1" customHeight="1">
      <c r="A31" s="756" t="s">
        <v>21</v>
      </c>
      <c r="B31" s="756"/>
      <c r="C31" s="756"/>
      <c r="D31" s="756"/>
      <c r="E31" s="756"/>
      <c r="F31" s="756"/>
      <c r="G31" s="757" t="s">
        <v>70</v>
      </c>
      <c r="H31" s="757"/>
      <c r="I31" s="757"/>
      <c r="J31" s="757"/>
      <c r="K31" s="757"/>
      <c r="L31" s="757"/>
      <c r="M31" s="757"/>
      <c r="N31" s="758" t="s">
        <v>6</v>
      </c>
      <c r="O31" s="758"/>
      <c r="P31" s="758"/>
      <c r="Q31" s="758"/>
      <c r="R31" s="758"/>
      <c r="S31" s="758"/>
      <c r="T31" s="1317"/>
      <c r="U31" s="1318"/>
      <c r="V31" s="1318"/>
      <c r="W31" s="1318"/>
      <c r="X31" s="1318"/>
      <c r="Y31" s="1318"/>
      <c r="Z31" s="1318"/>
      <c r="AA31" s="1318"/>
      <c r="AB31" s="1318"/>
      <c r="AC31" s="1318"/>
      <c r="AD31" s="1318"/>
      <c r="AE31" s="1318"/>
      <c r="AF31" s="1318"/>
      <c r="AG31" s="1318"/>
      <c r="AH31" s="1318"/>
      <c r="AI31" s="1318"/>
      <c r="AJ31" s="1318"/>
      <c r="AK31" s="1318"/>
      <c r="AL31" s="1318"/>
      <c r="AM31" s="1318"/>
      <c r="AN31" s="1319"/>
      <c r="AO31" s="758" t="s">
        <v>224</v>
      </c>
      <c r="AP31" s="758"/>
      <c r="AQ31" s="758"/>
      <c r="AR31" s="758"/>
      <c r="AS31" s="758"/>
      <c r="AT31" s="758"/>
      <c r="AU31" s="1317"/>
      <c r="AV31" s="1318"/>
      <c r="AW31" s="1318"/>
      <c r="AX31" s="1318"/>
      <c r="AY31" s="1318"/>
      <c r="AZ31" s="1318"/>
      <c r="BA31" s="1318"/>
      <c r="BB31" s="1318"/>
      <c r="BC31" s="1319"/>
    </row>
    <row r="32" spans="1:101" ht="34.5" customHeight="1">
      <c r="A32" s="756" t="s">
        <v>21</v>
      </c>
      <c r="B32" s="756"/>
      <c r="C32" s="756"/>
      <c r="D32" s="756"/>
      <c r="E32" s="756"/>
      <c r="F32" s="756"/>
      <c r="G32" s="757" t="s">
        <v>71</v>
      </c>
      <c r="H32" s="757"/>
      <c r="I32" s="757"/>
      <c r="J32" s="757"/>
      <c r="K32" s="757"/>
      <c r="L32" s="757"/>
      <c r="M32" s="757"/>
      <c r="N32" s="758" t="s">
        <v>6</v>
      </c>
      <c r="O32" s="758"/>
      <c r="P32" s="758"/>
      <c r="Q32" s="758"/>
      <c r="R32" s="758"/>
      <c r="S32" s="758"/>
      <c r="T32" s="1317"/>
      <c r="U32" s="1318"/>
      <c r="V32" s="1318"/>
      <c r="W32" s="1318"/>
      <c r="X32" s="1318"/>
      <c r="Y32" s="1318"/>
      <c r="Z32" s="1318"/>
      <c r="AA32" s="1318"/>
      <c r="AB32" s="1318"/>
      <c r="AC32" s="1318"/>
      <c r="AD32" s="1318"/>
      <c r="AE32" s="1318"/>
      <c r="AF32" s="1318"/>
      <c r="AG32" s="1318"/>
      <c r="AH32" s="1318"/>
      <c r="AI32" s="1318"/>
      <c r="AJ32" s="1318"/>
      <c r="AK32" s="1318"/>
      <c r="AL32" s="1318"/>
      <c r="AM32" s="1318"/>
      <c r="AN32" s="1319"/>
      <c r="AO32" s="758" t="s">
        <v>224</v>
      </c>
      <c r="AP32" s="758"/>
      <c r="AQ32" s="758"/>
      <c r="AR32" s="758"/>
      <c r="AS32" s="758"/>
      <c r="AT32" s="758"/>
      <c r="AU32" s="1317"/>
      <c r="AV32" s="1318"/>
      <c r="AW32" s="1318"/>
      <c r="AX32" s="1318"/>
      <c r="AY32" s="1318"/>
      <c r="AZ32" s="1318"/>
      <c r="BA32" s="1318"/>
      <c r="BB32" s="1318"/>
      <c r="BC32" s="1319"/>
    </row>
    <row r="33" spans="1:55" ht="35.1" customHeight="1">
      <c r="A33" s="756" t="s">
        <v>21</v>
      </c>
      <c r="B33" s="756"/>
      <c r="C33" s="756"/>
      <c r="D33" s="756"/>
      <c r="E33" s="756"/>
      <c r="F33" s="756"/>
      <c r="G33" s="757" t="s">
        <v>72</v>
      </c>
      <c r="H33" s="757"/>
      <c r="I33" s="757"/>
      <c r="J33" s="757"/>
      <c r="K33" s="757"/>
      <c r="L33" s="757"/>
      <c r="M33" s="757"/>
      <c r="N33" s="758" t="s">
        <v>6</v>
      </c>
      <c r="O33" s="758"/>
      <c r="P33" s="758"/>
      <c r="Q33" s="758"/>
      <c r="R33" s="758"/>
      <c r="S33" s="758"/>
      <c r="T33" s="1317"/>
      <c r="U33" s="1318"/>
      <c r="V33" s="1318"/>
      <c r="W33" s="1318"/>
      <c r="X33" s="1318"/>
      <c r="Y33" s="1318"/>
      <c r="Z33" s="1318"/>
      <c r="AA33" s="1318"/>
      <c r="AB33" s="1318"/>
      <c r="AC33" s="1318"/>
      <c r="AD33" s="1318"/>
      <c r="AE33" s="1318"/>
      <c r="AF33" s="1318"/>
      <c r="AG33" s="1318"/>
      <c r="AH33" s="1318"/>
      <c r="AI33" s="1318"/>
      <c r="AJ33" s="1318"/>
      <c r="AK33" s="1318"/>
      <c r="AL33" s="1318"/>
      <c r="AM33" s="1318"/>
      <c r="AN33" s="1319"/>
      <c r="AO33" s="758" t="s">
        <v>224</v>
      </c>
      <c r="AP33" s="758"/>
      <c r="AQ33" s="758"/>
      <c r="AR33" s="758"/>
      <c r="AS33" s="758"/>
      <c r="AT33" s="758"/>
      <c r="AU33" s="1317"/>
      <c r="AV33" s="1318"/>
      <c r="AW33" s="1318"/>
      <c r="AX33" s="1318"/>
      <c r="AY33" s="1318"/>
      <c r="AZ33" s="1318"/>
      <c r="BA33" s="1318"/>
      <c r="BB33" s="1318"/>
      <c r="BC33" s="1319"/>
    </row>
    <row r="34" spans="1:55" s="25" customFormat="1" ht="60"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row>
    <row r="35" spans="1:55" s="25" customFormat="1" ht="60"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row>
    <row r="36" spans="1:55" s="25" customFormat="1" ht="31.5" customHeight="1" thickBot="1">
      <c r="A36" s="50" t="s">
        <v>102</v>
      </c>
      <c r="B36" s="122"/>
      <c r="C36" s="122"/>
      <c r="D36" s="122"/>
      <c r="E36" s="122"/>
      <c r="F36" s="122"/>
      <c r="G36" s="122"/>
      <c r="H36" s="122"/>
      <c r="I36" s="122"/>
      <c r="J36" s="122"/>
      <c r="K36" s="122"/>
      <c r="L36" s="122"/>
      <c r="M36" s="122"/>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2"/>
      <c r="AS36" s="122"/>
      <c r="AT36" s="122"/>
      <c r="AU36" s="122"/>
      <c r="AV36" s="122"/>
      <c r="AW36" s="122"/>
      <c r="AX36" s="122"/>
      <c r="AY36" s="122"/>
      <c r="AZ36" s="122"/>
      <c r="BA36" s="122"/>
      <c r="BB36" s="122"/>
      <c r="BC36" s="122"/>
    </row>
    <row r="37" spans="1:55" s="25" customFormat="1" ht="57.75" customHeight="1" thickBot="1">
      <c r="A37" s="680" t="s">
        <v>18</v>
      </c>
      <c r="B37" s="681"/>
      <c r="C37" s="685" t="s">
        <v>45</v>
      </c>
      <c r="D37" s="686"/>
      <c r="E37" s="686"/>
      <c r="F37" s="687"/>
      <c r="G37" s="740" t="s">
        <v>65</v>
      </c>
      <c r="H37" s="741"/>
      <c r="I37" s="741"/>
      <c r="J37" s="741"/>
      <c r="K37" s="782" t="s">
        <v>92</v>
      </c>
      <c r="L37" s="741"/>
      <c r="M37" s="741"/>
      <c r="N37" s="741"/>
      <c r="O37" s="741"/>
      <c r="P37" s="741"/>
      <c r="Q37" s="783"/>
      <c r="R37" s="784" t="s">
        <v>73</v>
      </c>
      <c r="S37" s="785"/>
      <c r="T37" s="741" t="s">
        <v>91</v>
      </c>
      <c r="U37" s="741"/>
      <c r="V37" s="741"/>
      <c r="W37" s="741"/>
      <c r="X37" s="741"/>
      <c r="Y37" s="741"/>
      <c r="Z37" s="786"/>
      <c r="AA37" s="740" t="s">
        <v>103</v>
      </c>
      <c r="AB37" s="741"/>
      <c r="AC37" s="741"/>
      <c r="AD37" s="741"/>
      <c r="AE37" s="741"/>
      <c r="AF37" s="741"/>
      <c r="AG37" s="741"/>
      <c r="AH37" s="741"/>
      <c r="AI37" s="741"/>
      <c r="AJ37" s="741"/>
      <c r="AK37" s="741"/>
      <c r="AL37" s="741"/>
      <c r="AM37" s="741"/>
      <c r="AN37" s="786"/>
      <c r="AO37" s="740" t="s">
        <v>104</v>
      </c>
      <c r="AP37" s="741"/>
      <c r="AQ37" s="741"/>
      <c r="AR37" s="741"/>
      <c r="AS37" s="741"/>
      <c r="AT37" s="741"/>
      <c r="AU37" s="741"/>
      <c r="AV37" s="741"/>
      <c r="AW37" s="741"/>
      <c r="AX37" s="741"/>
      <c r="AY37" s="741"/>
      <c r="AZ37" s="741"/>
      <c r="BA37" s="741"/>
      <c r="BB37" s="741"/>
      <c r="BC37" s="742"/>
    </row>
    <row r="38" spans="1:55" s="25" customFormat="1" ht="33.75" customHeight="1" thickTop="1">
      <c r="A38" s="727" t="s">
        <v>70</v>
      </c>
      <c r="B38" s="728"/>
      <c r="C38" s="787" t="str">
        <f>IF(C10="","",C10)</f>
        <v/>
      </c>
      <c r="D38" s="788"/>
      <c r="E38" s="788"/>
      <c r="F38" s="789"/>
      <c r="G38" s="790" t="str">
        <f>IF(COUNTIF(AM10:AN11,"err")&gt;0,"",IF(AND(M10="",M11=""),"",IF(AND(M10="",M11&lt;&gt;""),"",IF(AM11="",AM10,("D"&amp;MIN(RIGHT(AM10,1),RIGHT(AM11,1)))))))</f>
        <v/>
      </c>
      <c r="H38" s="791"/>
      <c r="I38" s="791"/>
      <c r="J38" s="791"/>
      <c r="K38" s="792" t="str">
        <f>IF(OR(G38="",AM10=""),"",INDEX(AZ10:AZ11,MATCH(G38,AM10:AM11,0)))</f>
        <v/>
      </c>
      <c r="L38" s="793"/>
      <c r="M38" s="793"/>
      <c r="N38" s="793"/>
      <c r="O38" s="793"/>
      <c r="P38" s="793"/>
      <c r="Q38" s="177" t="s">
        <v>68</v>
      </c>
      <c r="R38" s="794" t="s">
        <v>73</v>
      </c>
      <c r="S38" s="795"/>
      <c r="T38" s="796" t="str">
        <f>IF(G38="","",IF($G$49&lt;=3,VLOOKUP(G38,BO:BP,2,0),VLOOKUP(G38,BO:BQ,3,0)))</f>
        <v/>
      </c>
      <c r="U38" s="796"/>
      <c r="V38" s="796"/>
      <c r="W38" s="796"/>
      <c r="X38" s="796"/>
      <c r="Y38" s="796"/>
      <c r="Z38" s="128" t="s">
        <v>0</v>
      </c>
      <c r="AA38" s="797" t="str">
        <f>IF(K38="","",K38*T38)</f>
        <v/>
      </c>
      <c r="AB38" s="798"/>
      <c r="AC38" s="798"/>
      <c r="AD38" s="798"/>
      <c r="AE38" s="798"/>
      <c r="AF38" s="798"/>
      <c r="AG38" s="798"/>
      <c r="AH38" s="798"/>
      <c r="AI38" s="798"/>
      <c r="AJ38" s="798"/>
      <c r="AK38" s="798"/>
      <c r="AL38" s="798"/>
      <c r="AM38" s="798"/>
      <c r="AN38" s="129" t="s">
        <v>0</v>
      </c>
      <c r="AO38" s="743">
        <f>SUM(AA38:AM40)</f>
        <v>0</v>
      </c>
      <c r="AP38" s="744"/>
      <c r="AQ38" s="744"/>
      <c r="AR38" s="744"/>
      <c r="AS38" s="744"/>
      <c r="AT38" s="744"/>
      <c r="AU38" s="744"/>
      <c r="AV38" s="744"/>
      <c r="AW38" s="744"/>
      <c r="AX38" s="744"/>
      <c r="AY38" s="744"/>
      <c r="AZ38" s="744"/>
      <c r="BA38" s="744"/>
      <c r="BB38" s="744"/>
      <c r="BC38" s="738" t="s">
        <v>0</v>
      </c>
    </row>
    <row r="39" spans="1:55" s="25" customFormat="1" ht="33.75" customHeight="1">
      <c r="A39" s="729"/>
      <c r="B39" s="730"/>
      <c r="C39" s="799" t="str">
        <f>IF(C12="","",C12)</f>
        <v/>
      </c>
      <c r="D39" s="800"/>
      <c r="E39" s="800"/>
      <c r="F39" s="801"/>
      <c r="G39" s="802" t="str">
        <f>IF(COUNTIF(AM12:AN13,"err")&gt;0,"",IF(AND(M12="",M13=""),"",IF(AND(M12="",M13&lt;&gt;""),"",IF(AM13="",AM12,("D"&amp;MIN(RIGHT(AM12,1),RIGHT(AM13,1)))))))</f>
        <v/>
      </c>
      <c r="H39" s="803"/>
      <c r="I39" s="803"/>
      <c r="J39" s="803"/>
      <c r="K39" s="804" t="str">
        <f>IF(OR(G39="",AM12=""),"",INDEX(AZ12:AZ13,MATCH(G39,AM12:AM13,0)))</f>
        <v/>
      </c>
      <c r="L39" s="805"/>
      <c r="M39" s="805"/>
      <c r="N39" s="805"/>
      <c r="O39" s="805"/>
      <c r="P39" s="805"/>
      <c r="Q39" s="178" t="s">
        <v>68</v>
      </c>
      <c r="R39" s="806" t="s">
        <v>73</v>
      </c>
      <c r="S39" s="807"/>
      <c r="T39" s="808" t="str">
        <f>IF(G39="","",IF($G$49&lt;=3,VLOOKUP(G39,BO:BP,2,0),VLOOKUP(G39,BO:BQ,3,0)))</f>
        <v/>
      </c>
      <c r="U39" s="808"/>
      <c r="V39" s="808"/>
      <c r="W39" s="808"/>
      <c r="X39" s="808"/>
      <c r="Y39" s="808"/>
      <c r="Z39" s="127" t="s">
        <v>0</v>
      </c>
      <c r="AA39" s="809" t="str">
        <f t="shared" ref="AA39:AA46" si="3">IF(K39="","",K39*T39)</f>
        <v/>
      </c>
      <c r="AB39" s="810"/>
      <c r="AC39" s="810"/>
      <c r="AD39" s="810"/>
      <c r="AE39" s="810"/>
      <c r="AF39" s="810"/>
      <c r="AG39" s="810"/>
      <c r="AH39" s="810"/>
      <c r="AI39" s="810"/>
      <c r="AJ39" s="810"/>
      <c r="AK39" s="810"/>
      <c r="AL39" s="810"/>
      <c r="AM39" s="810"/>
      <c r="AN39" s="127" t="s">
        <v>0</v>
      </c>
      <c r="AO39" s="745"/>
      <c r="AP39" s="746"/>
      <c r="AQ39" s="746"/>
      <c r="AR39" s="746"/>
      <c r="AS39" s="746"/>
      <c r="AT39" s="746"/>
      <c r="AU39" s="746"/>
      <c r="AV39" s="746"/>
      <c r="AW39" s="746"/>
      <c r="AX39" s="746"/>
      <c r="AY39" s="746"/>
      <c r="AZ39" s="746"/>
      <c r="BA39" s="746"/>
      <c r="BB39" s="746"/>
      <c r="BC39" s="736"/>
    </row>
    <row r="40" spans="1:55" s="25" customFormat="1" ht="33.75" customHeight="1">
      <c r="A40" s="731"/>
      <c r="B40" s="732"/>
      <c r="C40" s="751" t="str">
        <f>IF(C14="","",C14)</f>
        <v/>
      </c>
      <c r="D40" s="752"/>
      <c r="E40" s="752"/>
      <c r="F40" s="753"/>
      <c r="G40" s="811" t="str">
        <f>IF(COUNTIF(AM14:AN15,"err")&gt;0,"",IF(AND(M14="",M15=""),"",IF(AND(M14="",M15&lt;&gt;""),"",IF(AM15="",AM14,("D"&amp;MIN(RIGHT(AM14,1),RIGHT(AM15,1)))))))</f>
        <v/>
      </c>
      <c r="H40" s="812"/>
      <c r="I40" s="812"/>
      <c r="J40" s="812"/>
      <c r="K40" s="813" t="str">
        <f>IF(OR(G40="",AM14=""),"",INDEX(AZ14:AZ15,MATCH(G40,AM14:AM15,0)))</f>
        <v/>
      </c>
      <c r="L40" s="814"/>
      <c r="M40" s="814"/>
      <c r="N40" s="814"/>
      <c r="O40" s="814"/>
      <c r="P40" s="814"/>
      <c r="Q40" s="177" t="s">
        <v>68</v>
      </c>
      <c r="R40" s="815" t="s">
        <v>73</v>
      </c>
      <c r="S40" s="816"/>
      <c r="T40" s="817" t="str">
        <f>IF(G40="","",IF($G$49&lt;=3,VLOOKUP(G40,BO:BP,2,0),VLOOKUP(G40,BO:BQ,3,0)))</f>
        <v/>
      </c>
      <c r="U40" s="817"/>
      <c r="V40" s="817"/>
      <c r="W40" s="817"/>
      <c r="X40" s="817"/>
      <c r="Y40" s="817"/>
      <c r="Z40" s="128" t="s">
        <v>0</v>
      </c>
      <c r="AA40" s="818" t="str">
        <f t="shared" si="3"/>
        <v/>
      </c>
      <c r="AB40" s="819"/>
      <c r="AC40" s="819"/>
      <c r="AD40" s="819"/>
      <c r="AE40" s="819"/>
      <c r="AF40" s="819"/>
      <c r="AG40" s="819"/>
      <c r="AH40" s="819"/>
      <c r="AI40" s="819"/>
      <c r="AJ40" s="819"/>
      <c r="AK40" s="819"/>
      <c r="AL40" s="819"/>
      <c r="AM40" s="819"/>
      <c r="AN40" s="131" t="s">
        <v>0</v>
      </c>
      <c r="AO40" s="745"/>
      <c r="AP40" s="746"/>
      <c r="AQ40" s="746"/>
      <c r="AR40" s="746"/>
      <c r="AS40" s="746"/>
      <c r="AT40" s="746"/>
      <c r="AU40" s="746"/>
      <c r="AV40" s="746"/>
      <c r="AW40" s="746"/>
      <c r="AX40" s="746"/>
      <c r="AY40" s="746"/>
      <c r="AZ40" s="746"/>
      <c r="BA40" s="746"/>
      <c r="BB40" s="746"/>
      <c r="BC40" s="736"/>
    </row>
    <row r="41" spans="1:55" s="25" customFormat="1" ht="33.75" customHeight="1">
      <c r="A41" s="733" t="s">
        <v>71</v>
      </c>
      <c r="B41" s="734"/>
      <c r="C41" s="820" t="str">
        <f>IF(C16="","",C16)</f>
        <v/>
      </c>
      <c r="D41" s="821"/>
      <c r="E41" s="821"/>
      <c r="F41" s="822"/>
      <c r="G41" s="823" t="str">
        <f>IF(COUNTIF(AM16:AN17,"err")&gt;0,"",IF(AND(M16="",M17=""),"",IF(AND(M16="",M17&lt;&gt;""),"",IF(AM17="",AM16,("D"&amp;MIN(RIGHT(AM16,1),RIGHT(AM17,1)))))))</f>
        <v/>
      </c>
      <c r="H41" s="824"/>
      <c r="I41" s="824"/>
      <c r="J41" s="824"/>
      <c r="K41" s="825" t="str">
        <f>IF(OR(G41="",AM16=""),"",INDEX(AZ16:AZ17,MATCH(G41,AM16:AM17,0)))</f>
        <v/>
      </c>
      <c r="L41" s="826"/>
      <c r="M41" s="826"/>
      <c r="N41" s="826"/>
      <c r="O41" s="826"/>
      <c r="P41" s="826"/>
      <c r="Q41" s="179" t="s">
        <v>68</v>
      </c>
      <c r="R41" s="827" t="s">
        <v>73</v>
      </c>
      <c r="S41" s="828"/>
      <c r="T41" s="829" t="str">
        <f>IF(G41="","",VLOOKUP(G41,BO:BR,4,0))</f>
        <v/>
      </c>
      <c r="U41" s="829"/>
      <c r="V41" s="829"/>
      <c r="W41" s="829"/>
      <c r="X41" s="829"/>
      <c r="Y41" s="829"/>
      <c r="Z41" s="125" t="s">
        <v>0</v>
      </c>
      <c r="AA41" s="830" t="str">
        <f t="shared" si="3"/>
        <v/>
      </c>
      <c r="AB41" s="831"/>
      <c r="AC41" s="831"/>
      <c r="AD41" s="831"/>
      <c r="AE41" s="831"/>
      <c r="AF41" s="831"/>
      <c r="AG41" s="831"/>
      <c r="AH41" s="831"/>
      <c r="AI41" s="831"/>
      <c r="AJ41" s="831"/>
      <c r="AK41" s="831"/>
      <c r="AL41" s="831"/>
      <c r="AM41" s="831"/>
      <c r="AN41" s="133" t="s">
        <v>0</v>
      </c>
      <c r="AO41" s="747">
        <f>SUM(AA41:AM43)</f>
        <v>0</v>
      </c>
      <c r="AP41" s="748"/>
      <c r="AQ41" s="748"/>
      <c r="AR41" s="748"/>
      <c r="AS41" s="748"/>
      <c r="AT41" s="748"/>
      <c r="AU41" s="748"/>
      <c r="AV41" s="748"/>
      <c r="AW41" s="748"/>
      <c r="AX41" s="748"/>
      <c r="AY41" s="748"/>
      <c r="AZ41" s="748"/>
      <c r="BA41" s="748"/>
      <c r="BB41" s="748"/>
      <c r="BC41" s="739" t="s">
        <v>0</v>
      </c>
    </row>
    <row r="42" spans="1:55" s="25" customFormat="1" ht="33.75" customHeight="1">
      <c r="A42" s="729"/>
      <c r="B42" s="730"/>
      <c r="C42" s="799" t="str">
        <f>IF(C18="","",C18)</f>
        <v/>
      </c>
      <c r="D42" s="800"/>
      <c r="E42" s="800"/>
      <c r="F42" s="801"/>
      <c r="G42" s="802" t="str">
        <f>IF(COUNTIF(AM18:AN19,"err")&gt;0,"",IF(AND(M18="",M19=""),"",IF(AND(M18="",M19&lt;&gt;""),"",IF(AM19="",AM18,("D"&amp;MIN(RIGHT(AM18,1),RIGHT(AM19,1)))))))</f>
        <v/>
      </c>
      <c r="H42" s="803"/>
      <c r="I42" s="803"/>
      <c r="J42" s="803"/>
      <c r="K42" s="804" t="str">
        <f>IF(OR(G42="",AM18=""),"",INDEX(AZ18:AZ19,MATCH(G42,AM18:AM19,0)))</f>
        <v/>
      </c>
      <c r="L42" s="805"/>
      <c r="M42" s="805"/>
      <c r="N42" s="805"/>
      <c r="O42" s="805"/>
      <c r="P42" s="805"/>
      <c r="Q42" s="178" t="s">
        <v>68</v>
      </c>
      <c r="R42" s="806" t="s">
        <v>73</v>
      </c>
      <c r="S42" s="807"/>
      <c r="T42" s="808" t="str">
        <f>IF(G42="","",VLOOKUP(G42,BO:BR,4,0))</f>
        <v/>
      </c>
      <c r="U42" s="808"/>
      <c r="V42" s="808"/>
      <c r="W42" s="808"/>
      <c r="X42" s="808"/>
      <c r="Y42" s="808"/>
      <c r="Z42" s="127" t="s">
        <v>0</v>
      </c>
      <c r="AA42" s="809" t="str">
        <f t="shared" si="3"/>
        <v/>
      </c>
      <c r="AB42" s="810"/>
      <c r="AC42" s="810"/>
      <c r="AD42" s="810"/>
      <c r="AE42" s="810"/>
      <c r="AF42" s="810"/>
      <c r="AG42" s="810"/>
      <c r="AH42" s="810"/>
      <c r="AI42" s="810"/>
      <c r="AJ42" s="810"/>
      <c r="AK42" s="810"/>
      <c r="AL42" s="810"/>
      <c r="AM42" s="810"/>
      <c r="AN42" s="127" t="s">
        <v>0</v>
      </c>
      <c r="AO42" s="745"/>
      <c r="AP42" s="746"/>
      <c r="AQ42" s="746"/>
      <c r="AR42" s="746"/>
      <c r="AS42" s="746"/>
      <c r="AT42" s="746"/>
      <c r="AU42" s="746"/>
      <c r="AV42" s="746"/>
      <c r="AW42" s="746"/>
      <c r="AX42" s="746"/>
      <c r="AY42" s="746"/>
      <c r="AZ42" s="746"/>
      <c r="BA42" s="746"/>
      <c r="BB42" s="746"/>
      <c r="BC42" s="736"/>
    </row>
    <row r="43" spans="1:55" s="25" customFormat="1" ht="33.75" customHeight="1">
      <c r="A43" s="731"/>
      <c r="B43" s="732"/>
      <c r="C43" s="751" t="str">
        <f>IF(C20="","",C20)</f>
        <v/>
      </c>
      <c r="D43" s="752"/>
      <c r="E43" s="752"/>
      <c r="F43" s="753"/>
      <c r="G43" s="754" t="str">
        <f>IF(COUNTIF(AM20:AN21,"err")&gt;0,"",IF(AND(M20="",M21=""),"",IF(AND(M20="",M21&lt;&gt;""),"",IF(AM21="",AM20,("D"&amp;MIN(RIGHT(AM20,1),RIGHT(AM21,1)))))))</f>
        <v/>
      </c>
      <c r="H43" s="755"/>
      <c r="I43" s="755"/>
      <c r="J43" s="755"/>
      <c r="K43" s="813" t="str">
        <f>IF(OR(G43="",AM20=""),"",INDEX(AZ20:AZ21,MATCH(G43,AM20:AM21,0)))</f>
        <v/>
      </c>
      <c r="L43" s="814"/>
      <c r="M43" s="814"/>
      <c r="N43" s="814"/>
      <c r="O43" s="814"/>
      <c r="P43" s="814"/>
      <c r="Q43" s="180" t="s">
        <v>68</v>
      </c>
      <c r="R43" s="815" t="s">
        <v>73</v>
      </c>
      <c r="S43" s="816"/>
      <c r="T43" s="837" t="str">
        <f>IF(G43="","",VLOOKUP(G43,BO:BR,4,0))</f>
        <v/>
      </c>
      <c r="U43" s="837"/>
      <c r="V43" s="837"/>
      <c r="W43" s="837"/>
      <c r="X43" s="837"/>
      <c r="Y43" s="837"/>
      <c r="Z43" s="126" t="s">
        <v>0</v>
      </c>
      <c r="AA43" s="818" t="str">
        <f t="shared" si="3"/>
        <v/>
      </c>
      <c r="AB43" s="819"/>
      <c r="AC43" s="819"/>
      <c r="AD43" s="819"/>
      <c r="AE43" s="819"/>
      <c r="AF43" s="819"/>
      <c r="AG43" s="819"/>
      <c r="AH43" s="819"/>
      <c r="AI43" s="819"/>
      <c r="AJ43" s="819"/>
      <c r="AK43" s="819"/>
      <c r="AL43" s="819"/>
      <c r="AM43" s="819"/>
      <c r="AN43" s="130" t="s">
        <v>0</v>
      </c>
      <c r="AO43" s="749"/>
      <c r="AP43" s="750"/>
      <c r="AQ43" s="750"/>
      <c r="AR43" s="750"/>
      <c r="AS43" s="750"/>
      <c r="AT43" s="750"/>
      <c r="AU43" s="750"/>
      <c r="AV43" s="750"/>
      <c r="AW43" s="750"/>
      <c r="AX43" s="750"/>
      <c r="AY43" s="750"/>
      <c r="AZ43" s="750"/>
      <c r="BA43" s="750"/>
      <c r="BB43" s="750"/>
      <c r="BC43" s="737"/>
    </row>
    <row r="44" spans="1:55" s="25" customFormat="1" ht="33.75" customHeight="1">
      <c r="A44" s="733" t="s">
        <v>72</v>
      </c>
      <c r="B44" s="734"/>
      <c r="C44" s="820" t="str">
        <f>IF(C22="","",C22)</f>
        <v/>
      </c>
      <c r="D44" s="821"/>
      <c r="E44" s="821"/>
      <c r="F44" s="822"/>
      <c r="G44" s="838" t="str">
        <f>IF(COUNTIF(AM22:AN23,"err")&gt;0,"",IF(AND(M22="",M23=""),"",IF(AND(M22="",M23&lt;&gt;""),"",IF(AM23="",AM22,("D"&amp;MIN(RIGHT(AM22,1),RIGHT(AM23,1)))))))</f>
        <v/>
      </c>
      <c r="H44" s="839"/>
      <c r="I44" s="839"/>
      <c r="J44" s="839"/>
      <c r="K44" s="825" t="str">
        <f>IF(OR(G44="",AM22=""),"",INDEX(AZ22:AZ23,MATCH(G44,AM22:AM23,0)))</f>
        <v/>
      </c>
      <c r="L44" s="826"/>
      <c r="M44" s="826"/>
      <c r="N44" s="826"/>
      <c r="O44" s="826"/>
      <c r="P44" s="826"/>
      <c r="Q44" s="177" t="s">
        <v>68</v>
      </c>
      <c r="R44" s="827" t="s">
        <v>73</v>
      </c>
      <c r="S44" s="828"/>
      <c r="T44" s="853" t="str">
        <f>IF(G44="","",VLOOKUP(G44,BO:BS,5,0))</f>
        <v/>
      </c>
      <c r="U44" s="853"/>
      <c r="V44" s="853"/>
      <c r="W44" s="853"/>
      <c r="X44" s="853"/>
      <c r="Y44" s="853"/>
      <c r="Z44" s="128" t="s">
        <v>0</v>
      </c>
      <c r="AA44" s="830" t="str">
        <f t="shared" si="3"/>
        <v/>
      </c>
      <c r="AB44" s="831"/>
      <c r="AC44" s="831"/>
      <c r="AD44" s="831"/>
      <c r="AE44" s="831"/>
      <c r="AF44" s="831"/>
      <c r="AG44" s="831"/>
      <c r="AH44" s="831"/>
      <c r="AI44" s="831"/>
      <c r="AJ44" s="831"/>
      <c r="AK44" s="831"/>
      <c r="AL44" s="831"/>
      <c r="AM44" s="831"/>
      <c r="AN44" s="132" t="s">
        <v>0</v>
      </c>
      <c r="AO44" s="745">
        <f>SUM(AA44:AM46)</f>
        <v>0</v>
      </c>
      <c r="AP44" s="746"/>
      <c r="AQ44" s="746"/>
      <c r="AR44" s="746"/>
      <c r="AS44" s="746"/>
      <c r="AT44" s="746"/>
      <c r="AU44" s="746"/>
      <c r="AV44" s="746"/>
      <c r="AW44" s="746"/>
      <c r="AX44" s="746"/>
      <c r="AY44" s="746"/>
      <c r="AZ44" s="746"/>
      <c r="BA44" s="746"/>
      <c r="BB44" s="746"/>
      <c r="BC44" s="736" t="s">
        <v>0</v>
      </c>
    </row>
    <row r="45" spans="1:55" s="25" customFormat="1" ht="33.75" customHeight="1">
      <c r="A45" s="729"/>
      <c r="B45" s="730"/>
      <c r="C45" s="799" t="str">
        <f>IF(C24="","",C24)</f>
        <v/>
      </c>
      <c r="D45" s="800"/>
      <c r="E45" s="800"/>
      <c r="F45" s="801"/>
      <c r="G45" s="802" t="str">
        <f>IF(COUNTIF(AM24:AN25,"err")&gt;0,"",IF(AND(M24="",M25=""),"",IF(AND(M24="",M25&lt;&gt;""),"",IF(AM25="",AM24,("D"&amp;MIN(RIGHT(AM24,1),RIGHT(AM25,1)))))))</f>
        <v/>
      </c>
      <c r="H45" s="803"/>
      <c r="I45" s="803"/>
      <c r="J45" s="803"/>
      <c r="K45" s="804" t="str">
        <f>IF(OR(G45="",AM24=""),"",INDEX(AZ24:AZ25,MATCH(G45,AM24:AM25,0)))</f>
        <v/>
      </c>
      <c r="L45" s="805"/>
      <c r="M45" s="805"/>
      <c r="N45" s="805"/>
      <c r="O45" s="805"/>
      <c r="P45" s="805"/>
      <c r="Q45" s="178" t="s">
        <v>68</v>
      </c>
      <c r="R45" s="806" t="s">
        <v>73</v>
      </c>
      <c r="S45" s="807"/>
      <c r="T45" s="808" t="str">
        <f>IF(G45="","",VLOOKUP(G45,BO:BS,5,0))</f>
        <v/>
      </c>
      <c r="U45" s="808"/>
      <c r="V45" s="808"/>
      <c r="W45" s="808"/>
      <c r="X45" s="808"/>
      <c r="Y45" s="808"/>
      <c r="Z45" s="127" t="s">
        <v>0</v>
      </c>
      <c r="AA45" s="809" t="str">
        <f t="shared" si="3"/>
        <v/>
      </c>
      <c r="AB45" s="810"/>
      <c r="AC45" s="810"/>
      <c r="AD45" s="810"/>
      <c r="AE45" s="810"/>
      <c r="AF45" s="810"/>
      <c r="AG45" s="810"/>
      <c r="AH45" s="810"/>
      <c r="AI45" s="810"/>
      <c r="AJ45" s="810"/>
      <c r="AK45" s="810"/>
      <c r="AL45" s="810"/>
      <c r="AM45" s="810"/>
      <c r="AN45" s="127" t="s">
        <v>0</v>
      </c>
      <c r="AO45" s="745"/>
      <c r="AP45" s="746"/>
      <c r="AQ45" s="746"/>
      <c r="AR45" s="746"/>
      <c r="AS45" s="746"/>
      <c r="AT45" s="746"/>
      <c r="AU45" s="746"/>
      <c r="AV45" s="746"/>
      <c r="AW45" s="746"/>
      <c r="AX45" s="746"/>
      <c r="AY45" s="746"/>
      <c r="AZ45" s="746"/>
      <c r="BA45" s="746"/>
      <c r="BB45" s="746"/>
      <c r="BC45" s="736"/>
    </row>
    <row r="46" spans="1:55" s="25" customFormat="1" ht="33.75" customHeight="1" thickBot="1">
      <c r="A46" s="729"/>
      <c r="B46" s="730"/>
      <c r="C46" s="832" t="str">
        <f>IF(C26="","",C26)</f>
        <v/>
      </c>
      <c r="D46" s="833"/>
      <c r="E46" s="833"/>
      <c r="F46" s="834"/>
      <c r="G46" s="811" t="str">
        <f>IF(COUNTIF(AM26:AN27,"err")&gt;0,"",IF(AND(M26="",M27=""),"",IF(AND(M26="",M27&lt;&gt;""),"",IF(AM27="",AM26,("D"&amp;MIN(RIGHT(AM26,1),RIGHT(AM27,1)))))))</f>
        <v/>
      </c>
      <c r="H46" s="812"/>
      <c r="I46" s="812"/>
      <c r="J46" s="812"/>
      <c r="K46" s="835" t="str">
        <f>IF(OR(G46="",AM26=""),"",INDEX(AZ26:AZ27,MATCH(G46,AM26:AM27,0)))</f>
        <v/>
      </c>
      <c r="L46" s="836"/>
      <c r="M46" s="836"/>
      <c r="N46" s="836"/>
      <c r="O46" s="836"/>
      <c r="P46" s="836"/>
      <c r="Q46" s="177" t="s">
        <v>68</v>
      </c>
      <c r="R46" s="848" t="s">
        <v>73</v>
      </c>
      <c r="S46" s="849"/>
      <c r="T46" s="850" t="str">
        <f>IF(G46="","",VLOOKUP(G46,BO:BS,5,0))</f>
        <v/>
      </c>
      <c r="U46" s="850"/>
      <c r="V46" s="850"/>
      <c r="W46" s="850"/>
      <c r="X46" s="850"/>
      <c r="Y46" s="850"/>
      <c r="Z46" s="128" t="s">
        <v>0</v>
      </c>
      <c r="AA46" s="851" t="str">
        <f t="shared" si="3"/>
        <v/>
      </c>
      <c r="AB46" s="852"/>
      <c r="AC46" s="852"/>
      <c r="AD46" s="852"/>
      <c r="AE46" s="852"/>
      <c r="AF46" s="852"/>
      <c r="AG46" s="852"/>
      <c r="AH46" s="852"/>
      <c r="AI46" s="852"/>
      <c r="AJ46" s="852"/>
      <c r="AK46" s="852"/>
      <c r="AL46" s="852"/>
      <c r="AM46" s="852"/>
      <c r="AN46" s="131" t="s">
        <v>0</v>
      </c>
      <c r="AO46" s="749"/>
      <c r="AP46" s="750"/>
      <c r="AQ46" s="750"/>
      <c r="AR46" s="750"/>
      <c r="AS46" s="750"/>
      <c r="AT46" s="750"/>
      <c r="AU46" s="750"/>
      <c r="AV46" s="750"/>
      <c r="AW46" s="750"/>
      <c r="AX46" s="750"/>
      <c r="AY46" s="750"/>
      <c r="AZ46" s="750"/>
      <c r="BA46" s="750"/>
      <c r="BB46" s="750"/>
      <c r="BC46" s="737"/>
    </row>
    <row r="47" spans="1:55" s="25" customFormat="1" ht="33.75" customHeight="1" thickTop="1" thickBot="1">
      <c r="A47" s="840" t="s">
        <v>74</v>
      </c>
      <c r="B47" s="841"/>
      <c r="C47" s="841"/>
      <c r="D47" s="841"/>
      <c r="E47" s="841"/>
      <c r="F47" s="841"/>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841"/>
      <c r="AO47" s="842">
        <f>SUM(AO38:BC46)</f>
        <v>0</v>
      </c>
      <c r="AP47" s="843"/>
      <c r="AQ47" s="843"/>
      <c r="AR47" s="843"/>
      <c r="AS47" s="843"/>
      <c r="AT47" s="843"/>
      <c r="AU47" s="843"/>
      <c r="AV47" s="843"/>
      <c r="AW47" s="843"/>
      <c r="AX47" s="843"/>
      <c r="AY47" s="843"/>
      <c r="AZ47" s="843"/>
      <c r="BA47" s="843"/>
      <c r="BB47" s="843"/>
      <c r="BC47" s="172" t="s">
        <v>0</v>
      </c>
    </row>
    <row r="48" spans="1:55" s="25" customFormat="1" ht="34.5" customHeight="1" thickBo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42"/>
      <c r="BA48" s="42"/>
      <c r="BB48" s="123"/>
      <c r="BC48" s="123"/>
    </row>
    <row r="49" spans="1:55" s="25" customFormat="1" ht="35.25" customHeight="1" thickBot="1">
      <c r="A49" s="844" t="s">
        <v>48</v>
      </c>
      <c r="B49" s="845"/>
      <c r="C49" s="845"/>
      <c r="D49" s="845"/>
      <c r="E49" s="845"/>
      <c r="F49" s="845"/>
      <c r="G49" s="846" t="str">
        <f>IF('定型様式4｜総括表'!N14="","",'定型様式4｜総括表'!N14)</f>
        <v/>
      </c>
      <c r="H49" s="846"/>
      <c r="I49" s="846"/>
      <c r="J49" s="847"/>
      <c r="K49" s="124"/>
      <c r="L49" s="124"/>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42"/>
      <c r="BA49" s="42"/>
      <c r="BB49" s="123"/>
      <c r="BC49" s="123"/>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Z29hdPfAtmy+9AY0VGqLs/WJJxHdl+ezA0EAgVV2jRyLcFdp8P+CgZ79XZYhAxFFKYEZPLpELyKPcP8RR8dKwA==" saltValue="WjSXdjG5SC4e6pWgahuWpA==" spinCount="100000" sheet="1" objects="1" scenarios="1"/>
  <mergeCells count="317">
    <mergeCell ref="A9:B9"/>
    <mergeCell ref="C9:E9"/>
    <mergeCell ref="F9:H9"/>
    <mergeCell ref="I9:L9"/>
    <mergeCell ref="M9:R9"/>
    <mergeCell ref="S9:Z9"/>
    <mergeCell ref="AA9:AL9"/>
    <mergeCell ref="A3:BC3"/>
    <mergeCell ref="AV6:AW6"/>
    <mergeCell ref="AY6:AZ6"/>
    <mergeCell ref="BA6:BC6"/>
    <mergeCell ref="AT7:BC8"/>
    <mergeCell ref="M8:AS8"/>
    <mergeCell ref="AM9:AN9"/>
    <mergeCell ref="AO9:AQ9"/>
    <mergeCell ref="AR9:AS9"/>
    <mergeCell ref="AT9:AV9"/>
    <mergeCell ref="AW9:AY9"/>
    <mergeCell ref="AZ9:BC9"/>
    <mergeCell ref="BP8:BQ8"/>
    <mergeCell ref="BR8:BR9"/>
    <mergeCell ref="BS8:BS9"/>
    <mergeCell ref="AZ10:BB10"/>
    <mergeCell ref="F11:H11"/>
    <mergeCell ref="I11:L11"/>
    <mergeCell ref="M11:R11"/>
    <mergeCell ref="S11:Z11"/>
    <mergeCell ref="AA11:AL11"/>
    <mergeCell ref="AM11:AN11"/>
    <mergeCell ref="AO11:AQ11"/>
    <mergeCell ref="AR11:AS11"/>
    <mergeCell ref="AT11:AV11"/>
    <mergeCell ref="AA10:AL10"/>
    <mergeCell ref="AM10:AN10"/>
    <mergeCell ref="AO10:AQ10"/>
    <mergeCell ref="AR10:AS10"/>
    <mergeCell ref="AT10:AV10"/>
    <mergeCell ref="AW10:AY11"/>
    <mergeCell ref="F10:H10"/>
    <mergeCell ref="I10:L10"/>
    <mergeCell ref="M10:R10"/>
    <mergeCell ref="S10:Z10"/>
    <mergeCell ref="AZ11:BB11"/>
    <mergeCell ref="C10:E11"/>
    <mergeCell ref="AT12:AV12"/>
    <mergeCell ref="AW12:AY13"/>
    <mergeCell ref="AZ12:BB12"/>
    <mergeCell ref="F13:H13"/>
    <mergeCell ref="I13:L13"/>
    <mergeCell ref="M13:R13"/>
    <mergeCell ref="S13:Z13"/>
    <mergeCell ref="AA13:AL13"/>
    <mergeCell ref="AM13:AN13"/>
    <mergeCell ref="AO13:AQ13"/>
    <mergeCell ref="AR13:AS13"/>
    <mergeCell ref="AT13:AV13"/>
    <mergeCell ref="AZ13:BB13"/>
    <mergeCell ref="C12:E13"/>
    <mergeCell ref="F12:H12"/>
    <mergeCell ref="I12:L12"/>
    <mergeCell ref="M12:R12"/>
    <mergeCell ref="S12:Z12"/>
    <mergeCell ref="AA12:AL12"/>
    <mergeCell ref="AM12:AN12"/>
    <mergeCell ref="AO12:AQ12"/>
    <mergeCell ref="AR12:AS12"/>
    <mergeCell ref="C14:E15"/>
    <mergeCell ref="F14:H14"/>
    <mergeCell ref="I14:L14"/>
    <mergeCell ref="M14:R14"/>
    <mergeCell ref="S14:Z14"/>
    <mergeCell ref="AA14:AL14"/>
    <mergeCell ref="AM14:AN14"/>
    <mergeCell ref="AZ15:BB15"/>
    <mergeCell ref="A16:B21"/>
    <mergeCell ref="C16:E17"/>
    <mergeCell ref="F16:H16"/>
    <mergeCell ref="I16:L16"/>
    <mergeCell ref="M16:R16"/>
    <mergeCell ref="AO14:AQ14"/>
    <mergeCell ref="AR14:AS14"/>
    <mergeCell ref="AT14:AV14"/>
    <mergeCell ref="AW14:AY15"/>
    <mergeCell ref="AZ14:BB14"/>
    <mergeCell ref="F15:H15"/>
    <mergeCell ref="I15:L15"/>
    <mergeCell ref="M15:R15"/>
    <mergeCell ref="S15:Z15"/>
    <mergeCell ref="AA15:AL15"/>
    <mergeCell ref="A10:B15"/>
    <mergeCell ref="AO17:AQ17"/>
    <mergeCell ref="AR17:AS17"/>
    <mergeCell ref="S16:Z16"/>
    <mergeCell ref="AA16:AL16"/>
    <mergeCell ref="AM16:AN16"/>
    <mergeCell ref="AO16:AQ16"/>
    <mergeCell ref="AR16:AS16"/>
    <mergeCell ref="AT16:AV16"/>
    <mergeCell ref="AM15:AN15"/>
    <mergeCell ref="AO15:AQ15"/>
    <mergeCell ref="AR15:AS15"/>
    <mergeCell ref="AT15:AV15"/>
    <mergeCell ref="AZ18:BB18"/>
    <mergeCell ref="F19:H19"/>
    <mergeCell ref="I19:L19"/>
    <mergeCell ref="M19:R19"/>
    <mergeCell ref="S19:Z19"/>
    <mergeCell ref="AA19:AL19"/>
    <mergeCell ref="AM19:AN19"/>
    <mergeCell ref="AT17:AV17"/>
    <mergeCell ref="AZ17:BB17"/>
    <mergeCell ref="F18:H18"/>
    <mergeCell ref="I18:L18"/>
    <mergeCell ref="M18:R18"/>
    <mergeCell ref="S18:Z18"/>
    <mergeCell ref="AA18:AL18"/>
    <mergeCell ref="AM18:AN18"/>
    <mergeCell ref="AO18:AQ18"/>
    <mergeCell ref="AW16:AY17"/>
    <mergeCell ref="AZ16:BB16"/>
    <mergeCell ref="F17:H17"/>
    <mergeCell ref="I17:L17"/>
    <mergeCell ref="M17:R17"/>
    <mergeCell ref="S17:Z17"/>
    <mergeCell ref="AA17:AL17"/>
    <mergeCell ref="AM17:AN17"/>
    <mergeCell ref="C20:E21"/>
    <mergeCell ref="F20:H20"/>
    <mergeCell ref="I20:L20"/>
    <mergeCell ref="M20:R20"/>
    <mergeCell ref="S20:Z20"/>
    <mergeCell ref="AA20:AL20"/>
    <mergeCell ref="AR18:AS18"/>
    <mergeCell ref="AT18:AV18"/>
    <mergeCell ref="AW18:AY19"/>
    <mergeCell ref="C18:E19"/>
    <mergeCell ref="AT20:AV20"/>
    <mergeCell ref="AW20:AY21"/>
    <mergeCell ref="F21:H21"/>
    <mergeCell ref="I21:L21"/>
    <mergeCell ref="M21:R21"/>
    <mergeCell ref="S21:Z21"/>
    <mergeCell ref="AA21:AL21"/>
    <mergeCell ref="AM21:AN21"/>
    <mergeCell ref="AM20:AN20"/>
    <mergeCell ref="AZ20:BB20"/>
    <mergeCell ref="AO21:AQ21"/>
    <mergeCell ref="AR21:AS21"/>
    <mergeCell ref="AT21:AV21"/>
    <mergeCell ref="AZ21:BB21"/>
    <mergeCell ref="AO19:AQ19"/>
    <mergeCell ref="AR19:AS19"/>
    <mergeCell ref="AT19:AV19"/>
    <mergeCell ref="AZ19:BB19"/>
    <mergeCell ref="AO20:AQ20"/>
    <mergeCell ref="AR20:AS20"/>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A26:AL26"/>
    <mergeCell ref="AM26:AN26"/>
    <mergeCell ref="AO26:AQ26"/>
    <mergeCell ref="AR26:AS26"/>
    <mergeCell ref="C22:E23"/>
    <mergeCell ref="AT24:AV24"/>
    <mergeCell ref="AW24:AY25"/>
    <mergeCell ref="C24:E25"/>
    <mergeCell ref="AT26:AV26"/>
    <mergeCell ref="AW26:AY27"/>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33:F33"/>
    <mergeCell ref="G33:M33"/>
    <mergeCell ref="N33:S33"/>
    <mergeCell ref="T33:AN33"/>
    <mergeCell ref="AO33:AT33"/>
    <mergeCell ref="AU33:BC33"/>
    <mergeCell ref="A32:F32"/>
    <mergeCell ref="G32:M32"/>
    <mergeCell ref="N32:S32"/>
    <mergeCell ref="T32:AN32"/>
    <mergeCell ref="AO32:AT32"/>
    <mergeCell ref="AU32:BC32"/>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G40:J40"/>
    <mergeCell ref="K40:P40"/>
    <mergeCell ref="R40:S40"/>
    <mergeCell ref="T40:Y40"/>
    <mergeCell ref="AA40:AM40"/>
    <mergeCell ref="A41:B43"/>
    <mergeCell ref="C41:F41"/>
    <mergeCell ref="G41:J41"/>
    <mergeCell ref="K41:P41"/>
    <mergeCell ref="R41:S41"/>
    <mergeCell ref="T41:Y41"/>
    <mergeCell ref="AA41:AM41"/>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s>
  <phoneticPr fontId="53"/>
  <conditionalFormatting sqref="M10:R15">
    <cfRule type="expression" dxfId="44" priority="6" stopIfTrue="1">
      <formula>AND($M10&lt;&gt;"",$AM10&lt;&gt;"D1",$AM10&lt;&gt;"D2",$AM10&lt;&gt;"",$AM10&lt;&gt;"D3",$AM10&lt;&gt;"D4")</formula>
    </cfRule>
  </conditionalFormatting>
  <conditionalFormatting sqref="M16:R21">
    <cfRule type="expression" dxfId="43" priority="5" stopIfTrue="1">
      <formula>AND($M16&lt;&gt;"",$AM16&lt;&gt;"D1",$AM16&lt;&gt;"D2",$AM16&lt;&gt;"D3")</formula>
    </cfRule>
  </conditionalFormatting>
  <conditionalFormatting sqref="M22:R27">
    <cfRule type="expression" dxfId="42" priority="4" stopIfTrue="1">
      <formula>AND($M22&lt;&gt;"",$AM22&lt;&gt;"D1",$AM22&lt;&gt;"D2",$AM22&lt;&gt;"D3")</formula>
    </cfRule>
  </conditionalFormatting>
  <conditionalFormatting sqref="T31">
    <cfRule type="expression" dxfId="41" priority="3" stopIfTrue="1">
      <formula>AND(COUNTIF($I$10:$L$15,"吹込・吹付")&gt;0,$T$31="")</formula>
    </cfRule>
  </conditionalFormatting>
  <conditionalFormatting sqref="T32">
    <cfRule type="expression" dxfId="40" priority="2" stopIfTrue="1">
      <formula>AND(COUNTIF($I$16:$L$21,"吹込・吹付")&gt;0,$T$32="")</formula>
    </cfRule>
  </conditionalFormatting>
  <conditionalFormatting sqref="T33">
    <cfRule type="expression" dxfId="39"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3E176D2B-3828-419F-8E8E-E1DA002BD2AB}">
      <formula1>AR10-ROUNDDOWN(AR10,0)=0</formula1>
    </dataValidation>
    <dataValidation type="custom" imeMode="disabled" allowBlank="1" showInputMessage="1" showErrorMessage="1" errorTitle="入力エラー" error="小数点は第二位まで、三位以下切り捨てで入力して下さい。" sqref="AZ10:BB27" xr:uid="{BDD5A96C-6090-4FA1-8EE8-B8DCBD7B0665}">
      <formula1>AZ10-ROUNDDOWN(AZ10,2)=0</formula1>
    </dataValidation>
    <dataValidation type="textLength" imeMode="halfAlpha" operator="equal" allowBlank="1" showInputMessage="1" showErrorMessage="1" errorTitle="文字数エラー" error="2桁の英数字で入力してください。" sqref="AM10:AN27" xr:uid="{3BD56A74-47E6-43BC-ABF0-4A6E1129C91E}">
      <formula1>2</formula1>
    </dataValidation>
    <dataValidation imeMode="disabled" allowBlank="1" showInputMessage="1" showErrorMessage="1" sqref="AV6:AW6 AY6:AZ6" xr:uid="{1FB00420-ECEB-4AA2-8C46-9F2BA737F29F}"/>
    <dataValidation type="list" imeMode="disabled" operator="equal" allowBlank="1" showInputMessage="1" showErrorMessage="1" errorTitle="入力エラー" error="プルダウンより選択してください。" sqref="I10:L27" xr:uid="{28B1F404-8EA2-49C8-98AC-FA8A6A052617}">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639373B3-7E1A-4FE8-9946-AAD506E45E9E}">
      <formula1>AT10-ROUNDDOWN(AT10,1)=0</formula1>
    </dataValidation>
    <dataValidation type="custom" imeMode="disabled" allowBlank="1" showInputMessage="1" showErrorMessage="1" errorTitle="入力エラー" error="小数点は第三位まで入力して下さい。" sqref="AO10:AQ27" xr:uid="{901F1659-CB24-4821-AD0D-6143083285A4}">
      <formula1>AO10-ROUND(AO10,3)=0</formula1>
    </dataValidation>
    <dataValidation type="textLength" imeMode="disabled" operator="equal" allowBlank="1" showInputMessage="1" showErrorMessage="1" errorTitle="文字数エラー" error="SII登録型番の10文字で登録してください。" sqref="M10:R27" xr:uid="{170EA96E-942A-416F-BEE0-C338355EEA7C}">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様式第8｜完了実績報告書</vt:lpstr>
      <vt:lpstr>定型様式4｜総括表</vt:lpstr>
      <vt:lpstr>定型様式5｜明細書【断熱材】</vt:lpstr>
      <vt:lpstr>定型様式5｜明細書【窓】</vt:lpstr>
      <vt:lpstr>定型様式5｜明細書【ガラス・設備】</vt:lpstr>
      <vt:lpstr>定型様式7｜実績報告確認写真【表紙】</vt:lpstr>
      <vt:lpstr>定型様式7｜実績報告確認写真</vt:lpstr>
      <vt:lpstr>定型様式5｜明細書【ガラス・設備】_雛形</vt:lpstr>
      <vt:lpstr>定型様式5｜明細書【断熱材】_雛形</vt:lpstr>
      <vt:lpstr>定型様式5｜明細書【窓】 _雛形</vt:lpstr>
      <vt:lpstr>様式第12｜精算払請求書</vt:lpstr>
      <vt:lpstr>'定型様式4｜総括表'!Print_Area</vt:lpstr>
      <vt:lpstr>'定型様式5｜明細書【ガラス・設備】'!Print_Area</vt:lpstr>
      <vt:lpstr>'定型様式5｜明細書【ガラス・設備】_雛形'!Print_Area</vt:lpstr>
      <vt:lpstr>'定型様式5｜明細書【窓】'!Print_Area</vt:lpstr>
      <vt:lpstr>'定型様式5｜明細書【窓】 _雛形'!Print_Area</vt:lpstr>
      <vt:lpstr>'定型様式5｜明細書【断熱材】'!Print_Area</vt:lpstr>
      <vt:lpstr>'定型様式5｜明細書【断熱材】_雛形'!Print_Area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使用製品</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2020-06-29T04:30:30Z</dcterms:modified>
</cp:coreProperties>
</file>