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60B4DEFA-E5C7-4D04-B961-629ADD850243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出荷証明書【窓】" sheetId="4" r:id="rId1"/>
    <sheet name="貼付け用" sheetId="5" state="hidden" r:id="rId2"/>
  </sheets>
  <definedNames>
    <definedName name="_xlnm._FilterDatabase" localSheetId="1" hidden="1">貼付け用!$A$3:$C$3</definedName>
    <definedName name="_xlnm.Print_Area" localSheetId="0">出荷証明書【窓】!$A$4:$BE$55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" i="4" l="1"/>
  <c r="B15" i="4"/>
  <c r="AS7" i="4"/>
  <c r="K50" i="4"/>
  <c r="R50" i="4"/>
  <c r="AP50" i="4"/>
  <c r="AR50" i="4" s="1"/>
  <c r="K51" i="4"/>
  <c r="R51" i="4"/>
  <c r="AP51" i="4"/>
  <c r="AR51" i="4" s="1"/>
  <c r="K52" i="4"/>
  <c r="R52" i="4"/>
  <c r="AP52" i="4"/>
  <c r="AR52" i="4" s="1"/>
  <c r="K53" i="4"/>
  <c r="R53" i="4"/>
  <c r="AP53" i="4"/>
  <c r="AR53" i="4" s="1"/>
  <c r="K54" i="4"/>
  <c r="R54" i="4"/>
  <c r="AP54" i="4"/>
  <c r="AR54" i="4" s="1"/>
  <c r="AP49" i="4"/>
  <c r="AR49" i="4" s="1"/>
  <c r="AP48" i="4"/>
  <c r="AR48" i="4" s="1"/>
  <c r="AP47" i="4"/>
  <c r="AR47" i="4" s="1"/>
  <c r="AP46" i="4"/>
  <c r="AR46" i="4" s="1"/>
  <c r="AP45" i="4"/>
  <c r="AR45" i="4" s="1"/>
  <c r="AP44" i="4"/>
  <c r="AR44" i="4" s="1"/>
  <c r="AP43" i="4"/>
  <c r="AR43" i="4" s="1"/>
  <c r="AP42" i="4"/>
  <c r="AR42" i="4" s="1"/>
  <c r="AP41" i="4"/>
  <c r="AR41" i="4" s="1"/>
  <c r="AP40" i="4"/>
  <c r="AR40" i="4" s="1"/>
  <c r="AP39" i="4"/>
  <c r="AR39" i="4" s="1"/>
  <c r="AP38" i="4"/>
  <c r="AR38" i="4" s="1"/>
  <c r="AP37" i="4"/>
  <c r="AR37" i="4" s="1"/>
  <c r="AP36" i="4"/>
  <c r="AR36" i="4" s="1"/>
  <c r="AP35" i="4"/>
  <c r="AR35" i="4" s="1"/>
  <c r="AP34" i="4"/>
  <c r="AR34" i="4" s="1"/>
  <c r="AP33" i="4"/>
  <c r="AR33" i="4" s="1"/>
  <c r="AP32" i="4"/>
  <c r="AR32" i="4" s="1"/>
  <c r="AP31" i="4"/>
  <c r="AR31" i="4" s="1"/>
  <c r="AP30" i="4"/>
  <c r="AR30" i="4" s="1"/>
  <c r="AP29" i="4"/>
  <c r="AR29" i="4" s="1"/>
  <c r="AP28" i="4"/>
  <c r="AR28" i="4" s="1"/>
  <c r="AP27" i="4"/>
  <c r="AR27" i="4" s="1"/>
  <c r="AP26" i="4"/>
  <c r="AR26" i="4" s="1"/>
  <c r="AP25" i="4"/>
  <c r="AR25" i="4" s="1"/>
  <c r="AP24" i="4"/>
  <c r="AR24" i="4" s="1"/>
  <c r="AP23" i="4"/>
  <c r="AR23" i="4" s="1"/>
  <c r="AP22" i="4"/>
  <c r="AR22" i="4" s="1"/>
  <c r="AP21" i="4"/>
  <c r="AR21" i="4" s="1"/>
  <c r="AP20" i="4"/>
  <c r="AR20" i="4" s="1"/>
  <c r="R49" i="4" l="1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R20" i="4"/>
  <c r="K20" i="4"/>
</calcChain>
</file>

<file path=xl/sharedStrings.xml><?xml version="1.0" encoding="utf-8"?>
<sst xmlns="http://schemas.openxmlformats.org/spreadsheetml/2006/main" count="815" uniqueCount="511">
  <si>
    <t>月</t>
    <rPh sb="0" eb="1">
      <t>ガツ</t>
    </rPh>
    <phoneticPr fontId="1"/>
  </si>
  <si>
    <t>日</t>
    <rPh sb="0" eb="1">
      <t>ニチ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</si>
  <si>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</si>
  <si>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</si>
  <si>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窓数</t>
    <rPh sb="0" eb="1">
      <t>マド</t>
    </rPh>
    <rPh sb="1" eb="2">
      <t>スウ</t>
    </rPh>
    <phoneticPr fontId="1"/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</si>
  <si>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</si>
  <si>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</si>
  <si>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+</t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</si>
  <si>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</si>
  <si>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</si>
  <si>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</si>
  <si>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</si>
  <si>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中空層の厚さ
（ｍｍ）</t>
    <phoneticPr fontId="1"/>
  </si>
  <si>
    <t>×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</si>
  <si>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</si>
  <si>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</si>
  <si>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出荷証明書【窓】</t>
    <phoneticPr fontId="1"/>
  </si>
  <si>
    <t>窓サイズ</t>
    <rPh sb="0" eb="1">
      <t>マド</t>
    </rPh>
    <phoneticPr fontId="1"/>
  </si>
  <si>
    <t>幅（W)×高さ（H)
（mm）</t>
    <phoneticPr fontId="8"/>
  </si>
  <si>
    <t>面積
（㎡）</t>
    <rPh sb="0" eb="2">
      <t>メンセキ</t>
    </rPh>
    <phoneticPr fontId="8"/>
  </si>
  <si>
    <t>記号</t>
    <rPh sb="0" eb="2">
      <t>キゴウ</t>
    </rPh>
    <phoneticPr fontId="8"/>
  </si>
  <si>
    <t>SII登録型番</t>
    <phoneticPr fontId="8"/>
  </si>
  <si>
    <t>No.</t>
    <phoneticPr fontId="1"/>
  </si>
  <si>
    <t>ガラス</t>
    <phoneticPr fontId="8"/>
  </si>
  <si>
    <t>行が足りない場合は、シートをコピーして作成してください。
※行の挿入はできません。</t>
    <rPh sb="30" eb="31">
      <t>ギョウ</t>
    </rPh>
    <rPh sb="32" eb="34">
      <t>ソウニュウ</t>
    </rPh>
    <phoneticPr fontId="8"/>
  </si>
  <si>
    <t>中間膜の厚さ（mil）</t>
    <rPh sb="0" eb="2">
      <t>チュウカン</t>
    </rPh>
    <rPh sb="2" eb="3">
      <t>マク</t>
    </rPh>
    <phoneticPr fontId="8"/>
  </si>
  <si>
    <t>年</t>
    <rPh sb="0" eb="1">
      <t>ネン</t>
    </rPh>
    <phoneticPr fontId="1"/>
  </si>
  <si>
    <t>様</t>
    <rPh sb="0" eb="1">
      <t>サマ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</si>
  <si>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</si>
  <si>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r>
      <t xml:space="preserve">製品名
</t>
    </r>
    <r>
      <rPr>
        <sz val="14"/>
        <rFont val="ＭＳ Ｐゴシック"/>
        <family val="3"/>
        <charset val="128"/>
      </rPr>
      <t>（シリーズ名）</t>
    </r>
    <rPh sb="0" eb="2">
      <t>セイヒン</t>
    </rPh>
    <rPh sb="2" eb="3">
      <t>メイ</t>
    </rPh>
    <rPh sb="9" eb="10">
      <t>メイ</t>
    </rPh>
    <phoneticPr fontId="1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</si>
  <si>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8"/>
  </si>
  <si>
    <t>メーカー名</t>
  </si>
  <si>
    <t>シリーズ名又は製品名</t>
  </si>
  <si>
    <t>ｼｬﾉﾝｳｲﾝﾄﾞTypeEB防火窓 Low-E(Ar)</t>
  </si>
  <si>
    <t>ｼｬﾉﾝｳｲﾝﾄﾞTypeEC防火窓 Low-E(Ar)</t>
  </si>
  <si>
    <t>ｼｬﾉﾝｳｲﾝﾄﾞTypeTG防火窓 ダブルLow-E(Ar)</t>
  </si>
  <si>
    <t>montage　防火窓</t>
  </si>
  <si>
    <t>防火窓ｱﾙｼﾞｵLow-E</t>
  </si>
  <si>
    <t>防火窓ｱﾙｼﾞｵLow-E(Ar)</t>
  </si>
  <si>
    <t>防火窓ｱﾙｼﾞｵﾃﾗｽﾄﾞｱLow-E</t>
  </si>
  <si>
    <t>防火窓ｱﾙｼﾞｵﾃﾗｽﾄﾞｱLow-E(Ar)</t>
  </si>
  <si>
    <t>防火ｻｯｼF型ｱﾙﾐ樹脂複合Low-E(Ar)</t>
  </si>
  <si>
    <t>MADOBA　防火窓</t>
  </si>
  <si>
    <t>APW330 防火窓</t>
  </si>
  <si>
    <t>APW331 防火窓</t>
  </si>
  <si>
    <t>APW331 防火窓 ｼｬｯﾀｰ付引違いﾃﾗｽ戸</t>
  </si>
  <si>
    <t>APW331 防火窓 開き窓ﾃﾗｽ</t>
  </si>
  <si>
    <t>APW330防火窓　木目仕様</t>
  </si>
  <si>
    <t>APW331防火窓　木目仕様</t>
  </si>
  <si>
    <t>APW430防火窓</t>
  </si>
  <si>
    <t>APW431防火窓</t>
  </si>
  <si>
    <t>株式会社エクセルシャノン</t>
  </si>
  <si>
    <t>クレトイシ株式会社</t>
  </si>
  <si>
    <t>三協立山株式会社</t>
  </si>
  <si>
    <t>株式会社日本の窓</t>
  </si>
  <si>
    <t>不二サッシ株式会社</t>
  </si>
  <si>
    <t>【防災】montage</t>
  </si>
  <si>
    <t>【防災】montage　トリプルガラス</t>
  </si>
  <si>
    <t>【防災】montage　防火窓</t>
  </si>
  <si>
    <t>【防災】ｱﾙｼﾞｵLow-E真空</t>
  </si>
  <si>
    <t>【防災】ｱﾙｼﾞｵﾃﾗｽﾄﾞｱLow-E真空</t>
  </si>
  <si>
    <t>【防災】ｱﾙｼﾞｵLow-E(Ar)</t>
  </si>
  <si>
    <t>【防災】ｱﾙｼﾞｵﾃﾗｽﾄﾞｱLow-E(Ar)</t>
  </si>
  <si>
    <t>【防災】MADOBA　ペア</t>
  </si>
  <si>
    <t>【防災】ﾏﾄﾞﾘﾓ 断熱窓 マンション用 ｱﾙﾐ樹脂複合窓 (Ar)樹脂スペーサー</t>
  </si>
  <si>
    <t>【防災】APW430</t>
  </si>
  <si>
    <t>【防災】APW431</t>
  </si>
  <si>
    <t>【防災】APW430+</t>
  </si>
  <si>
    <t>【防災】APW431+</t>
  </si>
  <si>
    <t>【防災】APW430+(Kr)</t>
  </si>
  <si>
    <t>【防災】APW431+(Kr)</t>
  </si>
  <si>
    <t>【防災】APW430防火窓</t>
  </si>
  <si>
    <t>【防災】APW431防火窓</t>
  </si>
  <si>
    <t>【防災】APW431 ﾃﾗｽﾄﾞｱ</t>
  </si>
  <si>
    <t>【防災】APW431 勝手口ﾄﾞｱ中桟無</t>
  </si>
  <si>
    <t>【防災】APW431+ ﾃﾗｽﾄﾞｱ</t>
  </si>
  <si>
    <t>【防災】APW431+ 勝手口ﾄﾞｱ中桟無</t>
  </si>
  <si>
    <t>【防災】APW431+(Kr) ﾃﾗｽﾄﾞｱ</t>
  </si>
  <si>
    <t>【防災】APW431+(Kr) 勝手口ﾄﾞｱ中桟無</t>
  </si>
  <si>
    <t>【防災】ﾏﾄﾞﾘﾓ 樹脂窓 北海道(Ar)</t>
  </si>
  <si>
    <t>【防災】ﾏﾄﾞﾘﾓ 樹脂窓 北海道</t>
  </si>
  <si>
    <t>【防災】ﾏﾄﾞﾘﾓ 断熱窓 樹脂窓(Ar)</t>
  </si>
  <si>
    <t>【防災】ﾏﾄﾞﾘﾓ 断熱窓 樹脂窓</t>
  </si>
  <si>
    <t>【防災】APW330 ﾂｰｱｸｼｮﾝ窓</t>
  </si>
  <si>
    <t>【防災】APW330 ﾂｰｱｸｼｮﾝ窓(Ar)</t>
  </si>
  <si>
    <t>【防災】ﾌﾟﾗﾏｰﾄﾞH (Ar)</t>
  </si>
  <si>
    <t>【防災】ﾌﾟﾗﾏｰﾄﾞH ﾃﾗｽﾄﾞｱ(Ar)</t>
  </si>
  <si>
    <t>【防災】ﾌﾟﾗﾏｰﾄﾞH ﾃﾗｽﾄﾞｱ+FIX連窓(Ar)</t>
  </si>
  <si>
    <t>発行者</t>
    <rPh sb="0" eb="3">
      <t>ハッコウシャ</t>
    </rPh>
    <phoneticPr fontId="1"/>
  </si>
  <si>
    <t>印</t>
    <rPh sb="0" eb="1">
      <t>イン</t>
    </rPh>
    <phoneticPr fontId="1"/>
  </si>
  <si>
    <t>防火窓ｱﾙｼﾞｵ勝手口ﾄﾞｱ（採風除く）Low-E</t>
  </si>
  <si>
    <t>防火窓ｱﾙｼﾞｵ勝手口ﾄﾞｱ（採風除く）Low-E(Ar)</t>
  </si>
  <si>
    <t>【防災】ｱﾙｼﾞｵ勝手口ﾄﾞｱ中無（採風除く）Low-E真空</t>
  </si>
  <si>
    <t>【防災】ｱﾙｼﾞｵ勝手口ﾄﾞｱ中付（採風除く）Low-E真空</t>
  </si>
  <si>
    <t>【防災】ｱﾙｼﾞｵ勝手口ﾄﾞｱ中無（採風除く）Low-E(Ar)</t>
  </si>
  <si>
    <t>【防災】ｱﾙｼﾞｵ勝手口ﾄﾞｱ中付（採風除く）Low-E(Ar)</t>
  </si>
  <si>
    <t>株式会社ＬＩＸＩＬ</t>
  </si>
  <si>
    <t>防火戸FG-H Low-E（Ar）</t>
  </si>
  <si>
    <t>防火戸FG-H シャッター付引違い窓 Low-E（Ar）</t>
  </si>
  <si>
    <t>防火戸FG-L Low-E（Ar）</t>
  </si>
  <si>
    <t>防火戸FG-L シャッター付引違い窓 Low-E（Ar）</t>
  </si>
  <si>
    <t>防火戸FG-C シャッター付引違い窓 Low-E（Ar）</t>
  </si>
  <si>
    <t>防火戸サーモスX LowE（Ar）</t>
  </si>
  <si>
    <t>防火戸サーモスX シャッター付引違い窓 Low-E三層（Ar）</t>
  </si>
  <si>
    <t>防火戸サーモスX シャッター付引違い窓 Low-E三層（Kr）</t>
  </si>
  <si>
    <t>防火戸サーモスX シャッター付引違い窓 ダブルLow-E三層（Ar）</t>
  </si>
  <si>
    <t>防火戸サーモスX シャッター付引違い窓 ダブルLow-E三層（Kr）</t>
  </si>
  <si>
    <t>防火戸サーモスX 採風勝手口ドア Low-E（Ar）</t>
  </si>
  <si>
    <t>防火戸FG-F Low-E（Ar）</t>
  </si>
  <si>
    <t>ＹＫＫ ＡＰ株式会社</t>
  </si>
  <si>
    <t>APW330 防火窓（Ar）</t>
  </si>
  <si>
    <t>APW331 防火窓（Ar）</t>
  </si>
  <si>
    <t>APW331 防火窓 ｼｬｯﾀｰ付引違いﾃﾗｽ戸（Ar）</t>
  </si>
  <si>
    <t>APW331 防火窓 開き窓ﾃﾗｽ（Ar）</t>
  </si>
  <si>
    <t>APW330防火窓　木目仕様（Ar）</t>
  </si>
  <si>
    <t>APW330防火窓　木目仕様（真空トリプル）</t>
  </si>
  <si>
    <t>APW331防火窓　木目仕様（Ar）</t>
  </si>
  <si>
    <t>APW331防火窓　木目仕様（真空トリプル）</t>
  </si>
  <si>
    <t>APW331防火窓　木目仕様開き窓テラス（2シリンダー仕様）</t>
  </si>
  <si>
    <t>APW331防火窓　木目仕様開き窓テラス（2シリンダー仕様）（Ar）</t>
  </si>
  <si>
    <t>エピソードII防火窓GNEO　（Ar）（勝手口ﾄﾞｱ・開き窓ﾃﾗｽ・ﾌﾛｱ納まり片引き戸 除く）</t>
  </si>
  <si>
    <t>エピソードII防火窓GNEO　耐熱強化複層ガラス仕様　ガス無(A14)</t>
  </si>
  <si>
    <t>エピソードII防火窓GNEO-R　（Ar）（勝手口ﾄﾞｱ 除く）</t>
  </si>
  <si>
    <t>【防災】ﾏﾄﾞﾘﾓ 樹脂窓 北海道(Ar)片開きﾄﾞｱ 全面ｶﾞﾗｽﾀｲﾌﾟ</t>
  </si>
  <si>
    <t>【防災】ﾌﾟﾗﾏｰﾄﾞH (Ar)ﾃﾗｽﾄﾞｱ（断熱腰ﾊﾟﾈﾙ仕様除く）</t>
  </si>
  <si>
    <t>【防災】APW511　Low-E複層ガラス（日射取得型）（Ar・樹脂SP）</t>
  </si>
  <si>
    <t>【防災】APW511　Low-E複層ガラス（日射遮蔽型）（Ar）</t>
  </si>
  <si>
    <t>MADOBA　防火窓（Ar）</t>
  </si>
  <si>
    <t>【防災】MADOBA　ペア（Ar）</t>
  </si>
  <si>
    <t>ＦＳＳＨ　引違い（防火）（特定得意先向け用）</t>
  </si>
  <si>
    <t>ＦＳＳＨ　ＦＩＸ（防火）（特定得意先向け用）</t>
  </si>
  <si>
    <t>【防災】FSSH　引違い（特定得意先向け用）</t>
  </si>
  <si>
    <t>【防災】FSSH　FIX（特定得意先向け用）</t>
  </si>
  <si>
    <t>：</t>
    <phoneticPr fontId="8"/>
  </si>
  <si>
    <t>※SII登録型番の昇順で貼り付けること。有効フラグ0の製品も必ず貼り付けること。</t>
    <rPh sb="9" eb="11">
      <t>ショウジュン</t>
    </rPh>
    <rPh sb="12" eb="13">
      <t>ハ</t>
    </rPh>
    <rPh sb="14" eb="15">
      <t>ツ</t>
    </rPh>
    <rPh sb="20" eb="22">
      <t>ユウコウ</t>
    </rPh>
    <rPh sb="27" eb="29">
      <t>セイヒン</t>
    </rPh>
    <rPh sb="30" eb="31">
      <t>カナラ</t>
    </rPh>
    <rPh sb="32" eb="33">
      <t>ハ</t>
    </rPh>
    <rPh sb="34" eb="35">
      <t>ツ</t>
    </rPh>
    <phoneticPr fontId="8"/>
  </si>
  <si>
    <t>【防災】サーモスX Low-E複層（Ar）</t>
  </si>
  <si>
    <t>【防災】サーモスX テラスドア Low-E複層（Ar）</t>
  </si>
  <si>
    <t>【防災】サーモスX 採風勝手口ドア Low-E複層（Ar）</t>
  </si>
  <si>
    <t>【防災】サーモスX 勝手口ドア Low-E複層（Ar）</t>
  </si>
  <si>
    <t>【防災】防火戸サーモスX シャッター付引違い窓 Low-E複層（Ar）</t>
  </si>
  <si>
    <t>【防災】LW Low-E複層（Ar）</t>
  </si>
  <si>
    <t>SII登録型番
（９桁）</t>
    <phoneticPr fontId="8"/>
  </si>
  <si>
    <t>JW011501A</t>
  </si>
  <si>
    <t>JW011502A</t>
  </si>
  <si>
    <t>JW011503A</t>
  </si>
  <si>
    <t>JW011504A</t>
  </si>
  <si>
    <t>JW011505A</t>
  </si>
  <si>
    <t>JW011506A</t>
  </si>
  <si>
    <t>JW011601A</t>
  </si>
  <si>
    <t>JW012005S</t>
  </si>
  <si>
    <t>JW012006S</t>
  </si>
  <si>
    <t>JW012007S</t>
  </si>
  <si>
    <t>JW012008S</t>
  </si>
  <si>
    <t>JW012009S</t>
  </si>
  <si>
    <t>JW012011S</t>
  </si>
  <si>
    <t>JW012012S</t>
  </si>
  <si>
    <t>JW023101A</t>
  </si>
  <si>
    <t>JW024101A</t>
  </si>
  <si>
    <t>JW024102A</t>
  </si>
  <si>
    <t>JW025101A</t>
  </si>
  <si>
    <t>JW025102A</t>
  </si>
  <si>
    <t>JW026101A</t>
  </si>
  <si>
    <t>JW027101A</t>
  </si>
  <si>
    <t>JW027102A</t>
  </si>
  <si>
    <t>JW027103S</t>
  </si>
  <si>
    <t>JW027104S</t>
  </si>
  <si>
    <t>JW027105S</t>
  </si>
  <si>
    <t>JW027106A</t>
  </si>
  <si>
    <t>JW028101A</t>
  </si>
  <si>
    <t>JW029031S</t>
  </si>
  <si>
    <t>JW029032S</t>
  </si>
  <si>
    <t>JW029033S</t>
  </si>
  <si>
    <t>JW029034S</t>
  </si>
  <si>
    <t>JW029041S</t>
  </si>
  <si>
    <t>JW029051S</t>
  </si>
  <si>
    <t>JW032201A</t>
  </si>
  <si>
    <t>JW032202A</t>
  </si>
  <si>
    <t>JW032203A</t>
  </si>
  <si>
    <t>JW032204A</t>
  </si>
  <si>
    <t>JW032206A</t>
  </si>
  <si>
    <t>JW032207S</t>
  </si>
  <si>
    <t>JW032208A</t>
  </si>
  <si>
    <t>JW032209A</t>
  </si>
  <si>
    <t>JW032210A</t>
  </si>
  <si>
    <t>JW032211S</t>
  </si>
  <si>
    <t>JW032212A</t>
  </si>
  <si>
    <t>JW032214S</t>
  </si>
  <si>
    <t>JW032215A</t>
  </si>
  <si>
    <t>JW032216A</t>
  </si>
  <si>
    <t>JW032301A</t>
  </si>
  <si>
    <t>JW032302A</t>
  </si>
  <si>
    <t>JW032303A</t>
  </si>
  <si>
    <t>JW032401S</t>
  </si>
  <si>
    <t>JW032402S</t>
  </si>
  <si>
    <t>JW033111S</t>
  </si>
  <si>
    <t>JW033112A</t>
  </si>
  <si>
    <t>JW033114S</t>
  </si>
  <si>
    <t>JW033115A</t>
  </si>
  <si>
    <t>JW033116A</t>
  </si>
  <si>
    <t>JW033117A</t>
  </si>
  <si>
    <t>JW033118A</t>
  </si>
  <si>
    <t>JW033213S</t>
  </si>
  <si>
    <t>JW033214S</t>
  </si>
  <si>
    <t>JW033228S</t>
  </si>
  <si>
    <t>JW033229S</t>
  </si>
  <si>
    <t>JW033231S</t>
  </si>
  <si>
    <t>JW033254S</t>
  </si>
  <si>
    <t>JW033256S</t>
  </si>
  <si>
    <t>JW033257S</t>
  </si>
  <si>
    <t>JW033258S</t>
  </si>
  <si>
    <t>JW033259S</t>
  </si>
  <si>
    <t>JW033261S</t>
  </si>
  <si>
    <t>JW033262S</t>
  </si>
  <si>
    <t>JW033263S</t>
  </si>
  <si>
    <t>JW033264S</t>
  </si>
  <si>
    <t>JW033265S</t>
  </si>
  <si>
    <t>JW033266S</t>
  </si>
  <si>
    <t>JW033267S</t>
  </si>
  <si>
    <t>JW033268S</t>
  </si>
  <si>
    <t>JW033269S</t>
  </si>
  <si>
    <t>JW033271S</t>
  </si>
  <si>
    <t>JW033272S</t>
  </si>
  <si>
    <t>JW033315S</t>
  </si>
  <si>
    <t>JW033318S</t>
  </si>
  <si>
    <t>JW033329S</t>
  </si>
  <si>
    <t>JW033331S</t>
  </si>
  <si>
    <t>JW034511S</t>
  </si>
  <si>
    <t>JW034512S</t>
  </si>
  <si>
    <t>JW034513A</t>
  </si>
  <si>
    <t>JW034514S</t>
  </si>
  <si>
    <t>JW034515S</t>
  </si>
  <si>
    <t>JW034516A</t>
  </si>
  <si>
    <t>JW034517A</t>
  </si>
  <si>
    <t>JW034518A</t>
  </si>
  <si>
    <t>JW034519A</t>
  </si>
  <si>
    <t>JW034521S</t>
  </si>
  <si>
    <t>JW034522S</t>
  </si>
  <si>
    <t>JW034523A</t>
  </si>
  <si>
    <t>JW034524S</t>
  </si>
  <si>
    <t>JW034525S</t>
  </si>
  <si>
    <t>JW034526A</t>
  </si>
  <si>
    <t>JW034527A</t>
  </si>
  <si>
    <t>JW034528A</t>
  </si>
  <si>
    <t>JW034529A</t>
  </si>
  <si>
    <t>JW034531A</t>
  </si>
  <si>
    <t>JW034532S</t>
  </si>
  <si>
    <t>JW034533S</t>
  </si>
  <si>
    <t>JW040602S</t>
  </si>
  <si>
    <t>JW040701S</t>
  </si>
  <si>
    <t>JW040802S</t>
  </si>
  <si>
    <t>JW091014S</t>
  </si>
  <si>
    <t>JW091015S</t>
  </si>
  <si>
    <t>JW091016S</t>
  </si>
  <si>
    <t>JW098400S</t>
  </si>
  <si>
    <t>JW111101S</t>
  </si>
  <si>
    <t>JW111102S</t>
  </si>
  <si>
    <t>JW114051S</t>
  </si>
  <si>
    <t>JW114052S</t>
  </si>
  <si>
    <t>JW131001S</t>
  </si>
  <si>
    <t>JW131002S</t>
  </si>
  <si>
    <t>JW133001S</t>
  </si>
  <si>
    <t>JW133002S</t>
  </si>
  <si>
    <t>JW133003S</t>
  </si>
  <si>
    <t>JW133004S</t>
  </si>
  <si>
    <t>JW133005S</t>
  </si>
  <si>
    <t>JW133006S</t>
  </si>
  <si>
    <t>JW133007S</t>
  </si>
  <si>
    <t>JW133008S</t>
  </si>
  <si>
    <t>PRESEA-H（防火） Low-E</t>
  </si>
  <si>
    <t>【防災】エピソードII NEO たてすべり出し窓・すべり出し窓・FIX窓・内倒し窓・外倒し窓(Ar)</t>
  </si>
  <si>
    <t>【防災】エピソードII NEO-R たてすべり出し窓・すべり出し窓・FIX窓(Ar)</t>
  </si>
  <si>
    <t>エピソードII NEO 面格子付（Ar・中空層14mm以上）</t>
  </si>
  <si>
    <t>エピソードII NEO 面格子付（Ar・日射遮蔽型・中空層13mm以上）</t>
  </si>
  <si>
    <t>エピソードII NEO 面格子付（Ar）</t>
  </si>
  <si>
    <t>エピソードII NEO 面格子付（乾燥空気・日射遮蔽型）</t>
  </si>
  <si>
    <t>エピソードII NEO 面格子付（乾燥空気・日射取得型・中空層13mm以上）</t>
  </si>
  <si>
    <t>エピソードII NEO 面格子付（乾燥空気・日射取得型・合わせガラス60mil）</t>
  </si>
  <si>
    <t>エピソードII NEO-B シャッター付引違い窓・シャッター付両袖片引き窓（Ar）</t>
  </si>
  <si>
    <t>エピソードII NEO-B シャッター付引違い窓・シャッター付両袖片引き窓（乾燥空気・中空層15mm以上）</t>
  </si>
  <si>
    <t>エピソードII NEO-B シャッター付引違い窓・シャッター付両袖片引き窓（乾燥空気）</t>
  </si>
  <si>
    <t>エピソードII NEO-B 面格子付（Ar）（中空層14mm以上）</t>
  </si>
  <si>
    <t>エピソードII NEO-B 面格子付（Ar・日射遮蔽型・中空層13mm以上）</t>
  </si>
  <si>
    <t>エピソードII NEO-B 面格子付（Ar）</t>
  </si>
  <si>
    <t>エピソードII NEO-B 面格子付（乾燥空気）</t>
  </si>
  <si>
    <t>エピソードII NEO-R シャッター付引違い窓（Ar）</t>
  </si>
  <si>
    <t>エピソードII NEO-R シャッター付引違い窓（乾燥空気）</t>
  </si>
  <si>
    <t>エピソードII 防火窓 GNEO 開き窓テラス（Ar)</t>
  </si>
  <si>
    <t>エピソードII 防火窓 GNEO シャッター付引違い窓・シャッター付両袖片引き窓（Ar・中空層14mm以上）</t>
  </si>
  <si>
    <t>エピソードII 防火窓 GNEO シャッター付引違い窓・シャッター付両袖片引き窓（Ar・日射遮蔽型・中空層13mm以上）</t>
  </si>
  <si>
    <t>日</t>
    <phoneticPr fontId="1"/>
  </si>
  <si>
    <t>JW012010S</t>
  </si>
  <si>
    <t>JW013001A</t>
  </si>
  <si>
    <t>JW013002A</t>
  </si>
  <si>
    <t>JW013003A</t>
  </si>
  <si>
    <t>JW013011S</t>
  </si>
  <si>
    <t>JW013012S</t>
  </si>
  <si>
    <t>JW013013S</t>
  </si>
  <si>
    <t>JW013021A</t>
  </si>
  <si>
    <t>JW013023A</t>
  </si>
  <si>
    <t>JW013031S</t>
  </si>
  <si>
    <t>JW013032S</t>
  </si>
  <si>
    <t>JW013033S</t>
  </si>
  <si>
    <t>JW013041S</t>
  </si>
  <si>
    <t>JW013042S</t>
  </si>
  <si>
    <t>JW013043S</t>
  </si>
  <si>
    <t>JW013051S</t>
  </si>
  <si>
    <t>JW013052S</t>
  </si>
  <si>
    <t>JW013053S</t>
  </si>
  <si>
    <t>JW013101A</t>
  </si>
  <si>
    <t>JW013102A</t>
  </si>
  <si>
    <t>JW013103A</t>
  </si>
  <si>
    <t>JW013104A</t>
  </si>
  <si>
    <t>JW013105S</t>
  </si>
  <si>
    <t>JW013106S</t>
  </si>
  <si>
    <t>JW013107S</t>
  </si>
  <si>
    <t>JW013108S</t>
  </si>
  <si>
    <t>JW013201A</t>
  </si>
  <si>
    <t>JW013202A</t>
  </si>
  <si>
    <t>JW013203A</t>
  </si>
  <si>
    <t>JW024201S</t>
  </si>
  <si>
    <t>JW024202S</t>
  </si>
  <si>
    <t>JW024203A</t>
  </si>
  <si>
    <t>JW024204S</t>
  </si>
  <si>
    <t>JW024205S</t>
  </si>
  <si>
    <t>JW024206A</t>
  </si>
  <si>
    <t>JW024207S</t>
  </si>
  <si>
    <t>JW024208S</t>
  </si>
  <si>
    <t>JW024209A</t>
  </si>
  <si>
    <t>JW024210A</t>
  </si>
  <si>
    <t>JW024211S</t>
  </si>
  <si>
    <t>JW024212S</t>
  </si>
  <si>
    <t>JW024213A</t>
  </si>
  <si>
    <t>JW024214S</t>
  </si>
  <si>
    <t>JW024215S</t>
  </si>
  <si>
    <t>JW024216A</t>
  </si>
  <si>
    <t>JW024217S</t>
  </si>
  <si>
    <t>JW024218S</t>
  </si>
  <si>
    <t>JW024219A</t>
  </si>
  <si>
    <t>JW024220A</t>
  </si>
  <si>
    <t>JW024221A</t>
  </si>
  <si>
    <t>JW024222A</t>
  </si>
  <si>
    <t>JW024223S</t>
  </si>
  <si>
    <t>JW024224S</t>
  </si>
  <si>
    <t>JW024225S</t>
  </si>
  <si>
    <t>JW024226S</t>
  </si>
  <si>
    <t>JW024227S</t>
  </si>
  <si>
    <t>JW024228S</t>
  </si>
  <si>
    <t>JW024229S</t>
  </si>
  <si>
    <t>JW024230S</t>
  </si>
  <si>
    <t>JW024231S</t>
  </si>
  <si>
    <t>JW024232S</t>
  </si>
  <si>
    <t>JW024233S</t>
  </si>
  <si>
    <t>JW024234A</t>
  </si>
  <si>
    <t>JW029071S</t>
  </si>
  <si>
    <t>JW029081A</t>
  </si>
  <si>
    <t>JW029082A</t>
  </si>
  <si>
    <t>JW029101S</t>
  </si>
  <si>
    <t>JW029102S</t>
  </si>
  <si>
    <t>JW029103S</t>
  </si>
  <si>
    <t>JW029104S</t>
  </si>
  <si>
    <t>JW029105S</t>
  </si>
  <si>
    <t>JW029106S</t>
  </si>
  <si>
    <t>JW029107S</t>
  </si>
  <si>
    <t>JW029108S</t>
  </si>
  <si>
    <t>JW029109S</t>
  </si>
  <si>
    <t>JW029110S</t>
  </si>
  <si>
    <t>JW029111S</t>
  </si>
  <si>
    <t>JW029112S</t>
  </si>
  <si>
    <t>JW029113S</t>
  </si>
  <si>
    <t>JW029114S</t>
  </si>
  <si>
    <t>アルジオ 面格子付引違い窓Low-E</t>
  </si>
  <si>
    <t>アルジオ シャッター付引違い窓Low-E</t>
  </si>
  <si>
    <t>アルジオ 面格子付片上げ下げ窓Low-E</t>
  </si>
  <si>
    <t>アルジオ 面格子付引違い窓Low-E(Ar／グリーン・ブロンズ)</t>
  </si>
  <si>
    <t>アルジオ シャッター付引違い窓Low-E(Ar／グリーン・ブロンズ)</t>
  </si>
  <si>
    <t>アルジオ 面格子付片上げ下げ窓Low-E(Ar／グリーン・ブロンズ)</t>
  </si>
  <si>
    <t>アルジオ 面格子付引違い窓Low-E(Ar)</t>
  </si>
  <si>
    <t>アルジオ シャッター付引違い窓Low-E(Ar)</t>
  </si>
  <si>
    <t>アルジオ 面格子付片上げ下げ窓Low-E(Ar)</t>
  </si>
  <si>
    <t>アルジオ 面格子付引違い窓Low-Eトリプル(Kr)</t>
  </si>
  <si>
    <t>アルジオ シャッター付引違い窓Low-Eトリプル(Kr)</t>
  </si>
  <si>
    <t>アルジオ 面格子付片上げ下げ窓Low-Eトリプル(Kr)</t>
  </si>
  <si>
    <t>アルジオ 面格子付引違い窓Low-Eトリプル(Ar)</t>
  </si>
  <si>
    <t>アルジオ シャッター付引違い窓Low-Eトリプル(Ar)</t>
  </si>
  <si>
    <t>アルジオ 面格子付片上げ下げ窓Low-Eトリプル(Ar)</t>
  </si>
  <si>
    <t>アルジオ 面格子付引違い窓Low-E(真空)</t>
  </si>
  <si>
    <t>アルジオ シャッター付引違い窓Low-E(真空)</t>
  </si>
  <si>
    <t>アルジオ 面格子付片上げ下げ窓Low-E(真空)</t>
  </si>
  <si>
    <t>マディオＪ 面格子付引違い窓Low-E(Ar)</t>
  </si>
  <si>
    <t>マディオＪ シャッター付引違い窓Low-E(Ar)</t>
  </si>
  <si>
    <t>マディオJ 雨戸付引違い窓Low-E(Ar)</t>
  </si>
  <si>
    <t>マディオＪ 面格子付片上げ下げ窓Low-E(Ar)</t>
  </si>
  <si>
    <t>マディオＪ 面格子付引違い窓Low-E(Ar・ガラス中空層14㎜以上)</t>
  </si>
  <si>
    <t>マディオＪ シャッター付引違い窓Low-E(Ar・ガラス中空層14㎜以上)</t>
  </si>
  <si>
    <t>マディオJ 雨戸付引違い窓Low-E(Ar・ガラス中空層14㎜以上)</t>
  </si>
  <si>
    <t>マディオＪ 面格子付片上げ下げ窓Low-E(Ar・ガラス中空層14㎜以上)</t>
  </si>
  <si>
    <t>マディオＭ 面格子付引違い窓Low-E(Ar)</t>
  </si>
  <si>
    <t>マディオＭ シャッター付引違い窓Low-E(Ar)</t>
  </si>
  <si>
    <t>マディオＭ 雨戸付引違い窓Low-E(Ar)</t>
  </si>
  <si>
    <t>サーモスL シャッター付引違い窓(Ar)</t>
  </si>
  <si>
    <t>サーモスL シャッター付引違い窓(乾燥空気・中空層15mm以上)</t>
  </si>
  <si>
    <t>サーモスL シャッター付引違い窓(乾燥空気)</t>
  </si>
  <si>
    <t>サーモスL 雨戸付引違い窓(Ar)</t>
  </si>
  <si>
    <t>サーモスL 雨戸付引違い窓(乾燥空気・中空層15mm以上)</t>
  </si>
  <si>
    <t>サーモスL 雨戸付引違い窓(乾燥空気)</t>
  </si>
  <si>
    <t>サーモスIIH シャッター付引違い窓(Ar)</t>
  </si>
  <si>
    <t>サーモスIIH シャッター付引違い窓(乾燥空気・中空層15mm以上)</t>
  </si>
  <si>
    <t>サーモスIIH シャッター付引違い窓(乾燥空気)</t>
  </si>
  <si>
    <t>サーモスIIH 雨戸付引違い窓(Ar)</t>
  </si>
  <si>
    <t>サーモスIIH 雨戸付引違い窓(乾燥空気・中空層15mm以上)</t>
  </si>
  <si>
    <t>サーモスIIH 雨戸付引違い窓(乾燥空気)</t>
  </si>
  <si>
    <t>防火戸FG-L 開き窓テラス Low-E(Ar)</t>
  </si>
  <si>
    <t>防火戸FG-H 開き窓テラス Low-E(Ar)</t>
  </si>
  <si>
    <t>TW シャッター付引違い窓ダブルLow-E三層(Kr)</t>
  </si>
  <si>
    <t>TW シャッター付引違い窓ダブルLow-E三層(Ar)</t>
  </si>
  <si>
    <t>TW シャッター付引違い窓複層ガラス(Ar)</t>
  </si>
  <si>
    <t>TW防火戸 シャッター付引違い窓 ダブルLow-E三層(Kr)</t>
  </si>
  <si>
    <t>TW防火戸 シャッター付引違い窓 ダブルLow-E三層(Ar)</t>
  </si>
  <si>
    <t>TW防火戸 シャッター付引違い窓 LowE(Ar)</t>
  </si>
  <si>
    <t>TW防火戸 LowE(Ar)</t>
  </si>
  <si>
    <t>TW防火戸 開き窓テラス Low-E(Ar)</t>
  </si>
  <si>
    <t>TW防火戸 採風勝手口ドア Low-E(Ar)</t>
  </si>
  <si>
    <t>【防災】PRESEA-H Low-Eグリーン複層（Ar）</t>
  </si>
  <si>
    <t>【防災】PRESEA-H RF Low-E複層（Ar）</t>
  </si>
  <si>
    <t>【防災】PRESEA-H RF Low-E複層</t>
  </si>
  <si>
    <t>【防災】サーモスL 縦すべり出し窓・横すべり出し窓・高所用横すべり出し窓・FIX窓外押縁(Ar)</t>
  </si>
  <si>
    <t>【防災】サーモスL FIX窓内押縁(Ar)</t>
  </si>
  <si>
    <t>【防災】サーモスII 縦すべり出し窓・横すべり出し窓・高所用横すべり出し窓・FIX窓外押縁(Ar)</t>
  </si>
  <si>
    <t>【防災】サーモスII FIX窓内押縁(Ar)</t>
  </si>
  <si>
    <t>【防災】ＴＷ ダブルLow-E三層(Kr)</t>
  </si>
  <si>
    <t>【防災】ＴＷ テラスドア・勝手口ドア ダブルLow-E三層(Kr)</t>
  </si>
  <si>
    <t>【防災】ＴＷ 採風勝手口ドア ダブルLow-E三層(Kr)</t>
  </si>
  <si>
    <t>【防災】ＴＷ ダブルLow-E三層(Ar)</t>
  </si>
  <si>
    <t>【防災】ＴＷ テラスドア・勝手口ドア ダブルLow-E三層(Ar)</t>
  </si>
  <si>
    <t>【防災】ＴＷ Low-E複層(Ar)</t>
  </si>
  <si>
    <t>【防災】ＴＷ テラスドア・勝手口ドア Low-E複層(Ar)</t>
  </si>
  <si>
    <t>【防災】ＴＷ防火戸 シャッター付引違い窓 ダブルLow-E三層(Kr)</t>
  </si>
  <si>
    <t>【防災】ＴＷ防火戸 シャッター付引違い窓 ダブルLow-E三層(Ar)</t>
  </si>
  <si>
    <t>【防災】ＴＷ防火戸 シャッター付引違い窓 Low-E複層(Ar)</t>
  </si>
  <si>
    <t>←窓断熱の改修の場合は、防災ガラス窓は補助対象外です。</t>
    <rPh sb="1" eb="4">
      <t>マドダンネツ</t>
    </rPh>
    <rPh sb="5" eb="7">
      <t>カイシュウ</t>
    </rPh>
    <rPh sb="12" eb="14">
      <t>ボウサイ</t>
    </rPh>
    <rPh sb="17" eb="18">
      <t>マド</t>
    </rPh>
    <rPh sb="19" eb="24">
      <t>ホジョタイショウガイ</t>
    </rPh>
    <phoneticPr fontId="8"/>
  </si>
  <si>
    <t>サーモスL 面格子付(Ar・中空層14mm以上)</t>
  </si>
  <si>
    <t>サーモスL 面格子付(Ar・Low-Eグリーン・中空層13mm以上)</t>
  </si>
  <si>
    <t>サーモスL 面格子付(Ar)</t>
  </si>
  <si>
    <t>サーモスL 面格子付(乾燥空気)</t>
  </si>
  <si>
    <t>サーモスIIH 面格子付(Ar)(中空層14mm以上)</t>
  </si>
  <si>
    <t>サーモスIIH 面格子付(Ar・Low-Eグリーン・中空層13mm以上)</t>
  </si>
  <si>
    <t>サーモスIIH 面格子付(Ar)</t>
  </si>
  <si>
    <t>サーモスIIH 面格子付(乾燥空気)</t>
  </si>
  <si>
    <t>TW 面格子付ダブルLow-E三層(Kr)</t>
  </si>
  <si>
    <t>TW 面格子付ダブルLow-E三層(Ar)</t>
  </si>
  <si>
    <t>TW 面格子付複層ガラス(Ar)</t>
  </si>
  <si>
    <t>JW033273S</t>
  </si>
  <si>
    <t>JW033274S</t>
  </si>
  <si>
    <t>JW033275S</t>
  </si>
  <si>
    <t>JW033276S</t>
  </si>
  <si>
    <t>JW033277S</t>
  </si>
  <si>
    <t>JW033278S</t>
  </si>
  <si>
    <t>JW033279S</t>
  </si>
  <si>
    <t>JW033280S</t>
  </si>
  <si>
    <t>【防災】APW330 (Ar)</t>
  </si>
  <si>
    <t>【防災】APW331 (Ar)</t>
  </si>
  <si>
    <t>【防災】APW331 テラスドア(Ar)</t>
  </si>
  <si>
    <t>【防災】APW331 勝手口ドア中桟無(Ar)</t>
  </si>
  <si>
    <t>【防災】APW330 木目仕様(Ar)</t>
  </si>
  <si>
    <t>【防災】APW331 木目仕様(Ar)</t>
  </si>
  <si>
    <t>【防災】APW331 木目仕様 テラスドア(Ar)</t>
  </si>
  <si>
    <t>【防災】APW331 木目仕様 勝手口ドア中桟無(Ar)</t>
  </si>
  <si>
    <t>JW034536A</t>
  </si>
  <si>
    <t>JW034537A</t>
  </si>
  <si>
    <t>エピソードII 防火窓 GNEO フロア納まり片引き戸（Ar)</t>
  </si>
  <si>
    <t>JW034539A</t>
  </si>
  <si>
    <t>JW034538S</t>
  </si>
  <si>
    <t>JW034540S</t>
  </si>
  <si>
    <t>JW033332S</t>
  </si>
  <si>
    <t>APW331 ﾊｲﾌﾞﾘｯﾄﾞｽﾗｲﾃﾞｨﾝｸﾞ ｼｬｯﾀｰ付引違いﾃﾗｽ戸</t>
  </si>
  <si>
    <t>APW331 ﾊｲﾌﾞﾘｯﾄﾞｽﾗｲﾃﾞｨﾝｸﾞ ｼｬｯﾀｰ付引違いﾃﾗｽ戸(Ar)</t>
  </si>
  <si>
    <t>APW331 ﾊｲﾌﾞﾘｯﾄﾞｽﾗｲﾃﾞｨﾝｸﾞ ｼｬｯﾀｰ付引違いﾃﾗｽ戸(真空ﾄﾘﾌﾟﾙ)</t>
  </si>
  <si>
    <t>【防災】APW331 ﾊｲﾌﾞﾘｯﾄﾞｽﾗｲﾃﾞｨﾝｸﾞ (Ar)</t>
  </si>
  <si>
    <t>・窓(防火・防風・防犯仕様)及び防災ガラス窓を使用した場合は、こちらの出荷証明書を提出してください。</t>
    <rPh sb="1" eb="2">
      <t>マド</t>
    </rPh>
    <rPh sb="3" eb="5">
      <t>ボウカ</t>
    </rPh>
    <rPh sb="6" eb="8">
      <t>ボウフウ</t>
    </rPh>
    <rPh sb="9" eb="14">
      <t>ボウハンシヨウ｣</t>
    </rPh>
    <rPh sb="14" eb="15">
      <t>オヨ</t>
    </rPh>
    <rPh sb="21" eb="22">
      <t>マド</t>
    </rPh>
    <rPh sb="23" eb="25">
      <t>シヨウ</t>
    </rPh>
    <rPh sb="27" eb="29">
      <t>バアイ</t>
    </rPh>
    <rPh sb="35" eb="40">
      <t>シュッカショウメイショ</t>
    </rPh>
    <rPh sb="41" eb="43">
      <t>テイシュツ</t>
    </rPh>
    <phoneticPr fontId="1"/>
  </si>
  <si>
    <t>定型様式13</t>
    <rPh sb="0" eb="2">
      <t>テイケイ</t>
    </rPh>
    <rPh sb="2" eb="4">
      <t>ヨウシキ</t>
    </rPh>
    <phoneticPr fontId="1"/>
  </si>
  <si>
    <t>JW032213S</t>
  </si>
  <si>
    <t>JW033113S</t>
  </si>
  <si>
    <t>JW032205S</t>
  </si>
  <si>
    <t>JW029210A</t>
  </si>
  <si>
    <t>JW029205S</t>
  </si>
  <si>
    <t>JW029207S</t>
  </si>
  <si>
    <t>エピソードII NEO シャッター付引違い窓・シャッター付両袖片引き窓・雨戸付引違い窓（Ar）</t>
  </si>
  <si>
    <t>エピソードII NEO シャッター付引違い窓・シャッター付両袖片引き窓・雨戸付引違い窓（乾燥空気・中空層15mm以上）</t>
  </si>
  <si>
    <t>エピソードII NEO シャッター付引違い窓・シャッター付両袖片引き窓・雨戸付引違い窓（乾燥空気）</t>
  </si>
  <si>
    <t>JW013022A</t>
  </si>
  <si>
    <t>JW029211A</t>
  </si>
  <si>
    <t>令和6年度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phoneticPr fontId="1"/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</si>
  <si>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(フルネームで入力)</t>
    </r>
    <rPh sb="0" eb="1">
      <t>ゲン</t>
    </rPh>
    <rPh sb="3" eb="4">
      <t>バ</t>
    </rPh>
    <rPh sb="6" eb="7">
      <t>メイ</t>
    </rPh>
    <rPh sb="15" eb="17">
      <t>ニュウリョク</t>
    </rPh>
    <phoneticPr fontId="1"/>
  </si>
  <si>
    <t>←複数枚になる場合は、ページ数を入力してください。</t>
    <rPh sb="1" eb="4">
      <t>フクスウマイ</t>
    </rPh>
    <rPh sb="7" eb="9">
      <t>バアイ</t>
    </rPh>
    <rPh sb="14" eb="15">
      <t>スウ</t>
    </rPh>
    <phoneticPr fontId="1"/>
  </si>
  <si>
    <t xml:space="preserve">
←元請業者への販売業者名（商流上の直前店）、住所を
　 入力の上、社印を押印してください。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32" eb="33">
      <t>ウエ</t>
    </rPh>
    <rPh sb="34" eb="36">
      <t>シャイン</t>
    </rPh>
    <rPh sb="37" eb="39">
      <t>オウイン</t>
    </rPh>
    <phoneticPr fontId="1"/>
  </si>
  <si>
    <t>中間膜の厚さは「防災ガラス窓」の場合のみ入力してください。↓　</t>
  </si>
  <si>
    <t>←窓サイズの「面積（㎡）」と「記号」は自動で入力されます。
　 中間膜の厚さは「防災ガラス窓」の場合のみ入力してください。</t>
    <rPh sb="1" eb="2">
      <t>マド</t>
    </rPh>
    <rPh sb="7" eb="9">
      <t>メンセキ</t>
    </rPh>
    <rPh sb="15" eb="17">
      <t>キゴウ</t>
    </rPh>
    <rPh sb="19" eb="21">
      <t>ジドウ</t>
    </rPh>
    <rPh sb="22" eb="24">
      <t>ニュウリョク</t>
    </rPh>
    <phoneticPr fontId="1"/>
  </si>
  <si>
    <t>JW029214S</t>
  </si>
  <si>
    <t>JW029216S</t>
  </si>
  <si>
    <t>JW029212S</t>
  </si>
  <si>
    <t>【防災】ﾏﾄﾞﾘﾓ 断熱窓 戸建用 ｱﾙﾐ樹脂複合窓(Ar)樹脂ｽﾍﾟｰｻｰ</t>
  </si>
  <si>
    <t>【防災】ﾏﾄﾞﾘﾓ 断熱窓 戸建用 ｱﾙﾐ樹脂複合窓 ｴﾋﾟｿｰﾄﾞII NEO-B(Ar)</t>
  </si>
  <si>
    <t>【防災】リプラス 居室仕様・浴室仕様 Low-E複層ガラス（Ar）樹脂スペーサー</t>
  </si>
  <si>
    <t>【防災】リプラス アタッチ枠 TW用 ダブルLow-E三層 トリプルガラス（Ar）</t>
  </si>
  <si>
    <t>【防災】リプラス アタッチ枠 TW用 ダブルLow-E三層 トリプルガラス（Kr）</t>
  </si>
  <si>
    <t>【防災】リプラス 居室仕様・浴室仕様 ブリッジ枠 Low-E複層ガラス（Ar）樹脂スペーサー</t>
  </si>
  <si>
    <t>【防災】リプラス 居室仕様 TWタイプ ダブルLow-E三層 トリプルガラス（Kr）</t>
  </si>
  <si>
    <t>【防災】リプラス マンション用 Low-E複層ガラス（Ar）</t>
  </si>
  <si>
    <t>【防災】リプラス 居室仕様 TWタイプ ダブルLow-E三層 トリプルガラス（Ar）</t>
  </si>
  <si>
    <t>JW033411S</t>
  </si>
  <si>
    <t>【防災】APW 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</si>
</sst>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#,##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/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3" xfId="0" applyFont="1" applyBorder="1" applyAlignment="1">
      <alignment horizontal="left" vertical="center"/>
    </xf>
    <xf numFmtId="176" fontId="0" fillId="0" borderId="0" xfId="0" applyNumberFormat="1" applyAlignment="1">
      <alignment horizontal="center" vertical="center" wrapText="1"/>
    </xf>
    <xf numFmtId="0" fontId="19" fillId="0" borderId="0" xfId="0" applyFont="1" applyAlignment="1">
      <alignment vertical="top"/>
    </xf>
    <xf numFmtId="0" fontId="17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7" fillId="0" borderId="3" xfId="0" applyFont="1" applyBorder="1" applyAlignment="1" applyProtection="1">
      <alignment horizontal="right" vertical="center" shrinkToFit="1"/>
      <protection locked="0"/>
    </xf>
    <xf numFmtId="0" fontId="17" fillId="0" borderId="3" xfId="0" applyFont="1" applyBorder="1" applyAlignment="1" applyProtection="1">
      <alignment horizontal="right" vertical="center"/>
      <protection locked="0"/>
    </xf>
    <xf numFmtId="0" fontId="19" fillId="0" borderId="2" xfId="0" applyFont="1" applyBorder="1" applyAlignment="1" applyProtection="1">
      <alignment horizontal="right" vertical="center"/>
      <protection hidden="1"/>
    </xf>
    <xf numFmtId="0" fontId="17" fillId="0" borderId="28" xfId="0" applyFont="1" applyBorder="1" applyAlignment="1" applyProtection="1">
      <alignment horizontal="left" vertical="center" indent="1" shrinkToFit="1"/>
      <protection locked="0"/>
    </xf>
    <xf numFmtId="0" fontId="17" fillId="0" borderId="29" xfId="0" applyFont="1" applyBorder="1" applyAlignment="1" applyProtection="1">
      <alignment horizontal="left" vertical="center" indent="1" shrinkToFit="1"/>
      <protection locked="0"/>
    </xf>
    <xf numFmtId="0" fontId="17" fillId="0" borderId="26" xfId="0" applyFont="1" applyBorder="1" applyAlignment="1" applyProtection="1">
      <alignment horizontal="left" vertical="center" indent="1" shrinkToFit="1"/>
      <protection locked="0"/>
    </xf>
    <xf numFmtId="0" fontId="17" fillId="0" borderId="19" xfId="0" applyFont="1" applyBorder="1" applyAlignment="1" applyProtection="1">
      <alignment horizontal="left" vertical="center" indent="1" shrinkToFit="1"/>
      <protection locked="0"/>
    </xf>
    <xf numFmtId="0" fontId="17" fillId="0" borderId="25" xfId="0" applyFont="1" applyBorder="1" applyAlignment="1" applyProtection="1">
      <alignment horizontal="left" vertical="center" indent="1" shrinkToFit="1"/>
      <protection locked="0"/>
    </xf>
    <xf numFmtId="0" fontId="17" fillId="0" borderId="0" xfId="0" applyFont="1" applyAlignment="1" applyProtection="1">
      <alignment horizontal="left" vertical="center" indent="1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hidden="1"/>
    </xf>
    <xf numFmtId="0" fontId="17" fillId="0" borderId="2" xfId="0" applyFont="1" applyBorder="1" applyAlignment="1" applyProtection="1">
      <alignment horizontal="left" vertical="center" shrinkToFit="1"/>
      <protection hidden="1"/>
    </xf>
    <xf numFmtId="0" fontId="17" fillId="0" borderId="7" xfId="0" applyFont="1" applyBorder="1" applyAlignment="1" applyProtection="1">
      <alignment horizontal="left" vertical="center" shrinkToFit="1"/>
      <protection hidden="1"/>
    </xf>
    <xf numFmtId="0" fontId="17" fillId="0" borderId="4" xfId="0" applyFont="1" applyBorder="1" applyAlignment="1" applyProtection="1">
      <alignment horizontal="left" vertical="center" shrinkToFit="1"/>
      <protection hidden="1"/>
    </xf>
    <xf numFmtId="0" fontId="17" fillId="0" borderId="3" xfId="0" applyFont="1" applyBorder="1" applyAlignment="1" applyProtection="1">
      <alignment horizontal="left" vertical="center" shrinkToFit="1"/>
      <protection hidden="1"/>
    </xf>
    <xf numFmtId="0" fontId="17" fillId="0" borderId="5" xfId="0" applyFont="1" applyBorder="1" applyAlignment="1" applyProtection="1">
      <alignment horizontal="left" vertical="center" shrinkToFit="1"/>
      <protection hidden="1"/>
    </xf>
    <xf numFmtId="38" fontId="17" fillId="0" borderId="3" xfId="1" applyFont="1" applyBorder="1" applyAlignment="1" applyProtection="1">
      <alignment horizontal="center" vertical="center" shrinkToFit="1"/>
      <protection locked="0"/>
    </xf>
    <xf numFmtId="38" fontId="17" fillId="0" borderId="21" xfId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177" fontId="17" fillId="0" borderId="4" xfId="0" applyNumberFormat="1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vertical="center" shrinkToFit="1"/>
      <protection locked="0"/>
    </xf>
    <xf numFmtId="0" fontId="17" fillId="0" borderId="7" xfId="0" applyFont="1" applyBorder="1" applyAlignment="1" applyProtection="1">
      <alignment vertical="center" shrinkToFit="1"/>
      <protection locked="0"/>
    </xf>
    <xf numFmtId="38" fontId="17" fillId="0" borderId="23" xfId="1" applyFont="1" applyBorder="1" applyAlignment="1" applyProtection="1">
      <alignment horizontal="center" vertical="center" shrinkToFit="1"/>
      <protection hidden="1"/>
    </xf>
    <xf numFmtId="38" fontId="17" fillId="0" borderId="5" xfId="1" applyFont="1" applyBorder="1" applyAlignment="1" applyProtection="1">
      <alignment horizontal="center" vertical="center" shrinkToFit="1"/>
      <protection hidden="1"/>
    </xf>
    <xf numFmtId="0" fontId="13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top" wrapTex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38" fontId="17" fillId="0" borderId="4" xfId="1" applyFont="1" applyBorder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shrinkToFit="1"/>
    </xf>
    <xf numFmtId="2" fontId="17" fillId="0" borderId="23" xfId="1" applyNumberFormat="1" applyFont="1" applyBorder="1" applyAlignment="1" applyProtection="1">
      <alignment horizontal="center" vertical="center" shrinkToFit="1"/>
      <protection hidden="1"/>
    </xf>
    <xf numFmtId="2" fontId="17" fillId="0" borderId="21" xfId="1" applyNumberFormat="1" applyFont="1" applyBorder="1" applyAlignment="1" applyProtection="1">
      <alignment horizontal="center" vertical="center" shrinkToFi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78" fontId="17" fillId="0" borderId="23" xfId="1" applyNumberFormat="1" applyFont="1" applyBorder="1" applyAlignment="1" applyProtection="1">
      <alignment horizontal="center" vertical="center" shrinkToFit="1"/>
      <protection hidden="1"/>
    </xf>
    <xf numFmtId="178" fontId="17" fillId="0" borderId="5" xfId="1" applyNumberFormat="1" applyFont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11" xfId="0" applyFont="1" applyFill="1" applyBorder="1" applyAlignment="1">
      <alignment horizontal="center" vertical="center" wrapText="1" shrinkToFit="1"/>
    </xf>
    <xf numFmtId="0" fontId="17" fillId="0" borderId="19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center" vertical="top"/>
      <protection hidden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vertical="center" shrinkToFit="1"/>
      <protection locked="0"/>
    </xf>
    <xf numFmtId="0" fontId="17" fillId="0" borderId="3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177" fontId="17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right" shrinkToFi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right" vertical="center" shrinkToFit="1"/>
      <protection locked="0"/>
    </xf>
    <xf numFmtId="0" fontId="17" fillId="0" borderId="0" xfId="0" applyFont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76200</xdr:colOff>
      <xdr:row>22</xdr:row>
      <xdr:rowOff>97972</xdr:rowOff>
    </xdr:from>
    <xdr:to>
      <xdr:col>89</xdr:col>
      <xdr:colOff>43543</xdr:colOff>
      <xdr:row>34</xdr:row>
      <xdr:rowOff>293127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7BDC92B-1A2F-4E46-A92A-1F1AA9B985D5}"/>
            </a:ext>
          </a:extLst>
        </xdr:cNvPr>
        <xdr:cNvGrpSpPr/>
      </xdr:nvGrpSpPr>
      <xdr:grpSpPr>
        <a:xfrm>
          <a:off x="13016593" y="7146472"/>
          <a:ext cx="6393089" cy="4280473"/>
          <a:chOff x="12899572" y="5291245"/>
          <a:chExt cx="6400800" cy="4114012"/>
        </a:xfrm>
      </xdr:grpSpPr>
      <xdr:sp macro="" textlink="">
        <xdr:nvSpPr>
          <xdr:cNvPr id="3" name="四角形吹き出し 7">
            <a:extLst>
              <a:ext uri="{FF2B5EF4-FFF2-40B4-BE49-F238E27FC236}">
                <a16:creationId xmlns:a16="http://schemas.microsoft.com/office/drawing/2014/main" id="{BF71EDC8-2D61-B500-BE0E-A2C75CD5FB14}"/>
              </a:ext>
            </a:extLst>
          </xdr:cNvPr>
          <xdr:cNvSpPr/>
        </xdr:nvSpPr>
        <xdr:spPr>
          <a:xfrm>
            <a:off x="12899572" y="5291245"/>
            <a:ext cx="6400800" cy="4114012"/>
          </a:xfrm>
          <a:prstGeom prst="wedgeRectCallout">
            <a:avLst>
              <a:gd name="adj1" fmla="val -56395"/>
              <a:gd name="adj2" fmla="val -22276"/>
            </a:avLst>
          </a:prstGeom>
          <a:solidFill>
            <a:schemeClr val="bg1"/>
          </a:solidFill>
          <a:ln w="6350">
            <a:solidFill>
              <a:srgbClr val="0000FF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108000" tIns="72000" rIns="108000" bIns="36000" rtlCol="0" anchor="t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fontAlgn="base"/>
            <a:r>
              <a:rPr kumimoji="1" lang="ja-JP" altLang="en-US" sz="14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・「中空層の厚さ」は、導入した製品の中空層の厚さを入力してください。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fontAlgn="base"/>
            <a:r>
              <a:rPr kumimoji="1" lang="ja-JP" altLang="en-US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(※</a:t>
            </a:r>
            <a:r>
              <a:rPr kumimoji="1" lang="ja-JP" altLang="en-US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ガラスの厚さではありません</a:t>
            </a:r>
            <a:r>
              <a:rPr kumimoji="1" lang="en-US" altLang="ja-JP" sz="14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)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rtl="0" eaLnBrk="1" fontAlgn="base" latinLnBrk="0" hangingPunct="1"/>
            <a:r>
              <a:rPr kumimoji="1" lang="ja-JP" altLang="ja-JP" sz="14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・二層目がない場合は空白にしてください。</a:t>
            </a:r>
            <a:endParaRPr kumimoji="1" lang="en-US" altLang="ja-JP" sz="14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517AC7D-C275-315B-3F99-F28982F5EFC9}"/>
              </a:ext>
            </a:extLst>
          </xdr:cNvPr>
          <xdr:cNvGrpSpPr/>
        </xdr:nvGrpSpPr>
        <xdr:grpSpPr>
          <a:xfrm>
            <a:off x="13544335" y="8781899"/>
            <a:ext cx="3774835" cy="450638"/>
            <a:chOff x="4152611" y="7127734"/>
            <a:chExt cx="2060966" cy="232350"/>
          </a:xfrm>
        </xdr:grpSpPr>
        <xdr:sp macro="" textlink="">
          <xdr:nvSpPr>
            <xdr:cNvPr id="15" name="テキスト ボックス 112">
              <a:extLst>
                <a:ext uri="{FF2B5EF4-FFF2-40B4-BE49-F238E27FC236}">
                  <a16:creationId xmlns:a16="http://schemas.microsoft.com/office/drawing/2014/main" id="{45CC8B34-55EE-E307-D841-83233ABF9707}"/>
                </a:ext>
              </a:extLst>
            </xdr:cNvPr>
            <xdr:cNvSpPr txBox="1"/>
          </xdr:nvSpPr>
          <xdr:spPr>
            <a:xfrm>
              <a:off x="4152611" y="7127734"/>
              <a:ext cx="936104" cy="232350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複層ガラス</a:t>
              </a:r>
              <a:endParaRPr lang="en-US" altLang="ja-JP" sz="105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（ペアガラス）</a:t>
              </a:r>
            </a:p>
          </xdr:txBody>
        </xdr:sp>
        <xdr:sp macro="" textlink="">
          <xdr:nvSpPr>
            <xdr:cNvPr id="16" name="テキスト ボックス 113">
              <a:extLst>
                <a:ext uri="{FF2B5EF4-FFF2-40B4-BE49-F238E27FC236}">
                  <a16:creationId xmlns:a16="http://schemas.microsoft.com/office/drawing/2014/main" id="{AAE98D89-B7F5-607F-69D3-A3E37E2CC5B2}"/>
                </a:ext>
              </a:extLst>
            </xdr:cNvPr>
            <xdr:cNvSpPr txBox="1"/>
          </xdr:nvSpPr>
          <xdr:spPr>
            <a:xfrm>
              <a:off x="5022650" y="7127734"/>
              <a:ext cx="1190927" cy="232350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三層ガラス</a:t>
              </a:r>
              <a:endParaRPr lang="en-US" altLang="ja-JP" sz="105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05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（トリプルガラス）</a:t>
              </a:r>
            </a:p>
          </xdr:txBody>
        </xdr:sp>
      </xdr:grpSp>
      <xdr:sp macro="" textlink="">
        <xdr:nvSpPr>
          <xdr:cNvPr id="5" name="テキスト ボックス 102">
            <a:extLst>
              <a:ext uri="{FF2B5EF4-FFF2-40B4-BE49-F238E27FC236}">
                <a16:creationId xmlns:a16="http://schemas.microsoft.com/office/drawing/2014/main" id="{41E40377-594A-169F-8F59-50D3A49A4F5D}"/>
              </a:ext>
            </a:extLst>
          </xdr:cNvPr>
          <xdr:cNvSpPr txBox="1"/>
        </xdr:nvSpPr>
        <xdr:spPr>
          <a:xfrm>
            <a:off x="16643434" y="7389337"/>
            <a:ext cx="593787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［室内］</a:t>
            </a:r>
          </a:p>
        </xdr:txBody>
      </xdr:sp>
      <xdr:sp macro="" textlink="">
        <xdr:nvSpPr>
          <xdr:cNvPr id="6" name="テキスト ボックス 103">
            <a:extLst>
              <a:ext uri="{FF2B5EF4-FFF2-40B4-BE49-F238E27FC236}">
                <a16:creationId xmlns:a16="http://schemas.microsoft.com/office/drawing/2014/main" id="{05E77EFD-D37F-6854-D487-BF2E9192D437}"/>
              </a:ext>
            </a:extLst>
          </xdr:cNvPr>
          <xdr:cNvSpPr txBox="1"/>
        </xdr:nvSpPr>
        <xdr:spPr>
          <a:xfrm>
            <a:off x="16143629" y="7378714"/>
            <a:ext cx="60788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二</a:t>
            </a:r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層目</a:t>
            </a:r>
          </a:p>
        </xdr:txBody>
      </xdr:sp>
      <xdr:sp macro="" textlink="">
        <xdr:nvSpPr>
          <xdr:cNvPr id="7" name="テキスト ボックス 104">
            <a:extLst>
              <a:ext uri="{FF2B5EF4-FFF2-40B4-BE49-F238E27FC236}">
                <a16:creationId xmlns:a16="http://schemas.microsoft.com/office/drawing/2014/main" id="{74AF9333-2E15-F959-022A-22C6DAD77392}"/>
              </a:ext>
            </a:extLst>
          </xdr:cNvPr>
          <xdr:cNvSpPr txBox="1"/>
        </xdr:nvSpPr>
        <xdr:spPr>
          <a:xfrm>
            <a:off x="15634967" y="7372915"/>
            <a:ext cx="61550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8" name="テキスト ボックス 105">
            <a:extLst>
              <a:ext uri="{FF2B5EF4-FFF2-40B4-BE49-F238E27FC236}">
                <a16:creationId xmlns:a16="http://schemas.microsoft.com/office/drawing/2014/main" id="{C1EB001C-6DD9-695F-C39D-F48740A10F2C}"/>
              </a:ext>
            </a:extLst>
          </xdr:cNvPr>
          <xdr:cNvSpPr txBox="1"/>
        </xdr:nvSpPr>
        <xdr:spPr>
          <a:xfrm>
            <a:off x="14078395" y="7355212"/>
            <a:ext cx="607882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9" name="テキスト ボックス 106">
            <a:extLst>
              <a:ext uri="{FF2B5EF4-FFF2-40B4-BE49-F238E27FC236}">
                <a16:creationId xmlns:a16="http://schemas.microsoft.com/office/drawing/2014/main" id="{EBC79A59-643D-9B69-E22A-91B8782E9B29}"/>
              </a:ext>
            </a:extLst>
          </xdr:cNvPr>
          <xdr:cNvSpPr txBox="1"/>
        </xdr:nvSpPr>
        <xdr:spPr>
          <a:xfrm>
            <a:off x="15101478" y="7402094"/>
            <a:ext cx="593787" cy="115433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［室外］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40215C30-3D84-5807-F894-378432AEB85A}"/>
              </a:ext>
            </a:extLst>
          </xdr:cNvPr>
          <xdr:cNvSpPr/>
        </xdr:nvSpPr>
        <xdr:spPr>
          <a:xfrm>
            <a:off x="14929167" y="6481269"/>
            <a:ext cx="454189" cy="873943"/>
          </a:xfrm>
          <a:prstGeom prst="ellipse">
            <a:avLst/>
          </a:prstGeom>
          <a:noFill/>
          <a:ln w="635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中空層</a:t>
            </a:r>
          </a:p>
        </xdr:txBody>
      </xdr:sp>
      <xdr:sp macro="" textlink="">
        <xdr:nvSpPr>
          <xdr:cNvPr id="11" name="テキスト ボックス 108">
            <a:extLst>
              <a:ext uri="{FF2B5EF4-FFF2-40B4-BE49-F238E27FC236}">
                <a16:creationId xmlns:a16="http://schemas.microsoft.com/office/drawing/2014/main" id="{A657478E-7D8E-F43A-6193-4821AB0DD127}"/>
              </a:ext>
            </a:extLst>
          </xdr:cNvPr>
          <xdr:cNvSpPr txBox="1"/>
        </xdr:nvSpPr>
        <xdr:spPr>
          <a:xfrm>
            <a:off x="13963733" y="6739238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12.0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2" name="テキスト ボックス 109">
            <a:extLst>
              <a:ext uri="{FF2B5EF4-FFF2-40B4-BE49-F238E27FC236}">
                <a16:creationId xmlns:a16="http://schemas.microsoft.com/office/drawing/2014/main" id="{0F3ACEF6-BE3B-A0E0-EE24-A5CD52A8F04D}"/>
              </a:ext>
            </a:extLst>
          </xdr:cNvPr>
          <xdr:cNvSpPr txBox="1"/>
        </xdr:nvSpPr>
        <xdr:spPr>
          <a:xfrm>
            <a:off x="15557459" y="6758123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3" name="テキスト ボックス 110">
            <a:extLst>
              <a:ext uri="{FF2B5EF4-FFF2-40B4-BE49-F238E27FC236}">
                <a16:creationId xmlns:a16="http://schemas.microsoft.com/office/drawing/2014/main" id="{479346B1-7AE6-8649-A864-01443B0F33ED}"/>
              </a:ext>
            </a:extLst>
          </xdr:cNvPr>
          <xdr:cNvSpPr txBox="1"/>
        </xdr:nvSpPr>
        <xdr:spPr>
          <a:xfrm>
            <a:off x="16073953" y="6758123"/>
            <a:ext cx="767601" cy="403923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7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7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811C3CE9-6147-CC85-3BB3-4E7FF6F26A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022208" y="6280789"/>
            <a:ext cx="2775406" cy="254648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56"/>
  <sheetViews>
    <sheetView showGridLines="0" tabSelected="1" view="pageBreakPreview" zoomScale="70" zoomScaleNormal="85" zoomScaleSheetLayoutView="70" workbookViewId="0"/>
  </sheetViews>
  <sheetFormatPr defaultColWidth="9" defaultRowHeight="13" x14ac:dyDescent="0.2"/>
  <cols>
    <col min="1" max="1" width="3.26953125" customWidth="1"/>
    <col min="2" max="4" width="3.08984375" style="4" customWidth="1"/>
    <col min="5" max="36" width="3.08984375" customWidth="1"/>
    <col min="37" max="37" width="3.08984375" style="5" customWidth="1"/>
    <col min="38" max="51" width="3.08984375" customWidth="1"/>
    <col min="52" max="52" width="3.08984375" style="5" customWidth="1"/>
    <col min="53" max="57" width="3.08984375" customWidth="1"/>
    <col min="58" max="59" width="3.6328125" customWidth="1"/>
    <col min="60" max="60" width="1.6328125" customWidth="1"/>
    <col min="61" max="113" width="3.08984375" customWidth="1"/>
  </cols>
  <sheetData>
    <row r="1" spans="1:94" ht="22.5" customHeight="1" x14ac:dyDescent="0.2">
      <c r="A1" s="3" t="s">
        <v>478</v>
      </c>
      <c r="AK1"/>
      <c r="AZ1"/>
    </row>
    <row r="2" spans="1:94" ht="22.5" customHeight="1" x14ac:dyDescent="0.2">
      <c r="A2" s="3" t="s">
        <v>14</v>
      </c>
      <c r="AK2"/>
      <c r="AZ2"/>
    </row>
    <row r="3" spans="1:94" ht="12" customHeight="1" x14ac:dyDescent="0.2">
      <c r="AK3"/>
      <c r="AZ3"/>
    </row>
    <row r="4" spans="1:94" ht="16.5" x14ac:dyDescent="0.2">
      <c r="AJ4" s="5"/>
      <c r="AK4"/>
      <c r="AX4" s="5"/>
      <c r="AZ4"/>
      <c r="BD4" s="6" t="s">
        <v>479</v>
      </c>
    </row>
    <row r="5" spans="1:94" ht="23.25" customHeight="1" x14ac:dyDescent="0.2">
      <c r="B5" s="105" t="s">
        <v>491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J5" s="64"/>
      <c r="BK5" s="64"/>
      <c r="BL5" s="64"/>
      <c r="BM5" s="64"/>
      <c r="BN5" s="64"/>
      <c r="BP5" s="65"/>
      <c r="BQ5" s="65"/>
      <c r="BR5" s="65"/>
      <c r="BT5" s="65"/>
      <c r="BU5" s="65"/>
      <c r="BV5" s="65"/>
    </row>
    <row r="6" spans="1:94" ht="30.75" customHeight="1" x14ac:dyDescent="0.2">
      <c r="B6" s="106" t="s">
        <v>16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8"/>
      <c r="BE6" s="7"/>
      <c r="CE6" s="8"/>
      <c r="CG6" s="64"/>
      <c r="CH6" s="64"/>
      <c r="CI6" s="64"/>
      <c r="CJ6" s="92"/>
      <c r="CK6" s="92"/>
      <c r="CL6" s="92"/>
      <c r="CN6" s="9"/>
      <c r="CP6" s="9"/>
    </row>
    <row r="7" spans="1:94" ht="16.5" x14ac:dyDescent="0.2">
      <c r="A7" s="18"/>
      <c r="B7" s="18"/>
      <c r="C7" s="18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41" t="str">
        <f>IF(OR(AT8="",AY8=""),"",IF(DATE(AT8,AY8,BB8)&lt;=EOMONTH(DATE(AT8,AY8,1), 0),"","日付をご確認ください↓　　"))</f>
        <v/>
      </c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19"/>
    </row>
    <row r="8" spans="1:94" ht="34.5" customHeight="1" x14ac:dyDescent="0.2">
      <c r="A8" s="20"/>
      <c r="B8" s="134" t="s">
        <v>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20"/>
      <c r="AT8" s="76"/>
      <c r="AU8" s="76"/>
      <c r="AV8" s="76"/>
      <c r="AW8" s="76"/>
      <c r="AX8" s="20" t="s">
        <v>26</v>
      </c>
      <c r="AY8" s="135"/>
      <c r="AZ8" s="135"/>
      <c r="BA8" s="20" t="s">
        <v>0</v>
      </c>
      <c r="BB8" s="136"/>
      <c r="BC8" s="136"/>
      <c r="BD8" s="20" t="s">
        <v>1</v>
      </c>
      <c r="BE8" s="20"/>
      <c r="BF8" s="1" t="s">
        <v>15</v>
      </c>
    </row>
    <row r="9" spans="1:94" ht="19" x14ac:dyDescent="0.2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35"/>
      <c r="AL9" s="35"/>
      <c r="AM9" s="126" t="str">
        <f>IFERROR(IF(DATE(J14,P14,T14)&lt;=DATE(AT8,AY8,BB8), "","出荷証明書は納品日以降の日付で発行してください。"),"")</f>
        <v/>
      </c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"/>
    </row>
    <row r="10" spans="1:94" ht="18.75" customHeight="1" x14ac:dyDescent="0.2">
      <c r="A10" s="20"/>
      <c r="B10" s="20"/>
      <c r="C10" s="20"/>
      <c r="D10" s="22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78"/>
      <c r="AR10" s="78"/>
      <c r="AS10" s="20"/>
      <c r="AT10" s="79" t="s">
        <v>9</v>
      </c>
      <c r="AU10" s="79"/>
      <c r="AV10" s="79"/>
      <c r="AW10" s="79"/>
      <c r="AX10" s="79"/>
      <c r="AY10" s="80"/>
      <c r="AZ10" s="80"/>
      <c r="BA10" s="23" t="s">
        <v>10</v>
      </c>
      <c r="BB10" s="80"/>
      <c r="BC10" s="80"/>
      <c r="BD10" s="24" t="s">
        <v>11</v>
      </c>
      <c r="BE10" s="20"/>
      <c r="BF10" s="1" t="s">
        <v>493</v>
      </c>
    </row>
    <row r="11" spans="1:94" ht="19" x14ac:dyDescent="0.3">
      <c r="A11" s="20"/>
      <c r="B11" s="20"/>
      <c r="C11" s="20"/>
      <c r="D11" s="21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 t="s">
        <v>88</v>
      </c>
      <c r="AH11" s="26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7"/>
      <c r="AZ11" s="27"/>
      <c r="BA11" s="25"/>
      <c r="BB11" s="27"/>
      <c r="BC11" s="27"/>
      <c r="BD11" s="28"/>
      <c r="BE11" s="20"/>
    </row>
    <row r="12" spans="1:94" ht="34.5" customHeight="1" x14ac:dyDescent="0.2">
      <c r="A12" s="20"/>
      <c r="B12" s="29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29" t="s">
        <v>27</v>
      </c>
      <c r="X12" s="29"/>
      <c r="Y12" s="20"/>
      <c r="Z12" s="20"/>
      <c r="AA12" s="20"/>
      <c r="AB12" s="20"/>
      <c r="AC12" s="20"/>
      <c r="AD12" s="20"/>
      <c r="AE12" s="20"/>
      <c r="AF12" s="20"/>
      <c r="AG12" s="44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120" t="s">
        <v>89</v>
      </c>
      <c r="BC12" s="120"/>
      <c r="BD12" s="121"/>
      <c r="BE12" s="20"/>
    </row>
    <row r="13" spans="1:94" ht="34.5" customHeight="1" x14ac:dyDescent="0.2">
      <c r="A13" s="20"/>
      <c r="B13" s="127" t="s">
        <v>492</v>
      </c>
      <c r="C13" s="127"/>
      <c r="D13" s="127"/>
      <c r="E13" s="127"/>
      <c r="F13" s="127"/>
      <c r="G13" s="127"/>
      <c r="H13" s="127"/>
      <c r="I13" s="30" t="s">
        <v>133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31"/>
      <c r="Y13" s="32"/>
      <c r="Z13" s="32"/>
      <c r="AA13" s="32"/>
      <c r="AB13" s="32"/>
      <c r="AC13" s="32"/>
      <c r="AD13" s="20"/>
      <c r="AE13" s="20"/>
      <c r="AF13" s="20"/>
      <c r="AG13" s="46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122"/>
      <c r="BC13" s="122"/>
      <c r="BD13" s="123"/>
      <c r="BE13" s="20"/>
      <c r="BF13" s="82" t="s">
        <v>494</v>
      </c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</row>
    <row r="14" spans="1:94" ht="39.75" customHeight="1" x14ac:dyDescent="0.2">
      <c r="A14" s="20"/>
      <c r="B14" s="127" t="s">
        <v>2</v>
      </c>
      <c r="C14" s="127"/>
      <c r="D14" s="127"/>
      <c r="E14" s="127"/>
      <c r="F14" s="127"/>
      <c r="G14" s="127"/>
      <c r="H14" s="127"/>
      <c r="I14" s="33" t="s">
        <v>133</v>
      </c>
      <c r="J14" s="39"/>
      <c r="K14" s="39"/>
      <c r="L14" s="39"/>
      <c r="M14" s="39"/>
      <c r="N14" s="39"/>
      <c r="O14" s="29" t="s">
        <v>26</v>
      </c>
      <c r="P14" s="40"/>
      <c r="Q14" s="40"/>
      <c r="R14" s="40"/>
      <c r="S14" s="29" t="s">
        <v>0</v>
      </c>
      <c r="T14" s="40"/>
      <c r="U14" s="40"/>
      <c r="V14" s="40"/>
      <c r="W14" s="29" t="s">
        <v>289</v>
      </c>
      <c r="X14" s="29"/>
      <c r="Y14" s="20"/>
      <c r="Z14" s="20"/>
      <c r="AA14" s="20"/>
      <c r="AB14" s="20"/>
      <c r="AC14" s="20"/>
      <c r="AD14" s="20"/>
      <c r="AE14" s="20"/>
      <c r="AF14" s="20"/>
      <c r="AG14" s="46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122"/>
      <c r="BC14" s="122"/>
      <c r="BD14" s="123"/>
      <c r="BE14" s="20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</row>
    <row r="15" spans="1:94" ht="34.5" customHeight="1" x14ac:dyDescent="0.2">
      <c r="A15" s="20"/>
      <c r="B15" s="41" t="str">
        <f>IF(OR(J14="",P14=""),"",IF(DATE(J14,P14,T14)&lt;=EOMONTH(DATE(J14,P14,1), 0),"","日付をご確認ください↑　　　　"))</f>
        <v/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20"/>
      <c r="Z15" s="20"/>
      <c r="AA15" s="20"/>
      <c r="AB15" s="20"/>
      <c r="AC15" s="20"/>
      <c r="AD15" s="20"/>
      <c r="AE15" s="20"/>
      <c r="AF15" s="20"/>
      <c r="AG15" s="42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124"/>
      <c r="BC15" s="124"/>
      <c r="BD15" s="125"/>
      <c r="BE15" s="20"/>
    </row>
    <row r="16" spans="1:94" ht="25.9" customHeight="1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5"/>
      <c r="N16" s="16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33" t="s">
        <v>495</v>
      </c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</row>
    <row r="17" spans="1:90" ht="24" customHeight="1" x14ac:dyDescent="0.2">
      <c r="A17" s="12"/>
      <c r="B17" s="49" t="s">
        <v>22</v>
      </c>
      <c r="C17" s="50"/>
      <c r="D17" s="109" t="s">
        <v>141</v>
      </c>
      <c r="E17" s="109"/>
      <c r="F17" s="109"/>
      <c r="G17" s="109"/>
      <c r="H17" s="109"/>
      <c r="I17" s="109"/>
      <c r="J17" s="50"/>
      <c r="K17" s="49" t="s">
        <v>3</v>
      </c>
      <c r="L17" s="109"/>
      <c r="M17" s="109"/>
      <c r="N17" s="109"/>
      <c r="O17" s="109"/>
      <c r="P17" s="109"/>
      <c r="Q17" s="50"/>
      <c r="R17" s="49" t="s">
        <v>29</v>
      </c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95" t="s">
        <v>17</v>
      </c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7"/>
      <c r="AT17" s="49" t="s">
        <v>4</v>
      </c>
      <c r="AU17" s="109"/>
      <c r="AV17" s="109"/>
      <c r="AW17" s="50"/>
      <c r="AX17" s="96" t="s">
        <v>23</v>
      </c>
      <c r="AY17" s="96"/>
      <c r="AZ17" s="96"/>
      <c r="BA17" s="96"/>
      <c r="BB17" s="96"/>
      <c r="BC17" s="96"/>
      <c r="BD17" s="97"/>
      <c r="BE17" s="12"/>
      <c r="BF17" s="75" t="s">
        <v>28</v>
      </c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</row>
    <row r="18" spans="1:90" ht="24" customHeight="1" x14ac:dyDescent="0.2">
      <c r="A18" s="12"/>
      <c r="B18" s="51"/>
      <c r="C18" s="52"/>
      <c r="D18" s="110"/>
      <c r="E18" s="110"/>
      <c r="F18" s="110"/>
      <c r="G18" s="110"/>
      <c r="H18" s="110"/>
      <c r="I18" s="110"/>
      <c r="J18" s="52"/>
      <c r="K18" s="51"/>
      <c r="L18" s="110"/>
      <c r="M18" s="110"/>
      <c r="N18" s="110"/>
      <c r="O18" s="110"/>
      <c r="P18" s="110"/>
      <c r="Q18" s="52"/>
      <c r="R18" s="51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86" t="s">
        <v>18</v>
      </c>
      <c r="AH18" s="87"/>
      <c r="AI18" s="87"/>
      <c r="AJ18" s="87"/>
      <c r="AK18" s="87"/>
      <c r="AL18" s="87"/>
      <c r="AM18" s="87"/>
      <c r="AN18" s="87"/>
      <c r="AO18" s="88"/>
      <c r="AP18" s="98" t="s">
        <v>19</v>
      </c>
      <c r="AQ18" s="88"/>
      <c r="AR18" s="100" t="s">
        <v>20</v>
      </c>
      <c r="AS18" s="101"/>
      <c r="AT18" s="51"/>
      <c r="AU18" s="110"/>
      <c r="AV18" s="110"/>
      <c r="AW18" s="52"/>
      <c r="AX18" s="112" t="s">
        <v>12</v>
      </c>
      <c r="AY18" s="113"/>
      <c r="AZ18" s="113"/>
      <c r="BA18" s="113"/>
      <c r="BB18" s="113"/>
      <c r="BC18" s="116" t="s">
        <v>25</v>
      </c>
      <c r="BD18" s="117"/>
      <c r="BE18" s="12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</row>
    <row r="19" spans="1:90" ht="24" customHeight="1" x14ac:dyDescent="0.2">
      <c r="A19" s="12"/>
      <c r="B19" s="53"/>
      <c r="C19" s="54"/>
      <c r="D19" s="111"/>
      <c r="E19" s="111"/>
      <c r="F19" s="111"/>
      <c r="G19" s="111"/>
      <c r="H19" s="111"/>
      <c r="I19" s="111"/>
      <c r="J19" s="54"/>
      <c r="K19" s="53"/>
      <c r="L19" s="111"/>
      <c r="M19" s="111"/>
      <c r="N19" s="111"/>
      <c r="O19" s="111"/>
      <c r="P19" s="111"/>
      <c r="Q19" s="54"/>
      <c r="R19" s="53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89"/>
      <c r="AH19" s="90"/>
      <c r="AI19" s="90"/>
      <c r="AJ19" s="90"/>
      <c r="AK19" s="90"/>
      <c r="AL19" s="90"/>
      <c r="AM19" s="90"/>
      <c r="AN19" s="90"/>
      <c r="AO19" s="91"/>
      <c r="AP19" s="99"/>
      <c r="AQ19" s="91"/>
      <c r="AR19" s="99"/>
      <c r="AS19" s="102"/>
      <c r="AT19" s="53"/>
      <c r="AU19" s="111"/>
      <c r="AV19" s="111"/>
      <c r="AW19" s="54"/>
      <c r="AX19" s="114" t="s">
        <v>5</v>
      </c>
      <c r="AY19" s="115"/>
      <c r="AZ19" s="10"/>
      <c r="BA19" s="115" t="s">
        <v>6</v>
      </c>
      <c r="BB19" s="115"/>
      <c r="BC19" s="118"/>
      <c r="BD19" s="119"/>
      <c r="BE19" s="12"/>
      <c r="BF19" s="75" t="s">
        <v>496</v>
      </c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</row>
    <row r="20" spans="1:90" ht="26.25" customHeight="1" x14ac:dyDescent="0.2">
      <c r="A20" s="12"/>
      <c r="B20" s="83">
        <v>1</v>
      </c>
      <c r="C20" s="84"/>
      <c r="D20" s="66"/>
      <c r="E20" s="67"/>
      <c r="F20" s="67"/>
      <c r="G20" s="67"/>
      <c r="H20" s="67"/>
      <c r="I20" s="67"/>
      <c r="J20" s="68"/>
      <c r="K20" s="56" t="str">
        <f>IF(D20="","",IFERROR(VLOOKUP(D20,貼付け用!$A$4:$C$1000,2,0),"SII登録型番を正しく入力してください"))</f>
        <v/>
      </c>
      <c r="L20" s="57"/>
      <c r="M20" s="57"/>
      <c r="N20" s="57"/>
      <c r="O20" s="57"/>
      <c r="P20" s="57"/>
      <c r="Q20" s="58"/>
      <c r="R20" s="59" t="str">
        <f>IF(D20="","",IFERROR(VLOOKUP(D20,貼付け用!$A$4:$C$1000,3,0),"SII登録型番を正しく入力してください"))</f>
        <v/>
      </c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1"/>
      <c r="AG20" s="85"/>
      <c r="AH20" s="62"/>
      <c r="AI20" s="62"/>
      <c r="AJ20" s="62"/>
      <c r="AK20" s="36" t="s">
        <v>13</v>
      </c>
      <c r="AL20" s="62"/>
      <c r="AM20" s="62"/>
      <c r="AN20" s="62"/>
      <c r="AO20" s="63"/>
      <c r="AP20" s="93" t="str">
        <f t="shared" ref="AP20:AP54" si="0">IF(AND(AG20&lt;&gt;"",AL20&lt;&gt;""),ROUNDDOWN(AG20*AL20/1000000,2),"")</f>
        <v/>
      </c>
      <c r="AQ20" s="94"/>
      <c r="AR20" s="73" t="str">
        <f>IF(AP20&lt;&gt;"",IF(AP20&lt;0.2,"XS",IF(AP20&lt;1.6,"S",IF(AP20&lt;2.8,"M",IF(AP20&gt;=2.8,"L")))),"")</f>
        <v/>
      </c>
      <c r="AS20" s="74"/>
      <c r="AT20" s="70"/>
      <c r="AU20" s="71"/>
      <c r="AV20" s="71"/>
      <c r="AW20" s="72"/>
      <c r="AX20" s="69"/>
      <c r="AY20" s="55"/>
      <c r="AZ20" s="36" t="s">
        <v>7</v>
      </c>
      <c r="BA20" s="55"/>
      <c r="BB20" s="55"/>
      <c r="BC20" s="70"/>
      <c r="BD20" s="72"/>
      <c r="BE20" s="12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</row>
    <row r="21" spans="1:90" ht="26.25" customHeight="1" x14ac:dyDescent="0.2">
      <c r="A21" s="12"/>
      <c r="B21" s="83">
        <v>2</v>
      </c>
      <c r="C21" s="84"/>
      <c r="D21" s="66"/>
      <c r="E21" s="67"/>
      <c r="F21" s="67"/>
      <c r="G21" s="67"/>
      <c r="H21" s="67"/>
      <c r="I21" s="67"/>
      <c r="J21" s="68"/>
      <c r="K21" s="56" t="str">
        <f>IF(D21="","",IFERROR(VLOOKUP(D21,貼付け用!$A$4:$C$1000,2,0),"SII登録型番を正しく入力してください"))</f>
        <v/>
      </c>
      <c r="L21" s="57"/>
      <c r="M21" s="57"/>
      <c r="N21" s="57"/>
      <c r="O21" s="57"/>
      <c r="P21" s="57"/>
      <c r="Q21" s="58"/>
      <c r="R21" s="59" t="str">
        <f>IF(D21="","",IFERROR(VLOOKUP(D21,貼付け用!$A$4:$C$1000,3,0),"SII登録型番を正しく入力してください"))</f>
        <v/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1"/>
      <c r="AG21" s="62"/>
      <c r="AH21" s="62"/>
      <c r="AI21" s="62"/>
      <c r="AJ21" s="62"/>
      <c r="AK21" s="36" t="s">
        <v>13</v>
      </c>
      <c r="AL21" s="62"/>
      <c r="AM21" s="62"/>
      <c r="AN21" s="62"/>
      <c r="AO21" s="63"/>
      <c r="AP21" s="93" t="str">
        <f t="shared" si="0"/>
        <v/>
      </c>
      <c r="AQ21" s="94"/>
      <c r="AR21" s="73" t="str">
        <f t="shared" ref="AR21:AR54" si="1">IF(AP21&lt;&gt;"",IF(AP21&lt;0.2,"XS",IF(AP21&lt;1.6,"S",IF(AP21&lt;2.8,"M",IF(AP21&gt;=2.8,"L")))),"")</f>
        <v/>
      </c>
      <c r="AS21" s="74"/>
      <c r="AT21" s="70"/>
      <c r="AU21" s="71"/>
      <c r="AV21" s="71"/>
      <c r="AW21" s="72"/>
      <c r="AX21" s="69"/>
      <c r="AY21" s="55"/>
      <c r="AZ21" s="36" t="s">
        <v>7</v>
      </c>
      <c r="BA21" s="55"/>
      <c r="BB21" s="55"/>
      <c r="BC21" s="70"/>
      <c r="BD21" s="72"/>
      <c r="BE21" s="12"/>
      <c r="BF21" s="37" t="s">
        <v>439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</row>
    <row r="22" spans="1:90" ht="26.25" customHeight="1" x14ac:dyDescent="0.2">
      <c r="A22" s="12"/>
      <c r="B22" s="83">
        <v>3</v>
      </c>
      <c r="C22" s="84"/>
      <c r="D22" s="66"/>
      <c r="E22" s="67"/>
      <c r="F22" s="67"/>
      <c r="G22" s="67"/>
      <c r="H22" s="67"/>
      <c r="I22" s="67"/>
      <c r="J22" s="68"/>
      <c r="K22" s="56" t="str">
        <f>IF(D22="","",IFERROR(VLOOKUP(D22,貼付け用!$A$4:$C$1000,2,0),"SII登録型番を正しく入力してください"))</f>
        <v/>
      </c>
      <c r="L22" s="57"/>
      <c r="M22" s="57"/>
      <c r="N22" s="57"/>
      <c r="O22" s="57"/>
      <c r="P22" s="57"/>
      <c r="Q22" s="58"/>
      <c r="R22" s="59" t="str">
        <f>IF(D22="","",IFERROR(VLOOKUP(D22,貼付け用!$A$4:$C$1000,3,0),"SII登録型番を正しく入力してください"))</f>
        <v/>
      </c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1"/>
      <c r="AG22" s="62"/>
      <c r="AH22" s="62"/>
      <c r="AI22" s="62"/>
      <c r="AJ22" s="62"/>
      <c r="AK22" s="36" t="s">
        <v>13</v>
      </c>
      <c r="AL22" s="62"/>
      <c r="AM22" s="62"/>
      <c r="AN22" s="62"/>
      <c r="AO22" s="63"/>
      <c r="AP22" s="93" t="str">
        <f t="shared" si="0"/>
        <v/>
      </c>
      <c r="AQ22" s="94"/>
      <c r="AR22" s="73" t="str">
        <f t="shared" si="1"/>
        <v/>
      </c>
      <c r="AS22" s="74"/>
      <c r="AT22" s="70"/>
      <c r="AU22" s="71"/>
      <c r="AV22" s="71"/>
      <c r="AW22" s="72"/>
      <c r="AX22" s="69"/>
      <c r="AY22" s="55"/>
      <c r="AZ22" s="36" t="s">
        <v>7</v>
      </c>
      <c r="BA22" s="55"/>
      <c r="BB22" s="55"/>
      <c r="BC22" s="70"/>
      <c r="BD22" s="72"/>
      <c r="BE22" s="12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</row>
    <row r="23" spans="1:90" ht="26.25" customHeight="1" x14ac:dyDescent="0.2">
      <c r="A23" s="12"/>
      <c r="B23" s="83">
        <v>4</v>
      </c>
      <c r="C23" s="84"/>
      <c r="D23" s="66"/>
      <c r="E23" s="67"/>
      <c r="F23" s="67"/>
      <c r="G23" s="67"/>
      <c r="H23" s="67"/>
      <c r="I23" s="67"/>
      <c r="J23" s="68"/>
      <c r="K23" s="56" t="str">
        <f>IF(D23="","",IFERROR(VLOOKUP(D23,貼付け用!$A$4:$C$1000,2,0),"SII登録型番を正しく入力してください"))</f>
        <v/>
      </c>
      <c r="L23" s="57"/>
      <c r="M23" s="57"/>
      <c r="N23" s="57"/>
      <c r="O23" s="57"/>
      <c r="P23" s="57"/>
      <c r="Q23" s="58"/>
      <c r="R23" s="59" t="str">
        <f>IF(D23="","",IFERROR(VLOOKUP(D23,貼付け用!$A$4:$C$1000,3,0),"SII登録型番を正しく入力してください"))</f>
        <v/>
      </c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1"/>
      <c r="AG23" s="62"/>
      <c r="AH23" s="62"/>
      <c r="AI23" s="62"/>
      <c r="AJ23" s="62"/>
      <c r="AK23" s="36" t="s">
        <v>13</v>
      </c>
      <c r="AL23" s="62"/>
      <c r="AM23" s="62"/>
      <c r="AN23" s="62"/>
      <c r="AO23" s="63"/>
      <c r="AP23" s="93" t="str">
        <f t="shared" si="0"/>
        <v/>
      </c>
      <c r="AQ23" s="94"/>
      <c r="AR23" s="73" t="str">
        <f t="shared" si="1"/>
        <v/>
      </c>
      <c r="AS23" s="74"/>
      <c r="AT23" s="70"/>
      <c r="AU23" s="71"/>
      <c r="AV23" s="71"/>
      <c r="AW23" s="72"/>
      <c r="AX23" s="69"/>
      <c r="AY23" s="55"/>
      <c r="AZ23" s="36" t="s">
        <v>7</v>
      </c>
      <c r="BA23" s="55"/>
      <c r="BB23" s="55"/>
      <c r="BC23" s="70"/>
      <c r="BD23" s="72"/>
      <c r="BE23" s="12"/>
    </row>
    <row r="24" spans="1:90" ht="26.25" customHeight="1" x14ac:dyDescent="0.2">
      <c r="A24" s="12"/>
      <c r="B24" s="83">
        <v>5</v>
      </c>
      <c r="C24" s="84"/>
      <c r="D24" s="66"/>
      <c r="E24" s="67"/>
      <c r="F24" s="67"/>
      <c r="G24" s="67"/>
      <c r="H24" s="67"/>
      <c r="I24" s="67"/>
      <c r="J24" s="68"/>
      <c r="K24" s="56" t="str">
        <f>IF(D24="","",IFERROR(VLOOKUP(D24,貼付け用!$A$4:$C$1000,2,0),"SII登録型番を正しく入力してください"))</f>
        <v/>
      </c>
      <c r="L24" s="57"/>
      <c r="M24" s="57"/>
      <c r="N24" s="57"/>
      <c r="O24" s="57"/>
      <c r="P24" s="57"/>
      <c r="Q24" s="58"/>
      <c r="R24" s="59" t="str">
        <f>IF(D24="","",IFERROR(VLOOKUP(D24,貼付け用!$A$4:$C$1000,3,0),"SII登録型番を正しく入力してください"))</f>
        <v/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1"/>
      <c r="AG24" s="62"/>
      <c r="AH24" s="62"/>
      <c r="AI24" s="62"/>
      <c r="AJ24" s="62"/>
      <c r="AK24" s="36" t="s">
        <v>13</v>
      </c>
      <c r="AL24" s="62"/>
      <c r="AM24" s="62"/>
      <c r="AN24" s="62"/>
      <c r="AO24" s="63"/>
      <c r="AP24" s="93" t="str">
        <f t="shared" si="0"/>
        <v/>
      </c>
      <c r="AQ24" s="94"/>
      <c r="AR24" s="73" t="str">
        <f t="shared" si="1"/>
        <v/>
      </c>
      <c r="AS24" s="74"/>
      <c r="AT24" s="70"/>
      <c r="AU24" s="71"/>
      <c r="AV24" s="71"/>
      <c r="AW24" s="72"/>
      <c r="AX24" s="69"/>
      <c r="AY24" s="55"/>
      <c r="AZ24" s="36" t="s">
        <v>7</v>
      </c>
      <c r="BA24" s="55"/>
      <c r="BB24" s="55"/>
      <c r="BC24" s="70"/>
      <c r="BD24" s="72"/>
      <c r="BE24" s="12"/>
      <c r="BQ24" s="11"/>
      <c r="BR24" s="11"/>
      <c r="BS24" s="11"/>
      <c r="BT24" s="11"/>
      <c r="BU24" s="11"/>
    </row>
    <row r="25" spans="1:90" ht="26.25" customHeight="1" x14ac:dyDescent="0.2">
      <c r="A25" s="12"/>
      <c r="B25" s="83">
        <v>6</v>
      </c>
      <c r="C25" s="84"/>
      <c r="D25" s="66"/>
      <c r="E25" s="67"/>
      <c r="F25" s="67"/>
      <c r="G25" s="67"/>
      <c r="H25" s="67"/>
      <c r="I25" s="67"/>
      <c r="J25" s="68"/>
      <c r="K25" s="56" t="str">
        <f>IF(D25="","",IFERROR(VLOOKUP(D25,貼付け用!$A$4:$C$1000,2,0),"SII登録型番を正しく入力してください"))</f>
        <v/>
      </c>
      <c r="L25" s="57"/>
      <c r="M25" s="57"/>
      <c r="N25" s="57"/>
      <c r="O25" s="57"/>
      <c r="P25" s="57"/>
      <c r="Q25" s="58"/>
      <c r="R25" s="59" t="str">
        <f>IF(D25="","",IFERROR(VLOOKUP(D25,貼付け用!$A$4:$C$1000,3,0),"SII登録型番を正しく入力してください"))</f>
        <v/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1"/>
      <c r="AG25" s="62"/>
      <c r="AH25" s="62"/>
      <c r="AI25" s="62"/>
      <c r="AJ25" s="62"/>
      <c r="AK25" s="36" t="s">
        <v>13</v>
      </c>
      <c r="AL25" s="62"/>
      <c r="AM25" s="62"/>
      <c r="AN25" s="62"/>
      <c r="AO25" s="63"/>
      <c r="AP25" s="93" t="str">
        <f t="shared" si="0"/>
        <v/>
      </c>
      <c r="AQ25" s="94"/>
      <c r="AR25" s="103" t="str">
        <f t="shared" si="1"/>
        <v/>
      </c>
      <c r="AS25" s="104"/>
      <c r="AT25" s="70"/>
      <c r="AU25" s="71"/>
      <c r="AV25" s="71"/>
      <c r="AW25" s="72"/>
      <c r="AX25" s="69"/>
      <c r="AY25" s="55"/>
      <c r="AZ25" s="36" t="s">
        <v>7</v>
      </c>
      <c r="BA25" s="55"/>
      <c r="BB25" s="55"/>
      <c r="BC25" s="70"/>
      <c r="BD25" s="72"/>
      <c r="BE25" s="12"/>
      <c r="BQ25" s="11"/>
      <c r="BR25" s="11"/>
      <c r="BS25" s="11"/>
      <c r="BT25" s="11"/>
      <c r="BU25" s="11"/>
    </row>
    <row r="26" spans="1:90" ht="26.25" customHeight="1" x14ac:dyDescent="0.2">
      <c r="A26" s="12"/>
      <c r="B26" s="83">
        <v>7</v>
      </c>
      <c r="C26" s="84"/>
      <c r="D26" s="66"/>
      <c r="E26" s="67"/>
      <c r="F26" s="67"/>
      <c r="G26" s="67"/>
      <c r="H26" s="67"/>
      <c r="I26" s="67"/>
      <c r="J26" s="68"/>
      <c r="K26" s="56" t="str">
        <f>IF(D26="","",IFERROR(VLOOKUP(D26,貼付け用!$A$4:$C$1000,2,0),"SII登録型番を正しく入力してください"))</f>
        <v/>
      </c>
      <c r="L26" s="57"/>
      <c r="M26" s="57"/>
      <c r="N26" s="57"/>
      <c r="O26" s="57"/>
      <c r="P26" s="57"/>
      <c r="Q26" s="58"/>
      <c r="R26" s="59" t="str">
        <f>IF(D26="","",IFERROR(VLOOKUP(D26,貼付け用!$A$4:$C$1000,3,0),"SII登録型番を正しく入力してください"))</f>
        <v/>
      </c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1"/>
      <c r="AG26" s="62"/>
      <c r="AH26" s="62"/>
      <c r="AI26" s="62"/>
      <c r="AJ26" s="62"/>
      <c r="AK26" s="36" t="s">
        <v>13</v>
      </c>
      <c r="AL26" s="62"/>
      <c r="AM26" s="62"/>
      <c r="AN26" s="62"/>
      <c r="AO26" s="63"/>
      <c r="AP26" s="93" t="str">
        <f t="shared" si="0"/>
        <v/>
      </c>
      <c r="AQ26" s="94"/>
      <c r="AR26" s="103" t="str">
        <f t="shared" si="1"/>
        <v/>
      </c>
      <c r="AS26" s="104"/>
      <c r="AT26" s="70"/>
      <c r="AU26" s="71"/>
      <c r="AV26" s="71"/>
      <c r="AW26" s="72"/>
      <c r="AX26" s="69"/>
      <c r="AY26" s="55"/>
      <c r="AZ26" s="36" t="s">
        <v>7</v>
      </c>
      <c r="BA26" s="55"/>
      <c r="BB26" s="55"/>
      <c r="BC26" s="70"/>
      <c r="BD26" s="72"/>
      <c r="BE26" s="12"/>
      <c r="BQ26" s="11"/>
      <c r="BR26" s="11"/>
      <c r="BS26" s="11"/>
      <c r="BT26" s="11"/>
      <c r="BU26" s="11"/>
    </row>
    <row r="27" spans="1:90" ht="26.25" customHeight="1" x14ac:dyDescent="0.2">
      <c r="A27" s="12"/>
      <c r="B27" s="83">
        <v>8</v>
      </c>
      <c r="C27" s="84"/>
      <c r="D27" s="66"/>
      <c r="E27" s="67"/>
      <c r="F27" s="67"/>
      <c r="G27" s="67"/>
      <c r="H27" s="67"/>
      <c r="I27" s="67"/>
      <c r="J27" s="68"/>
      <c r="K27" s="56" t="str">
        <f>IF(D27="","",IFERROR(VLOOKUP(D27,貼付け用!$A$4:$C$1000,2,0),"SII登録型番を正しく入力してください"))</f>
        <v/>
      </c>
      <c r="L27" s="57"/>
      <c r="M27" s="57"/>
      <c r="N27" s="57"/>
      <c r="O27" s="57"/>
      <c r="P27" s="57"/>
      <c r="Q27" s="58"/>
      <c r="R27" s="59" t="str">
        <f>IF(D27="","",IFERROR(VLOOKUP(D27,貼付け用!$A$4:$C$1000,3,0),"SII登録型番を正しく入力してください"))</f>
        <v/>
      </c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1"/>
      <c r="AG27" s="62"/>
      <c r="AH27" s="62"/>
      <c r="AI27" s="62"/>
      <c r="AJ27" s="62"/>
      <c r="AK27" s="36" t="s">
        <v>13</v>
      </c>
      <c r="AL27" s="62"/>
      <c r="AM27" s="62"/>
      <c r="AN27" s="62"/>
      <c r="AO27" s="63"/>
      <c r="AP27" s="93" t="str">
        <f t="shared" si="0"/>
        <v/>
      </c>
      <c r="AQ27" s="94"/>
      <c r="AR27" s="103" t="str">
        <f t="shared" si="1"/>
        <v/>
      </c>
      <c r="AS27" s="104"/>
      <c r="AT27" s="70"/>
      <c r="AU27" s="71"/>
      <c r="AV27" s="71"/>
      <c r="AW27" s="72"/>
      <c r="AX27" s="69"/>
      <c r="AY27" s="55"/>
      <c r="AZ27" s="36" t="s">
        <v>7</v>
      </c>
      <c r="BA27" s="55"/>
      <c r="BB27" s="55"/>
      <c r="BC27" s="70"/>
      <c r="BD27" s="72"/>
      <c r="BE27" s="12"/>
    </row>
    <row r="28" spans="1:90" ht="26.25" customHeight="1" x14ac:dyDescent="0.2">
      <c r="A28" s="12"/>
      <c r="B28" s="83">
        <v>9</v>
      </c>
      <c r="C28" s="84"/>
      <c r="D28" s="66"/>
      <c r="E28" s="67"/>
      <c r="F28" s="67"/>
      <c r="G28" s="67"/>
      <c r="H28" s="67"/>
      <c r="I28" s="67"/>
      <c r="J28" s="68"/>
      <c r="K28" s="56" t="str">
        <f>IF(D28="","",IFERROR(VLOOKUP(D28,貼付け用!$A$4:$C$1000,2,0),"SII登録型番を正しく入力してください"))</f>
        <v/>
      </c>
      <c r="L28" s="57"/>
      <c r="M28" s="57"/>
      <c r="N28" s="57"/>
      <c r="O28" s="57"/>
      <c r="P28" s="57"/>
      <c r="Q28" s="58"/>
      <c r="R28" s="59" t="str">
        <f>IF(D28="","",IFERROR(VLOOKUP(D28,貼付け用!$A$4:$C$1000,3,0),"SII登録型番を正しく入力してください"))</f>
        <v/>
      </c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1"/>
      <c r="AG28" s="62"/>
      <c r="AH28" s="62"/>
      <c r="AI28" s="62"/>
      <c r="AJ28" s="62"/>
      <c r="AK28" s="36" t="s">
        <v>13</v>
      </c>
      <c r="AL28" s="62"/>
      <c r="AM28" s="62"/>
      <c r="AN28" s="62"/>
      <c r="AO28" s="63"/>
      <c r="AP28" s="93" t="str">
        <f t="shared" si="0"/>
        <v/>
      </c>
      <c r="AQ28" s="94"/>
      <c r="AR28" s="103" t="str">
        <f t="shared" si="1"/>
        <v/>
      </c>
      <c r="AS28" s="104"/>
      <c r="AT28" s="70"/>
      <c r="AU28" s="71"/>
      <c r="AV28" s="71"/>
      <c r="AW28" s="72"/>
      <c r="AX28" s="69"/>
      <c r="AY28" s="55"/>
      <c r="AZ28" s="36" t="s">
        <v>7</v>
      </c>
      <c r="BA28" s="55"/>
      <c r="BB28" s="55"/>
      <c r="BC28" s="70"/>
      <c r="BD28" s="72"/>
      <c r="BE28" s="12"/>
    </row>
    <row r="29" spans="1:90" ht="26.25" customHeight="1" x14ac:dyDescent="0.2">
      <c r="A29" s="12"/>
      <c r="B29" s="83">
        <v>10</v>
      </c>
      <c r="C29" s="84"/>
      <c r="D29" s="66"/>
      <c r="E29" s="67"/>
      <c r="F29" s="67"/>
      <c r="G29" s="67"/>
      <c r="H29" s="67"/>
      <c r="I29" s="67"/>
      <c r="J29" s="68"/>
      <c r="K29" s="56" t="str">
        <f>IF(D29="","",IFERROR(VLOOKUP(D29,貼付け用!$A$4:$C$1000,2,0),"SII登録型番を正しく入力してください"))</f>
        <v/>
      </c>
      <c r="L29" s="57"/>
      <c r="M29" s="57"/>
      <c r="N29" s="57"/>
      <c r="O29" s="57"/>
      <c r="P29" s="57"/>
      <c r="Q29" s="58"/>
      <c r="R29" s="59" t="str">
        <f>IF(D29="","",IFERROR(VLOOKUP(D29,貼付け用!$A$4:$C$1000,3,0),"SII登録型番を正しく入力してください"))</f>
        <v/>
      </c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1"/>
      <c r="AG29" s="62"/>
      <c r="AH29" s="62"/>
      <c r="AI29" s="62"/>
      <c r="AJ29" s="62"/>
      <c r="AK29" s="36" t="s">
        <v>13</v>
      </c>
      <c r="AL29" s="62"/>
      <c r="AM29" s="62"/>
      <c r="AN29" s="62"/>
      <c r="AO29" s="63"/>
      <c r="AP29" s="93" t="str">
        <f t="shared" si="0"/>
        <v/>
      </c>
      <c r="AQ29" s="94"/>
      <c r="AR29" s="103" t="str">
        <f t="shared" si="1"/>
        <v/>
      </c>
      <c r="AS29" s="104"/>
      <c r="AT29" s="70"/>
      <c r="AU29" s="71"/>
      <c r="AV29" s="71"/>
      <c r="AW29" s="72"/>
      <c r="AX29" s="69"/>
      <c r="AY29" s="55"/>
      <c r="AZ29" s="36" t="s">
        <v>7</v>
      </c>
      <c r="BA29" s="55"/>
      <c r="BB29" s="55"/>
      <c r="BC29" s="70"/>
      <c r="BD29" s="72"/>
      <c r="BE29" s="12"/>
    </row>
    <row r="30" spans="1:90" ht="26.25" customHeight="1" x14ac:dyDescent="0.2">
      <c r="A30" s="12"/>
      <c r="B30" s="83">
        <v>11</v>
      </c>
      <c r="C30" s="84"/>
      <c r="D30" s="66"/>
      <c r="E30" s="67"/>
      <c r="F30" s="67"/>
      <c r="G30" s="67"/>
      <c r="H30" s="67"/>
      <c r="I30" s="67"/>
      <c r="J30" s="68"/>
      <c r="K30" s="56" t="str">
        <f>IF(D30="","",IFERROR(VLOOKUP(D30,貼付け用!$A$4:$C$1000,2,0),"SII登録型番を正しく入力してください"))</f>
        <v/>
      </c>
      <c r="L30" s="57"/>
      <c r="M30" s="57"/>
      <c r="N30" s="57"/>
      <c r="O30" s="57"/>
      <c r="P30" s="57"/>
      <c r="Q30" s="58"/>
      <c r="R30" s="59" t="str">
        <f>IF(D30="","",IFERROR(VLOOKUP(D30,貼付け用!$A$4:$C$1000,3,0),"SII登録型番を正しく入力してください"))</f>
        <v/>
      </c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1"/>
      <c r="AG30" s="62"/>
      <c r="AH30" s="62"/>
      <c r="AI30" s="62"/>
      <c r="AJ30" s="62"/>
      <c r="AK30" s="36" t="s">
        <v>13</v>
      </c>
      <c r="AL30" s="62"/>
      <c r="AM30" s="62"/>
      <c r="AN30" s="62"/>
      <c r="AO30" s="63"/>
      <c r="AP30" s="93" t="str">
        <f t="shared" si="0"/>
        <v/>
      </c>
      <c r="AQ30" s="94"/>
      <c r="AR30" s="103" t="str">
        <f t="shared" si="1"/>
        <v/>
      </c>
      <c r="AS30" s="104"/>
      <c r="AT30" s="70"/>
      <c r="AU30" s="71"/>
      <c r="AV30" s="71"/>
      <c r="AW30" s="72"/>
      <c r="AX30" s="69"/>
      <c r="AY30" s="55"/>
      <c r="AZ30" s="36" t="s">
        <v>7</v>
      </c>
      <c r="BA30" s="55"/>
      <c r="BB30" s="55"/>
      <c r="BC30" s="70"/>
      <c r="BD30" s="72"/>
      <c r="BE30" s="12"/>
    </row>
    <row r="31" spans="1:90" ht="26.25" customHeight="1" x14ac:dyDescent="0.2">
      <c r="A31" s="12"/>
      <c r="B31" s="83">
        <v>12</v>
      </c>
      <c r="C31" s="84"/>
      <c r="D31" s="66"/>
      <c r="E31" s="67"/>
      <c r="F31" s="67"/>
      <c r="G31" s="67"/>
      <c r="H31" s="67"/>
      <c r="I31" s="67"/>
      <c r="J31" s="68"/>
      <c r="K31" s="56" t="str">
        <f>IF(D31="","",IFERROR(VLOOKUP(D31,貼付け用!$A$4:$C$1000,2,0),"SII登録型番を正しく入力してください"))</f>
        <v/>
      </c>
      <c r="L31" s="57"/>
      <c r="M31" s="57"/>
      <c r="N31" s="57"/>
      <c r="O31" s="57"/>
      <c r="P31" s="57"/>
      <c r="Q31" s="58"/>
      <c r="R31" s="59" t="str">
        <f>IF(D31="","",IFERROR(VLOOKUP(D31,貼付け用!$A$4:$C$1000,3,0),"SII登録型番を正しく入力してください"))</f>
        <v/>
      </c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1"/>
      <c r="AG31" s="62"/>
      <c r="AH31" s="62"/>
      <c r="AI31" s="62"/>
      <c r="AJ31" s="62"/>
      <c r="AK31" s="36" t="s">
        <v>13</v>
      </c>
      <c r="AL31" s="62"/>
      <c r="AM31" s="62"/>
      <c r="AN31" s="62"/>
      <c r="AO31" s="63"/>
      <c r="AP31" s="93" t="str">
        <f t="shared" si="0"/>
        <v/>
      </c>
      <c r="AQ31" s="94"/>
      <c r="AR31" s="103" t="str">
        <f t="shared" si="1"/>
        <v/>
      </c>
      <c r="AS31" s="104"/>
      <c r="AT31" s="70"/>
      <c r="AU31" s="71"/>
      <c r="AV31" s="71"/>
      <c r="AW31" s="72"/>
      <c r="AX31" s="69"/>
      <c r="AY31" s="55"/>
      <c r="AZ31" s="36" t="s">
        <v>7</v>
      </c>
      <c r="BA31" s="55"/>
      <c r="BB31" s="55"/>
      <c r="BC31" s="70"/>
      <c r="BD31" s="72"/>
      <c r="BE31" s="12"/>
    </row>
    <row r="32" spans="1:90" ht="26.25" customHeight="1" x14ac:dyDescent="0.2">
      <c r="A32" s="12"/>
      <c r="B32" s="83">
        <v>13</v>
      </c>
      <c r="C32" s="84"/>
      <c r="D32" s="66"/>
      <c r="E32" s="67"/>
      <c r="F32" s="67"/>
      <c r="G32" s="67"/>
      <c r="H32" s="67"/>
      <c r="I32" s="67"/>
      <c r="J32" s="68"/>
      <c r="K32" s="56" t="str">
        <f>IF(D32="","",IFERROR(VLOOKUP(D32,貼付け用!$A$4:$C$1000,2,0),"SII登録型番を正しく入力してください"))</f>
        <v/>
      </c>
      <c r="L32" s="57"/>
      <c r="M32" s="57"/>
      <c r="N32" s="57"/>
      <c r="O32" s="57"/>
      <c r="P32" s="57"/>
      <c r="Q32" s="58"/>
      <c r="R32" s="59" t="str">
        <f>IF(D32="","",IFERROR(VLOOKUP(D32,貼付け用!$A$4:$C$1000,3,0),"SII登録型番を正しく入力してください"))</f>
        <v/>
      </c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1"/>
      <c r="AG32" s="62"/>
      <c r="AH32" s="62"/>
      <c r="AI32" s="62"/>
      <c r="AJ32" s="62"/>
      <c r="AK32" s="36" t="s">
        <v>13</v>
      </c>
      <c r="AL32" s="62"/>
      <c r="AM32" s="62"/>
      <c r="AN32" s="62"/>
      <c r="AO32" s="63"/>
      <c r="AP32" s="93" t="str">
        <f t="shared" si="0"/>
        <v/>
      </c>
      <c r="AQ32" s="94"/>
      <c r="AR32" s="103" t="str">
        <f t="shared" si="1"/>
        <v/>
      </c>
      <c r="AS32" s="104"/>
      <c r="AT32" s="70"/>
      <c r="AU32" s="71"/>
      <c r="AV32" s="71"/>
      <c r="AW32" s="72"/>
      <c r="AX32" s="69"/>
      <c r="AY32" s="55"/>
      <c r="AZ32" s="36" t="s">
        <v>7</v>
      </c>
      <c r="BA32" s="55"/>
      <c r="BB32" s="55"/>
      <c r="BC32" s="70"/>
      <c r="BD32" s="72"/>
      <c r="BE32" s="12"/>
    </row>
    <row r="33" spans="1:57" ht="26.25" customHeight="1" x14ac:dyDescent="0.2">
      <c r="A33" s="12"/>
      <c r="B33" s="83">
        <v>14</v>
      </c>
      <c r="C33" s="84"/>
      <c r="D33" s="66"/>
      <c r="E33" s="67"/>
      <c r="F33" s="67"/>
      <c r="G33" s="67"/>
      <c r="H33" s="67"/>
      <c r="I33" s="67"/>
      <c r="J33" s="68"/>
      <c r="K33" s="56" t="str">
        <f>IF(D33="","",IFERROR(VLOOKUP(D33,貼付け用!$A$4:$C$1000,2,0),"SII登録型番を正しく入力してください"))</f>
        <v/>
      </c>
      <c r="L33" s="57"/>
      <c r="M33" s="57"/>
      <c r="N33" s="57"/>
      <c r="O33" s="57"/>
      <c r="P33" s="57"/>
      <c r="Q33" s="58"/>
      <c r="R33" s="59" t="str">
        <f>IF(D33="","",IFERROR(VLOOKUP(D33,貼付け用!$A$4:$C$1000,3,0),"SII登録型番を正しく入力してください"))</f>
        <v/>
      </c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1"/>
      <c r="AG33" s="62"/>
      <c r="AH33" s="62"/>
      <c r="AI33" s="62"/>
      <c r="AJ33" s="62"/>
      <c r="AK33" s="36" t="s">
        <v>13</v>
      </c>
      <c r="AL33" s="62"/>
      <c r="AM33" s="62"/>
      <c r="AN33" s="62"/>
      <c r="AO33" s="63"/>
      <c r="AP33" s="93" t="str">
        <f t="shared" si="0"/>
        <v/>
      </c>
      <c r="AQ33" s="94"/>
      <c r="AR33" s="103" t="str">
        <f t="shared" si="1"/>
        <v/>
      </c>
      <c r="AS33" s="104"/>
      <c r="AT33" s="70"/>
      <c r="AU33" s="71"/>
      <c r="AV33" s="71"/>
      <c r="AW33" s="72"/>
      <c r="AX33" s="69"/>
      <c r="AY33" s="55"/>
      <c r="AZ33" s="36" t="s">
        <v>7</v>
      </c>
      <c r="BA33" s="55"/>
      <c r="BB33" s="55"/>
      <c r="BC33" s="70"/>
      <c r="BD33" s="72"/>
      <c r="BE33" s="12"/>
    </row>
    <row r="34" spans="1:57" ht="26.25" customHeight="1" x14ac:dyDescent="0.2">
      <c r="A34" s="12"/>
      <c r="B34" s="83">
        <v>15</v>
      </c>
      <c r="C34" s="84"/>
      <c r="D34" s="66"/>
      <c r="E34" s="67"/>
      <c r="F34" s="67"/>
      <c r="G34" s="67"/>
      <c r="H34" s="67"/>
      <c r="I34" s="67"/>
      <c r="J34" s="68"/>
      <c r="K34" s="56" t="str">
        <f>IF(D34="","",IFERROR(VLOOKUP(D34,貼付け用!$A$4:$C$1000,2,0),"SII登録型番を正しく入力してください"))</f>
        <v/>
      </c>
      <c r="L34" s="57"/>
      <c r="M34" s="57"/>
      <c r="N34" s="57"/>
      <c r="O34" s="57"/>
      <c r="P34" s="57"/>
      <c r="Q34" s="58"/>
      <c r="R34" s="59" t="str">
        <f>IF(D34="","",IFERROR(VLOOKUP(D34,貼付け用!$A$4:$C$1000,3,0),"SII登録型番を正しく入力してください"))</f>
        <v/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1"/>
      <c r="AG34" s="62"/>
      <c r="AH34" s="62"/>
      <c r="AI34" s="62"/>
      <c r="AJ34" s="62"/>
      <c r="AK34" s="36" t="s">
        <v>13</v>
      </c>
      <c r="AL34" s="62"/>
      <c r="AM34" s="62"/>
      <c r="AN34" s="62"/>
      <c r="AO34" s="63"/>
      <c r="AP34" s="93" t="str">
        <f t="shared" si="0"/>
        <v/>
      </c>
      <c r="AQ34" s="94"/>
      <c r="AR34" s="103" t="str">
        <f t="shared" si="1"/>
        <v/>
      </c>
      <c r="AS34" s="104"/>
      <c r="AT34" s="70"/>
      <c r="AU34" s="71"/>
      <c r="AV34" s="71"/>
      <c r="AW34" s="72"/>
      <c r="AX34" s="69"/>
      <c r="AY34" s="55"/>
      <c r="AZ34" s="36" t="s">
        <v>7</v>
      </c>
      <c r="BA34" s="55"/>
      <c r="BB34" s="55"/>
      <c r="BC34" s="70"/>
      <c r="BD34" s="72"/>
      <c r="BE34" s="12"/>
    </row>
    <row r="35" spans="1:57" ht="26.25" customHeight="1" x14ac:dyDescent="0.2">
      <c r="A35" s="12"/>
      <c r="B35" s="83">
        <v>16</v>
      </c>
      <c r="C35" s="84"/>
      <c r="D35" s="66"/>
      <c r="E35" s="67"/>
      <c r="F35" s="67"/>
      <c r="G35" s="67"/>
      <c r="H35" s="67"/>
      <c r="I35" s="67"/>
      <c r="J35" s="68"/>
      <c r="K35" s="56" t="str">
        <f>IF(D35="","",IFERROR(VLOOKUP(D35,貼付け用!$A$4:$C$1000,2,0),"SII登録型番を正しく入力してください"))</f>
        <v/>
      </c>
      <c r="L35" s="57"/>
      <c r="M35" s="57"/>
      <c r="N35" s="57"/>
      <c r="O35" s="57"/>
      <c r="P35" s="57"/>
      <c r="Q35" s="58"/>
      <c r="R35" s="59" t="str">
        <f>IF(D35="","",IFERROR(VLOOKUP(D35,貼付け用!$A$4:$C$1000,3,0),"SII登録型番を正しく入力してください"))</f>
        <v/>
      </c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1"/>
      <c r="AG35" s="62"/>
      <c r="AH35" s="62"/>
      <c r="AI35" s="62"/>
      <c r="AJ35" s="62"/>
      <c r="AK35" s="36" t="s">
        <v>13</v>
      </c>
      <c r="AL35" s="62"/>
      <c r="AM35" s="62"/>
      <c r="AN35" s="62"/>
      <c r="AO35" s="63"/>
      <c r="AP35" s="93" t="str">
        <f t="shared" si="0"/>
        <v/>
      </c>
      <c r="AQ35" s="94"/>
      <c r="AR35" s="103" t="str">
        <f t="shared" si="1"/>
        <v/>
      </c>
      <c r="AS35" s="104"/>
      <c r="AT35" s="70"/>
      <c r="AU35" s="71"/>
      <c r="AV35" s="71"/>
      <c r="AW35" s="72"/>
      <c r="AX35" s="69"/>
      <c r="AY35" s="55"/>
      <c r="AZ35" s="36" t="s">
        <v>7</v>
      </c>
      <c r="BA35" s="55"/>
      <c r="BB35" s="55"/>
      <c r="BC35" s="70"/>
      <c r="BD35" s="72"/>
      <c r="BE35" s="12"/>
    </row>
    <row r="36" spans="1:57" ht="26.25" customHeight="1" x14ac:dyDescent="0.2">
      <c r="A36" s="12"/>
      <c r="B36" s="83">
        <v>17</v>
      </c>
      <c r="C36" s="84"/>
      <c r="D36" s="66"/>
      <c r="E36" s="67"/>
      <c r="F36" s="67"/>
      <c r="G36" s="67"/>
      <c r="H36" s="67"/>
      <c r="I36" s="67"/>
      <c r="J36" s="68"/>
      <c r="K36" s="56" t="str">
        <f>IF(D36="","",IFERROR(VLOOKUP(D36,貼付け用!$A$4:$C$1000,2,0),"SII登録型番を正しく入力してください"))</f>
        <v/>
      </c>
      <c r="L36" s="57"/>
      <c r="M36" s="57"/>
      <c r="N36" s="57"/>
      <c r="O36" s="57"/>
      <c r="P36" s="57"/>
      <c r="Q36" s="58"/>
      <c r="R36" s="59" t="str">
        <f>IF(D36="","",IFERROR(VLOOKUP(D36,貼付け用!$A$4:$C$1000,3,0),"SII登録型番を正しく入力してください"))</f>
        <v/>
      </c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1"/>
      <c r="AG36" s="62"/>
      <c r="AH36" s="62"/>
      <c r="AI36" s="62"/>
      <c r="AJ36" s="62"/>
      <c r="AK36" s="36" t="s">
        <v>13</v>
      </c>
      <c r="AL36" s="62"/>
      <c r="AM36" s="62"/>
      <c r="AN36" s="62"/>
      <c r="AO36" s="63"/>
      <c r="AP36" s="93" t="str">
        <f t="shared" si="0"/>
        <v/>
      </c>
      <c r="AQ36" s="94"/>
      <c r="AR36" s="103" t="str">
        <f t="shared" si="1"/>
        <v/>
      </c>
      <c r="AS36" s="104"/>
      <c r="AT36" s="70"/>
      <c r="AU36" s="71"/>
      <c r="AV36" s="71"/>
      <c r="AW36" s="72"/>
      <c r="AX36" s="69"/>
      <c r="AY36" s="55"/>
      <c r="AZ36" s="36" t="s">
        <v>7</v>
      </c>
      <c r="BA36" s="55"/>
      <c r="BB36" s="55"/>
      <c r="BC36" s="70"/>
      <c r="BD36" s="72"/>
      <c r="BE36" s="12"/>
    </row>
    <row r="37" spans="1:57" ht="26.25" customHeight="1" x14ac:dyDescent="0.2">
      <c r="A37" s="12"/>
      <c r="B37" s="83">
        <v>18</v>
      </c>
      <c r="C37" s="84"/>
      <c r="D37" s="66"/>
      <c r="E37" s="67"/>
      <c r="F37" s="67"/>
      <c r="G37" s="67"/>
      <c r="H37" s="67"/>
      <c r="I37" s="67"/>
      <c r="J37" s="68"/>
      <c r="K37" s="56" t="str">
        <f>IF(D37="","",IFERROR(VLOOKUP(D37,貼付け用!$A$4:$C$1000,2,0),"SII登録型番を正しく入力してください"))</f>
        <v/>
      </c>
      <c r="L37" s="57"/>
      <c r="M37" s="57"/>
      <c r="N37" s="57"/>
      <c r="O37" s="57"/>
      <c r="P37" s="57"/>
      <c r="Q37" s="58"/>
      <c r="R37" s="59" t="str">
        <f>IF(D37="","",IFERROR(VLOOKUP(D37,貼付け用!$A$4:$C$1000,3,0),"SII登録型番を正しく入力してください"))</f>
        <v/>
      </c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1"/>
      <c r="AG37" s="62"/>
      <c r="AH37" s="62"/>
      <c r="AI37" s="62"/>
      <c r="AJ37" s="62"/>
      <c r="AK37" s="36" t="s">
        <v>13</v>
      </c>
      <c r="AL37" s="62"/>
      <c r="AM37" s="62"/>
      <c r="AN37" s="62"/>
      <c r="AO37" s="63"/>
      <c r="AP37" s="93" t="str">
        <f t="shared" si="0"/>
        <v/>
      </c>
      <c r="AQ37" s="94"/>
      <c r="AR37" s="103" t="str">
        <f t="shared" si="1"/>
        <v/>
      </c>
      <c r="AS37" s="104"/>
      <c r="AT37" s="70"/>
      <c r="AU37" s="71"/>
      <c r="AV37" s="71"/>
      <c r="AW37" s="72"/>
      <c r="AX37" s="69"/>
      <c r="AY37" s="55"/>
      <c r="AZ37" s="36" t="s">
        <v>7</v>
      </c>
      <c r="BA37" s="55"/>
      <c r="BB37" s="55"/>
      <c r="BC37" s="70"/>
      <c r="BD37" s="72"/>
      <c r="BE37" s="12"/>
    </row>
    <row r="38" spans="1:57" ht="26.25" customHeight="1" x14ac:dyDescent="0.2">
      <c r="A38" s="12"/>
      <c r="B38" s="83">
        <v>19</v>
      </c>
      <c r="C38" s="84"/>
      <c r="D38" s="66"/>
      <c r="E38" s="67"/>
      <c r="F38" s="67"/>
      <c r="G38" s="67"/>
      <c r="H38" s="67"/>
      <c r="I38" s="67"/>
      <c r="J38" s="68"/>
      <c r="K38" s="56" t="str">
        <f>IF(D38="","",IFERROR(VLOOKUP(D38,貼付け用!$A$4:$C$1000,2,0),"SII登録型番を正しく入力してください"))</f>
        <v/>
      </c>
      <c r="L38" s="57"/>
      <c r="M38" s="57"/>
      <c r="N38" s="57"/>
      <c r="O38" s="57"/>
      <c r="P38" s="57"/>
      <c r="Q38" s="58"/>
      <c r="R38" s="59" t="str">
        <f>IF(D38="","",IFERROR(VLOOKUP(D38,貼付け用!$A$4:$C$1000,3,0),"SII登録型番を正しく入力してください"))</f>
        <v/>
      </c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/>
      <c r="AG38" s="62"/>
      <c r="AH38" s="62"/>
      <c r="AI38" s="62"/>
      <c r="AJ38" s="62"/>
      <c r="AK38" s="36" t="s">
        <v>13</v>
      </c>
      <c r="AL38" s="62"/>
      <c r="AM38" s="62"/>
      <c r="AN38" s="62"/>
      <c r="AO38" s="63"/>
      <c r="AP38" s="93" t="str">
        <f t="shared" si="0"/>
        <v/>
      </c>
      <c r="AQ38" s="94"/>
      <c r="AR38" s="103" t="str">
        <f t="shared" si="1"/>
        <v/>
      </c>
      <c r="AS38" s="104"/>
      <c r="AT38" s="70"/>
      <c r="AU38" s="71"/>
      <c r="AV38" s="71"/>
      <c r="AW38" s="72"/>
      <c r="AX38" s="69"/>
      <c r="AY38" s="55"/>
      <c r="AZ38" s="36" t="s">
        <v>7</v>
      </c>
      <c r="BA38" s="55"/>
      <c r="BB38" s="55"/>
      <c r="BC38" s="70"/>
      <c r="BD38" s="72"/>
      <c r="BE38" s="12"/>
    </row>
    <row r="39" spans="1:57" ht="26.25" customHeight="1" x14ac:dyDescent="0.2">
      <c r="A39" s="12"/>
      <c r="B39" s="83">
        <v>20</v>
      </c>
      <c r="C39" s="84"/>
      <c r="D39" s="66"/>
      <c r="E39" s="67"/>
      <c r="F39" s="67"/>
      <c r="G39" s="67"/>
      <c r="H39" s="67"/>
      <c r="I39" s="67"/>
      <c r="J39" s="68"/>
      <c r="K39" s="56" t="str">
        <f>IF(D39="","",IFERROR(VLOOKUP(D39,貼付け用!$A$4:$C$1000,2,0),"SII登録型番を正しく入力してください"))</f>
        <v/>
      </c>
      <c r="L39" s="57"/>
      <c r="M39" s="57"/>
      <c r="N39" s="57"/>
      <c r="O39" s="57"/>
      <c r="P39" s="57"/>
      <c r="Q39" s="58"/>
      <c r="R39" s="59" t="str">
        <f>IF(D39="","",IFERROR(VLOOKUP(D39,貼付け用!$A$4:$C$1000,3,0),"SII登録型番を正しく入力してください"))</f>
        <v/>
      </c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1"/>
      <c r="AG39" s="62"/>
      <c r="AH39" s="62"/>
      <c r="AI39" s="62"/>
      <c r="AJ39" s="62"/>
      <c r="AK39" s="36" t="s">
        <v>13</v>
      </c>
      <c r="AL39" s="62"/>
      <c r="AM39" s="62"/>
      <c r="AN39" s="62"/>
      <c r="AO39" s="63"/>
      <c r="AP39" s="93" t="str">
        <f t="shared" si="0"/>
        <v/>
      </c>
      <c r="AQ39" s="94"/>
      <c r="AR39" s="103" t="str">
        <f t="shared" si="1"/>
        <v/>
      </c>
      <c r="AS39" s="104"/>
      <c r="AT39" s="70"/>
      <c r="AU39" s="71"/>
      <c r="AV39" s="71"/>
      <c r="AW39" s="72"/>
      <c r="AX39" s="69"/>
      <c r="AY39" s="55"/>
      <c r="AZ39" s="36" t="s">
        <v>7</v>
      </c>
      <c r="BA39" s="55"/>
      <c r="BB39" s="55"/>
      <c r="BC39" s="70"/>
      <c r="BD39" s="72"/>
      <c r="BE39" s="12"/>
    </row>
    <row r="40" spans="1:57" ht="26.25" customHeight="1" x14ac:dyDescent="0.2">
      <c r="A40" s="12"/>
      <c r="B40" s="83">
        <v>21</v>
      </c>
      <c r="C40" s="84"/>
      <c r="D40" s="66"/>
      <c r="E40" s="67"/>
      <c r="F40" s="67"/>
      <c r="G40" s="67"/>
      <c r="H40" s="67"/>
      <c r="I40" s="67"/>
      <c r="J40" s="68"/>
      <c r="K40" s="56" t="str">
        <f>IF(D40="","",IFERROR(VLOOKUP(D40,貼付け用!$A$4:$C$1000,2,0),"SII登録型番を正しく入力してください"))</f>
        <v/>
      </c>
      <c r="L40" s="57"/>
      <c r="M40" s="57"/>
      <c r="N40" s="57"/>
      <c r="O40" s="57"/>
      <c r="P40" s="57"/>
      <c r="Q40" s="58"/>
      <c r="R40" s="59" t="str">
        <f>IF(D40="","",IFERROR(VLOOKUP(D40,貼付け用!$A$4:$C$1000,3,0),"SII登録型番を正しく入力してください"))</f>
        <v/>
      </c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1"/>
      <c r="AG40" s="62"/>
      <c r="AH40" s="62"/>
      <c r="AI40" s="62"/>
      <c r="AJ40" s="62"/>
      <c r="AK40" s="36" t="s">
        <v>13</v>
      </c>
      <c r="AL40" s="62"/>
      <c r="AM40" s="62"/>
      <c r="AN40" s="62"/>
      <c r="AO40" s="63"/>
      <c r="AP40" s="93" t="str">
        <f t="shared" si="0"/>
        <v/>
      </c>
      <c r="AQ40" s="94"/>
      <c r="AR40" s="103" t="str">
        <f t="shared" si="1"/>
        <v/>
      </c>
      <c r="AS40" s="104"/>
      <c r="AT40" s="70"/>
      <c r="AU40" s="71"/>
      <c r="AV40" s="71"/>
      <c r="AW40" s="72"/>
      <c r="AX40" s="69"/>
      <c r="AY40" s="55"/>
      <c r="AZ40" s="36" t="s">
        <v>7</v>
      </c>
      <c r="BA40" s="55"/>
      <c r="BB40" s="55"/>
      <c r="BC40" s="70"/>
      <c r="BD40" s="72"/>
      <c r="BE40" s="12"/>
    </row>
    <row r="41" spans="1:57" ht="26.25" customHeight="1" x14ac:dyDescent="0.2">
      <c r="A41" s="12"/>
      <c r="B41" s="83">
        <v>22</v>
      </c>
      <c r="C41" s="84"/>
      <c r="D41" s="66"/>
      <c r="E41" s="67"/>
      <c r="F41" s="67"/>
      <c r="G41" s="67"/>
      <c r="H41" s="67"/>
      <c r="I41" s="67"/>
      <c r="J41" s="68"/>
      <c r="K41" s="56" t="str">
        <f>IF(D41="","",IFERROR(VLOOKUP(D41,貼付け用!$A$4:$C$1000,2,0),"SII登録型番を正しく入力してください"))</f>
        <v/>
      </c>
      <c r="L41" s="57"/>
      <c r="M41" s="57"/>
      <c r="N41" s="57"/>
      <c r="O41" s="57"/>
      <c r="P41" s="57"/>
      <c r="Q41" s="58"/>
      <c r="R41" s="59" t="str">
        <f>IF(D41="","",IFERROR(VLOOKUP(D41,貼付け用!$A$4:$C$1000,3,0),"SII登録型番を正しく入力してください"))</f>
        <v/>
      </c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1"/>
      <c r="AG41" s="62"/>
      <c r="AH41" s="62"/>
      <c r="AI41" s="62"/>
      <c r="AJ41" s="62"/>
      <c r="AK41" s="36" t="s">
        <v>13</v>
      </c>
      <c r="AL41" s="62"/>
      <c r="AM41" s="62"/>
      <c r="AN41" s="62"/>
      <c r="AO41" s="63"/>
      <c r="AP41" s="93" t="str">
        <f t="shared" si="0"/>
        <v/>
      </c>
      <c r="AQ41" s="94"/>
      <c r="AR41" s="103" t="str">
        <f t="shared" si="1"/>
        <v/>
      </c>
      <c r="AS41" s="104"/>
      <c r="AT41" s="70"/>
      <c r="AU41" s="71"/>
      <c r="AV41" s="71"/>
      <c r="AW41" s="72"/>
      <c r="AX41" s="69"/>
      <c r="AY41" s="55"/>
      <c r="AZ41" s="36" t="s">
        <v>7</v>
      </c>
      <c r="BA41" s="55"/>
      <c r="BB41" s="55"/>
      <c r="BC41" s="70"/>
      <c r="BD41" s="72"/>
      <c r="BE41" s="12"/>
    </row>
    <row r="42" spans="1:57" ht="26.25" customHeight="1" x14ac:dyDescent="0.2">
      <c r="A42" s="12"/>
      <c r="B42" s="83">
        <v>23</v>
      </c>
      <c r="C42" s="84"/>
      <c r="D42" s="66"/>
      <c r="E42" s="67"/>
      <c r="F42" s="67"/>
      <c r="G42" s="67"/>
      <c r="H42" s="67"/>
      <c r="I42" s="67"/>
      <c r="J42" s="68"/>
      <c r="K42" s="56" t="str">
        <f>IF(D42="","",IFERROR(VLOOKUP(D42,貼付け用!$A$4:$C$1000,2,0),"SII登録型番を正しく入力してください"))</f>
        <v/>
      </c>
      <c r="L42" s="57"/>
      <c r="M42" s="57"/>
      <c r="N42" s="57"/>
      <c r="O42" s="57"/>
      <c r="P42" s="57"/>
      <c r="Q42" s="58"/>
      <c r="R42" s="59" t="str">
        <f>IF(D42="","",IFERROR(VLOOKUP(D42,貼付け用!$A$4:$C$1000,3,0),"SII登録型番を正しく入力してください"))</f>
        <v/>
      </c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1"/>
      <c r="AG42" s="62"/>
      <c r="AH42" s="62"/>
      <c r="AI42" s="62"/>
      <c r="AJ42" s="62"/>
      <c r="AK42" s="36" t="s">
        <v>13</v>
      </c>
      <c r="AL42" s="62"/>
      <c r="AM42" s="62"/>
      <c r="AN42" s="62"/>
      <c r="AO42" s="63"/>
      <c r="AP42" s="93" t="str">
        <f t="shared" si="0"/>
        <v/>
      </c>
      <c r="AQ42" s="94"/>
      <c r="AR42" s="103" t="str">
        <f t="shared" si="1"/>
        <v/>
      </c>
      <c r="AS42" s="104"/>
      <c r="AT42" s="70"/>
      <c r="AU42" s="71"/>
      <c r="AV42" s="71"/>
      <c r="AW42" s="72"/>
      <c r="AX42" s="69"/>
      <c r="AY42" s="55"/>
      <c r="AZ42" s="36" t="s">
        <v>7</v>
      </c>
      <c r="BA42" s="55"/>
      <c r="BB42" s="55"/>
      <c r="BC42" s="70"/>
      <c r="BD42" s="72"/>
      <c r="BE42" s="12"/>
    </row>
    <row r="43" spans="1:57" ht="26.25" customHeight="1" x14ac:dyDescent="0.2">
      <c r="A43" s="12"/>
      <c r="B43" s="83">
        <v>24</v>
      </c>
      <c r="C43" s="84"/>
      <c r="D43" s="66"/>
      <c r="E43" s="67"/>
      <c r="F43" s="67"/>
      <c r="G43" s="67"/>
      <c r="H43" s="67"/>
      <c r="I43" s="67"/>
      <c r="J43" s="68"/>
      <c r="K43" s="56" t="str">
        <f>IF(D43="","",IFERROR(VLOOKUP(D43,貼付け用!$A$4:$C$1000,2,0),"SII登録型番を正しく入力してください"))</f>
        <v/>
      </c>
      <c r="L43" s="57"/>
      <c r="M43" s="57"/>
      <c r="N43" s="57"/>
      <c r="O43" s="57"/>
      <c r="P43" s="57"/>
      <c r="Q43" s="58"/>
      <c r="R43" s="59" t="str">
        <f>IF(D43="","",IFERROR(VLOOKUP(D43,貼付け用!$A$4:$C$1000,3,0),"SII登録型番を正しく入力してください"))</f>
        <v/>
      </c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1"/>
      <c r="AG43" s="62"/>
      <c r="AH43" s="62"/>
      <c r="AI43" s="62"/>
      <c r="AJ43" s="62"/>
      <c r="AK43" s="36" t="s">
        <v>13</v>
      </c>
      <c r="AL43" s="62"/>
      <c r="AM43" s="62"/>
      <c r="AN43" s="62"/>
      <c r="AO43" s="63"/>
      <c r="AP43" s="93" t="str">
        <f t="shared" si="0"/>
        <v/>
      </c>
      <c r="AQ43" s="94"/>
      <c r="AR43" s="103" t="str">
        <f t="shared" si="1"/>
        <v/>
      </c>
      <c r="AS43" s="104"/>
      <c r="AT43" s="70"/>
      <c r="AU43" s="71"/>
      <c r="AV43" s="71"/>
      <c r="AW43" s="72"/>
      <c r="AX43" s="69"/>
      <c r="AY43" s="55"/>
      <c r="AZ43" s="36" t="s">
        <v>7</v>
      </c>
      <c r="BA43" s="55"/>
      <c r="BB43" s="55"/>
      <c r="BC43" s="70"/>
      <c r="BD43" s="72"/>
      <c r="BE43" s="12"/>
    </row>
    <row r="44" spans="1:57" ht="26.25" customHeight="1" x14ac:dyDescent="0.2">
      <c r="A44" s="12"/>
      <c r="B44" s="83">
        <v>25</v>
      </c>
      <c r="C44" s="84"/>
      <c r="D44" s="66"/>
      <c r="E44" s="67"/>
      <c r="F44" s="67"/>
      <c r="G44" s="67"/>
      <c r="H44" s="67"/>
      <c r="I44" s="67"/>
      <c r="J44" s="68"/>
      <c r="K44" s="56" t="str">
        <f>IF(D44="","",IFERROR(VLOOKUP(D44,貼付け用!$A$4:$C$1000,2,0),"SII登録型番を正しく入力してください"))</f>
        <v/>
      </c>
      <c r="L44" s="57"/>
      <c r="M44" s="57"/>
      <c r="N44" s="57"/>
      <c r="O44" s="57"/>
      <c r="P44" s="57"/>
      <c r="Q44" s="58"/>
      <c r="R44" s="59" t="str">
        <f>IF(D44="","",IFERROR(VLOOKUP(D44,貼付け用!$A$4:$C$1000,3,0),"SII登録型番を正しく入力してください"))</f>
        <v/>
      </c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1"/>
      <c r="AG44" s="62"/>
      <c r="AH44" s="62"/>
      <c r="AI44" s="62"/>
      <c r="AJ44" s="62"/>
      <c r="AK44" s="36" t="s">
        <v>13</v>
      </c>
      <c r="AL44" s="62"/>
      <c r="AM44" s="62"/>
      <c r="AN44" s="62"/>
      <c r="AO44" s="63"/>
      <c r="AP44" s="93" t="str">
        <f t="shared" si="0"/>
        <v/>
      </c>
      <c r="AQ44" s="94"/>
      <c r="AR44" s="103" t="str">
        <f t="shared" si="1"/>
        <v/>
      </c>
      <c r="AS44" s="104"/>
      <c r="AT44" s="70"/>
      <c r="AU44" s="71"/>
      <c r="AV44" s="71"/>
      <c r="AW44" s="72"/>
      <c r="AX44" s="69"/>
      <c r="AY44" s="55"/>
      <c r="AZ44" s="36" t="s">
        <v>7</v>
      </c>
      <c r="BA44" s="55"/>
      <c r="BB44" s="55"/>
      <c r="BC44" s="70"/>
      <c r="BD44" s="72"/>
      <c r="BE44" s="12"/>
    </row>
    <row r="45" spans="1:57" ht="26.25" customHeight="1" x14ac:dyDescent="0.2">
      <c r="A45" s="12"/>
      <c r="B45" s="83">
        <v>26</v>
      </c>
      <c r="C45" s="84"/>
      <c r="D45" s="66"/>
      <c r="E45" s="67"/>
      <c r="F45" s="67"/>
      <c r="G45" s="67"/>
      <c r="H45" s="67"/>
      <c r="I45" s="67"/>
      <c r="J45" s="68"/>
      <c r="K45" s="56" t="str">
        <f>IF(D45="","",IFERROR(VLOOKUP(D45,貼付け用!$A$4:$C$1000,2,0),"SII登録型番を正しく入力してください"))</f>
        <v/>
      </c>
      <c r="L45" s="57"/>
      <c r="M45" s="57"/>
      <c r="N45" s="57"/>
      <c r="O45" s="57"/>
      <c r="P45" s="57"/>
      <c r="Q45" s="58"/>
      <c r="R45" s="59" t="str">
        <f>IF(D45="","",IFERROR(VLOOKUP(D45,貼付け用!$A$4:$C$1000,3,0),"SII登録型番を正しく入力してください"))</f>
        <v/>
      </c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1"/>
      <c r="AG45" s="62"/>
      <c r="AH45" s="62"/>
      <c r="AI45" s="62"/>
      <c r="AJ45" s="62"/>
      <c r="AK45" s="36" t="s">
        <v>13</v>
      </c>
      <c r="AL45" s="62"/>
      <c r="AM45" s="62"/>
      <c r="AN45" s="62"/>
      <c r="AO45" s="63"/>
      <c r="AP45" s="93" t="str">
        <f t="shared" si="0"/>
        <v/>
      </c>
      <c r="AQ45" s="94"/>
      <c r="AR45" s="103" t="str">
        <f t="shared" si="1"/>
        <v/>
      </c>
      <c r="AS45" s="104"/>
      <c r="AT45" s="70"/>
      <c r="AU45" s="71"/>
      <c r="AV45" s="71"/>
      <c r="AW45" s="72"/>
      <c r="AX45" s="69"/>
      <c r="AY45" s="55"/>
      <c r="AZ45" s="36" t="s">
        <v>7</v>
      </c>
      <c r="BA45" s="55"/>
      <c r="BB45" s="55"/>
      <c r="BC45" s="70"/>
      <c r="BD45" s="72"/>
      <c r="BE45" s="12"/>
    </row>
    <row r="46" spans="1:57" ht="26.25" customHeight="1" x14ac:dyDescent="0.2">
      <c r="A46" s="12"/>
      <c r="B46" s="83">
        <v>27</v>
      </c>
      <c r="C46" s="84"/>
      <c r="D46" s="66"/>
      <c r="E46" s="67"/>
      <c r="F46" s="67"/>
      <c r="G46" s="67"/>
      <c r="H46" s="67"/>
      <c r="I46" s="67"/>
      <c r="J46" s="68"/>
      <c r="K46" s="56" t="str">
        <f>IF(D46="","",IFERROR(VLOOKUP(D46,貼付け用!$A$4:$C$1000,2,0),"SII登録型番を正しく入力してください"))</f>
        <v/>
      </c>
      <c r="L46" s="57"/>
      <c r="M46" s="57"/>
      <c r="N46" s="57"/>
      <c r="O46" s="57"/>
      <c r="P46" s="57"/>
      <c r="Q46" s="58"/>
      <c r="R46" s="59" t="str">
        <f>IF(D46="","",IFERROR(VLOOKUP(D46,貼付け用!$A$4:$C$1000,3,0),"SII登録型番を正しく入力してください"))</f>
        <v/>
      </c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1"/>
      <c r="AG46" s="62"/>
      <c r="AH46" s="62"/>
      <c r="AI46" s="62"/>
      <c r="AJ46" s="62"/>
      <c r="AK46" s="36" t="s">
        <v>13</v>
      </c>
      <c r="AL46" s="62"/>
      <c r="AM46" s="62"/>
      <c r="AN46" s="62"/>
      <c r="AO46" s="63"/>
      <c r="AP46" s="93" t="str">
        <f t="shared" si="0"/>
        <v/>
      </c>
      <c r="AQ46" s="94"/>
      <c r="AR46" s="103" t="str">
        <f t="shared" si="1"/>
        <v/>
      </c>
      <c r="AS46" s="104"/>
      <c r="AT46" s="70"/>
      <c r="AU46" s="71"/>
      <c r="AV46" s="71"/>
      <c r="AW46" s="72"/>
      <c r="AX46" s="69"/>
      <c r="AY46" s="55"/>
      <c r="AZ46" s="36" t="s">
        <v>7</v>
      </c>
      <c r="BA46" s="55"/>
      <c r="BB46" s="55"/>
      <c r="BC46" s="70"/>
      <c r="BD46" s="72"/>
      <c r="BE46" s="12"/>
    </row>
    <row r="47" spans="1:57" ht="26.25" customHeight="1" x14ac:dyDescent="0.2">
      <c r="A47" s="12"/>
      <c r="B47" s="83">
        <v>28</v>
      </c>
      <c r="C47" s="84"/>
      <c r="D47" s="66"/>
      <c r="E47" s="67"/>
      <c r="F47" s="67"/>
      <c r="G47" s="67"/>
      <c r="H47" s="67"/>
      <c r="I47" s="67"/>
      <c r="J47" s="68"/>
      <c r="K47" s="56" t="str">
        <f>IF(D47="","",IFERROR(VLOOKUP(D47,貼付け用!$A$4:$C$1000,2,0),"SII登録型番を正しく入力してください"))</f>
        <v/>
      </c>
      <c r="L47" s="57"/>
      <c r="M47" s="57"/>
      <c r="N47" s="57"/>
      <c r="O47" s="57"/>
      <c r="P47" s="57"/>
      <c r="Q47" s="58"/>
      <c r="R47" s="59" t="str">
        <f>IF(D47="","",IFERROR(VLOOKUP(D47,貼付け用!$A$4:$C$1000,3,0),"SII登録型番を正しく入力してください"))</f>
        <v/>
      </c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1"/>
      <c r="AG47" s="62"/>
      <c r="AH47" s="62"/>
      <c r="AI47" s="62"/>
      <c r="AJ47" s="62"/>
      <c r="AK47" s="36" t="s">
        <v>13</v>
      </c>
      <c r="AL47" s="62"/>
      <c r="AM47" s="62"/>
      <c r="AN47" s="62"/>
      <c r="AO47" s="63"/>
      <c r="AP47" s="93" t="str">
        <f t="shared" si="0"/>
        <v/>
      </c>
      <c r="AQ47" s="94"/>
      <c r="AR47" s="103" t="str">
        <f t="shared" si="1"/>
        <v/>
      </c>
      <c r="AS47" s="104"/>
      <c r="AT47" s="70"/>
      <c r="AU47" s="71"/>
      <c r="AV47" s="71"/>
      <c r="AW47" s="72"/>
      <c r="AX47" s="69"/>
      <c r="AY47" s="55"/>
      <c r="AZ47" s="36" t="s">
        <v>7</v>
      </c>
      <c r="BA47" s="55"/>
      <c r="BB47" s="55"/>
      <c r="BC47" s="70"/>
      <c r="BD47" s="72"/>
      <c r="BE47" s="12"/>
    </row>
    <row r="48" spans="1:57" ht="26.25" customHeight="1" x14ac:dyDescent="0.2">
      <c r="A48" s="12"/>
      <c r="B48" s="83">
        <v>29</v>
      </c>
      <c r="C48" s="84"/>
      <c r="D48" s="66"/>
      <c r="E48" s="67"/>
      <c r="F48" s="67"/>
      <c r="G48" s="67"/>
      <c r="H48" s="67"/>
      <c r="I48" s="67"/>
      <c r="J48" s="68"/>
      <c r="K48" s="56" t="str">
        <f>IF(D48="","",IFERROR(VLOOKUP(D48,貼付け用!$A$4:$C$1000,2,0),"SII登録型番を正しく入力してください"))</f>
        <v/>
      </c>
      <c r="L48" s="57"/>
      <c r="M48" s="57"/>
      <c r="N48" s="57"/>
      <c r="O48" s="57"/>
      <c r="P48" s="57"/>
      <c r="Q48" s="58"/>
      <c r="R48" s="59" t="str">
        <f>IF(D48="","",IFERROR(VLOOKUP(D48,貼付け用!$A$4:$C$1000,3,0),"SII登録型番を正しく入力してください"))</f>
        <v/>
      </c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1"/>
      <c r="AG48" s="62"/>
      <c r="AH48" s="62"/>
      <c r="AI48" s="62"/>
      <c r="AJ48" s="62"/>
      <c r="AK48" s="36" t="s">
        <v>13</v>
      </c>
      <c r="AL48" s="62"/>
      <c r="AM48" s="62"/>
      <c r="AN48" s="62"/>
      <c r="AO48" s="63"/>
      <c r="AP48" s="93" t="str">
        <f t="shared" si="0"/>
        <v/>
      </c>
      <c r="AQ48" s="94"/>
      <c r="AR48" s="103" t="str">
        <f t="shared" si="1"/>
        <v/>
      </c>
      <c r="AS48" s="104"/>
      <c r="AT48" s="70"/>
      <c r="AU48" s="71"/>
      <c r="AV48" s="71"/>
      <c r="AW48" s="72"/>
      <c r="AX48" s="69"/>
      <c r="AY48" s="55"/>
      <c r="AZ48" s="36" t="s">
        <v>7</v>
      </c>
      <c r="BA48" s="55"/>
      <c r="BB48" s="55"/>
      <c r="BC48" s="70"/>
      <c r="BD48" s="72"/>
      <c r="BE48" s="12"/>
    </row>
    <row r="49" spans="1:57" ht="26.25" customHeight="1" x14ac:dyDescent="0.2">
      <c r="A49" s="12"/>
      <c r="B49" s="83">
        <v>30</v>
      </c>
      <c r="C49" s="84"/>
      <c r="D49" s="66"/>
      <c r="E49" s="67"/>
      <c r="F49" s="67"/>
      <c r="G49" s="67"/>
      <c r="H49" s="67"/>
      <c r="I49" s="67"/>
      <c r="J49" s="68"/>
      <c r="K49" s="56" t="str">
        <f>IF(D49="","",IFERROR(VLOOKUP(D49,貼付け用!$A$4:$C$1000,2,0),"SII登録型番を正しく入力してください"))</f>
        <v/>
      </c>
      <c r="L49" s="57"/>
      <c r="M49" s="57"/>
      <c r="N49" s="57"/>
      <c r="O49" s="57"/>
      <c r="P49" s="57"/>
      <c r="Q49" s="58"/>
      <c r="R49" s="59" t="str">
        <f>IF(D49="","",IFERROR(VLOOKUP(D49,貼付け用!$A$4:$C$1000,3,0),"SII登録型番を正しく入力してください"))</f>
        <v/>
      </c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1"/>
      <c r="AG49" s="62"/>
      <c r="AH49" s="62"/>
      <c r="AI49" s="62"/>
      <c r="AJ49" s="62"/>
      <c r="AK49" s="36" t="s">
        <v>13</v>
      </c>
      <c r="AL49" s="62"/>
      <c r="AM49" s="62"/>
      <c r="AN49" s="62"/>
      <c r="AO49" s="63"/>
      <c r="AP49" s="93" t="str">
        <f t="shared" si="0"/>
        <v/>
      </c>
      <c r="AQ49" s="94"/>
      <c r="AR49" s="103" t="str">
        <f t="shared" si="1"/>
        <v/>
      </c>
      <c r="AS49" s="104"/>
      <c r="AT49" s="70"/>
      <c r="AU49" s="71"/>
      <c r="AV49" s="71"/>
      <c r="AW49" s="72"/>
      <c r="AX49" s="69"/>
      <c r="AY49" s="55"/>
      <c r="AZ49" s="36" t="s">
        <v>7</v>
      </c>
      <c r="BA49" s="55"/>
      <c r="BB49" s="55"/>
      <c r="BC49" s="70"/>
      <c r="BD49" s="72"/>
      <c r="BE49" s="12"/>
    </row>
    <row r="50" spans="1:57" ht="26.25" customHeight="1" x14ac:dyDescent="0.2">
      <c r="A50" s="12"/>
      <c r="B50" s="83">
        <v>31</v>
      </c>
      <c r="C50" s="84"/>
      <c r="D50" s="66"/>
      <c r="E50" s="67"/>
      <c r="F50" s="67"/>
      <c r="G50" s="67"/>
      <c r="H50" s="67"/>
      <c r="I50" s="67"/>
      <c r="J50" s="68"/>
      <c r="K50" s="59" t="str">
        <f>IF(D50="","",IFERROR(VLOOKUP(D50,貼付け用!$A$4:$C$1000,2,0),"SII登録型番を正しく入力してください"))</f>
        <v/>
      </c>
      <c r="L50" s="60"/>
      <c r="M50" s="60"/>
      <c r="N50" s="60"/>
      <c r="O50" s="60"/>
      <c r="P50" s="60"/>
      <c r="Q50" s="61"/>
      <c r="R50" s="59" t="str">
        <f>IF(D50="","",IFERROR(VLOOKUP(D50,貼付け用!$A$4:$C$1000,3,0),"SII登録型番を正しく入力してください"))</f>
        <v/>
      </c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1"/>
      <c r="AG50" s="85"/>
      <c r="AH50" s="62"/>
      <c r="AI50" s="62"/>
      <c r="AJ50" s="62"/>
      <c r="AK50" s="36" t="s">
        <v>13</v>
      </c>
      <c r="AL50" s="62"/>
      <c r="AM50" s="62"/>
      <c r="AN50" s="62"/>
      <c r="AO50" s="63"/>
      <c r="AP50" s="93" t="str">
        <f t="shared" si="0"/>
        <v/>
      </c>
      <c r="AQ50" s="94"/>
      <c r="AR50" s="103" t="str">
        <f t="shared" si="1"/>
        <v/>
      </c>
      <c r="AS50" s="104"/>
      <c r="AT50" s="128"/>
      <c r="AU50" s="129"/>
      <c r="AV50" s="129"/>
      <c r="AW50" s="130"/>
      <c r="AX50" s="69"/>
      <c r="AY50" s="55"/>
      <c r="AZ50" s="36" t="s">
        <v>7</v>
      </c>
      <c r="BA50" s="55"/>
      <c r="BB50" s="131"/>
      <c r="BC50" s="128"/>
      <c r="BD50" s="130"/>
      <c r="BE50" s="12"/>
    </row>
    <row r="51" spans="1:57" ht="26.25" customHeight="1" x14ac:dyDescent="0.2">
      <c r="A51" s="12"/>
      <c r="B51" s="83">
        <v>32</v>
      </c>
      <c r="C51" s="84"/>
      <c r="D51" s="66"/>
      <c r="E51" s="67"/>
      <c r="F51" s="67"/>
      <c r="G51" s="67"/>
      <c r="H51" s="67"/>
      <c r="I51" s="67"/>
      <c r="J51" s="68"/>
      <c r="K51" s="59" t="str">
        <f>IF(D51="","",IFERROR(VLOOKUP(D51,貼付け用!$A$4:$C$1000,2,0),"SII登録型番を正しく入力してください"))</f>
        <v/>
      </c>
      <c r="L51" s="60"/>
      <c r="M51" s="60"/>
      <c r="N51" s="60"/>
      <c r="O51" s="60"/>
      <c r="P51" s="60"/>
      <c r="Q51" s="61"/>
      <c r="R51" s="59" t="str">
        <f>IF(D51="","",IFERROR(VLOOKUP(D51,貼付け用!$A$4:$C$1000,3,0),"SII登録型番を正しく入力してください"))</f>
        <v/>
      </c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1"/>
      <c r="AG51" s="85"/>
      <c r="AH51" s="62"/>
      <c r="AI51" s="62"/>
      <c r="AJ51" s="62"/>
      <c r="AK51" s="36" t="s">
        <v>13</v>
      </c>
      <c r="AL51" s="62"/>
      <c r="AM51" s="62"/>
      <c r="AN51" s="62"/>
      <c r="AO51" s="63"/>
      <c r="AP51" s="93" t="str">
        <f t="shared" si="0"/>
        <v/>
      </c>
      <c r="AQ51" s="94"/>
      <c r="AR51" s="103" t="str">
        <f t="shared" si="1"/>
        <v/>
      </c>
      <c r="AS51" s="104"/>
      <c r="AT51" s="128"/>
      <c r="AU51" s="129"/>
      <c r="AV51" s="129"/>
      <c r="AW51" s="130"/>
      <c r="AX51" s="69"/>
      <c r="AY51" s="55"/>
      <c r="AZ51" s="36" t="s">
        <v>7</v>
      </c>
      <c r="BA51" s="55"/>
      <c r="BB51" s="131"/>
      <c r="BC51" s="128"/>
      <c r="BD51" s="130"/>
      <c r="BE51" s="12"/>
    </row>
    <row r="52" spans="1:57" ht="26.25" customHeight="1" x14ac:dyDescent="0.2">
      <c r="A52" s="12"/>
      <c r="B52" s="83">
        <v>33</v>
      </c>
      <c r="C52" s="84"/>
      <c r="D52" s="66"/>
      <c r="E52" s="67"/>
      <c r="F52" s="67"/>
      <c r="G52" s="67"/>
      <c r="H52" s="67"/>
      <c r="I52" s="67"/>
      <c r="J52" s="68"/>
      <c r="K52" s="59" t="str">
        <f>IF(D52="","",IFERROR(VLOOKUP(D52,貼付け用!$A$4:$C$1000,2,0),"SII登録型番を正しく入力してください"))</f>
        <v/>
      </c>
      <c r="L52" s="60"/>
      <c r="M52" s="60"/>
      <c r="N52" s="60"/>
      <c r="O52" s="60"/>
      <c r="P52" s="60"/>
      <c r="Q52" s="61"/>
      <c r="R52" s="59" t="str">
        <f>IF(D52="","",IFERROR(VLOOKUP(D52,貼付け用!$A$4:$C$1000,3,0),"SII登録型番を正しく入力してください"))</f>
        <v/>
      </c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1"/>
      <c r="AG52" s="85"/>
      <c r="AH52" s="62"/>
      <c r="AI52" s="62"/>
      <c r="AJ52" s="62"/>
      <c r="AK52" s="36" t="s">
        <v>13</v>
      </c>
      <c r="AL52" s="62"/>
      <c r="AM52" s="62"/>
      <c r="AN52" s="62"/>
      <c r="AO52" s="63"/>
      <c r="AP52" s="93" t="str">
        <f t="shared" si="0"/>
        <v/>
      </c>
      <c r="AQ52" s="94"/>
      <c r="AR52" s="103" t="str">
        <f t="shared" si="1"/>
        <v/>
      </c>
      <c r="AS52" s="104"/>
      <c r="AT52" s="128"/>
      <c r="AU52" s="129"/>
      <c r="AV52" s="129"/>
      <c r="AW52" s="130"/>
      <c r="AX52" s="69"/>
      <c r="AY52" s="55"/>
      <c r="AZ52" s="36" t="s">
        <v>7</v>
      </c>
      <c r="BA52" s="55"/>
      <c r="BB52" s="131"/>
      <c r="BC52" s="128"/>
      <c r="BD52" s="130"/>
      <c r="BE52" s="12"/>
    </row>
    <row r="53" spans="1:57" ht="26.25" customHeight="1" x14ac:dyDescent="0.2">
      <c r="A53" s="12"/>
      <c r="B53" s="83">
        <v>34</v>
      </c>
      <c r="C53" s="84"/>
      <c r="D53" s="66"/>
      <c r="E53" s="67"/>
      <c r="F53" s="67"/>
      <c r="G53" s="67"/>
      <c r="H53" s="67"/>
      <c r="I53" s="67"/>
      <c r="J53" s="68"/>
      <c r="K53" s="59" t="str">
        <f>IF(D53="","",IFERROR(VLOOKUP(D53,貼付け用!$A$4:$C$1000,2,0),"SII登録型番を正しく入力してください"))</f>
        <v/>
      </c>
      <c r="L53" s="60"/>
      <c r="M53" s="60"/>
      <c r="N53" s="60"/>
      <c r="O53" s="60"/>
      <c r="P53" s="60"/>
      <c r="Q53" s="61"/>
      <c r="R53" s="59" t="str">
        <f>IF(D53="","",IFERROR(VLOOKUP(D53,貼付け用!$A$4:$C$1000,3,0),"SII登録型番を正しく入力してください"))</f>
        <v/>
      </c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1"/>
      <c r="AG53" s="85"/>
      <c r="AH53" s="62"/>
      <c r="AI53" s="62"/>
      <c r="AJ53" s="62"/>
      <c r="AK53" s="36" t="s">
        <v>13</v>
      </c>
      <c r="AL53" s="62"/>
      <c r="AM53" s="62"/>
      <c r="AN53" s="62"/>
      <c r="AO53" s="63"/>
      <c r="AP53" s="93" t="str">
        <f t="shared" si="0"/>
        <v/>
      </c>
      <c r="AQ53" s="94"/>
      <c r="AR53" s="103" t="str">
        <f t="shared" si="1"/>
        <v/>
      </c>
      <c r="AS53" s="104"/>
      <c r="AT53" s="128"/>
      <c r="AU53" s="129"/>
      <c r="AV53" s="129"/>
      <c r="AW53" s="130"/>
      <c r="AX53" s="69"/>
      <c r="AY53" s="55"/>
      <c r="AZ53" s="36" t="s">
        <v>7</v>
      </c>
      <c r="BA53" s="55"/>
      <c r="BB53" s="131"/>
      <c r="BC53" s="128"/>
      <c r="BD53" s="130"/>
      <c r="BE53" s="12"/>
    </row>
    <row r="54" spans="1:57" ht="26.25" customHeight="1" x14ac:dyDescent="0.2">
      <c r="A54" s="12"/>
      <c r="B54" s="83">
        <v>35</v>
      </c>
      <c r="C54" s="84"/>
      <c r="D54" s="66"/>
      <c r="E54" s="67"/>
      <c r="F54" s="67"/>
      <c r="G54" s="67"/>
      <c r="H54" s="67"/>
      <c r="I54" s="67"/>
      <c r="J54" s="68"/>
      <c r="K54" s="59" t="str">
        <f>IF(D54="","",IFERROR(VLOOKUP(D54,貼付け用!$A$4:$C$1000,2,0),"SII登録型番を正しく入力してください"))</f>
        <v/>
      </c>
      <c r="L54" s="60"/>
      <c r="M54" s="60"/>
      <c r="N54" s="60"/>
      <c r="O54" s="60"/>
      <c r="P54" s="60"/>
      <c r="Q54" s="61"/>
      <c r="R54" s="59" t="str">
        <f>IF(D54="","",IFERROR(VLOOKUP(D54,貼付け用!$A$4:$C$1000,3,0),"SII登録型番を正しく入力してください"))</f>
        <v/>
      </c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1"/>
      <c r="AG54" s="85"/>
      <c r="AH54" s="62"/>
      <c r="AI54" s="62"/>
      <c r="AJ54" s="62"/>
      <c r="AK54" s="36" t="s">
        <v>13</v>
      </c>
      <c r="AL54" s="62"/>
      <c r="AM54" s="62"/>
      <c r="AN54" s="62"/>
      <c r="AO54" s="63"/>
      <c r="AP54" s="93" t="str">
        <f t="shared" si="0"/>
        <v/>
      </c>
      <c r="AQ54" s="94"/>
      <c r="AR54" s="103" t="str">
        <f t="shared" si="1"/>
        <v/>
      </c>
      <c r="AS54" s="104"/>
      <c r="AT54" s="128"/>
      <c r="AU54" s="129"/>
      <c r="AV54" s="129"/>
      <c r="AW54" s="130"/>
      <c r="AX54" s="69"/>
      <c r="AY54" s="55"/>
      <c r="AZ54" s="36" t="s">
        <v>7</v>
      </c>
      <c r="BA54" s="55"/>
      <c r="BB54" s="131"/>
      <c r="BC54" s="128"/>
      <c r="BD54" s="130"/>
      <c r="BE54" s="12"/>
    </row>
    <row r="55" spans="1:57" ht="30.75" customHeight="1" x14ac:dyDescent="0.2">
      <c r="B55" s="132" t="s">
        <v>24</v>
      </c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34"/>
    </row>
    <row r="56" spans="1:57" ht="24" customHeight="1" x14ac:dyDescent="0.2"/>
  </sheetData>
  <sheetProtection algorithmName="SHA-512" hashValue="bzPPBvmB0HuG2ZSIwpaKGAfFqAehiD25fNOSVVM/KsAH08FbIZh7SLjwPpDcP8wzJrHLmKsJrIwRHtsVFa1Y1Q==" saltValue="J6/DcZjW3A3rxiRKn2RxEA==" spinCount="100000" sheet="1" objects="1" formatCells="0"/>
  <mergeCells count="470">
    <mergeCell ref="B50:C50"/>
    <mergeCell ref="AG16:BD16"/>
    <mergeCell ref="B8:AR8"/>
    <mergeCell ref="AY8:AZ8"/>
    <mergeCell ref="BB8:BC8"/>
    <mergeCell ref="AL50:AO50"/>
    <mergeCell ref="AG50:AJ50"/>
    <mergeCell ref="B49:C49"/>
    <mergeCell ref="D49:J49"/>
    <mergeCell ref="K49:Q49"/>
    <mergeCell ref="R49:AF49"/>
    <mergeCell ref="AG49:AJ49"/>
    <mergeCell ref="AL49:AO49"/>
    <mergeCell ref="B48:C48"/>
    <mergeCell ref="D48:J48"/>
    <mergeCell ref="BC50:BD50"/>
    <mergeCell ref="BA50:BB50"/>
    <mergeCell ref="AX50:AY50"/>
    <mergeCell ref="AT50:AW50"/>
    <mergeCell ref="AX42:AY42"/>
    <mergeCell ref="BA42:BB42"/>
    <mergeCell ref="BC42:BD42"/>
    <mergeCell ref="BC43:BD43"/>
    <mergeCell ref="AX47:AY47"/>
    <mergeCell ref="BA47:BB47"/>
    <mergeCell ref="AR50:AS50"/>
    <mergeCell ref="AP50:AQ50"/>
    <mergeCell ref="AX49:AY49"/>
    <mergeCell ref="BA49:BB49"/>
    <mergeCell ref="K48:Q48"/>
    <mergeCell ref="R48:AF48"/>
    <mergeCell ref="AG48:AJ48"/>
    <mergeCell ref="AL48:AO48"/>
    <mergeCell ref="AP48:AQ48"/>
    <mergeCell ref="AR48:AS48"/>
    <mergeCell ref="AT48:AW48"/>
    <mergeCell ref="AX48:AY48"/>
    <mergeCell ref="BA48:BB48"/>
    <mergeCell ref="BC47:BD47"/>
    <mergeCell ref="BC48:BD48"/>
    <mergeCell ref="BC45:BD45"/>
    <mergeCell ref="AX46:AY46"/>
    <mergeCell ref="BA46:BB46"/>
    <mergeCell ref="BC46:BD46"/>
    <mergeCell ref="B55:BD55"/>
    <mergeCell ref="B13:H13"/>
    <mergeCell ref="AX53:AY53"/>
    <mergeCell ref="BA53:BB53"/>
    <mergeCell ref="BC53:BD53"/>
    <mergeCell ref="B54:C54"/>
    <mergeCell ref="D54:J54"/>
    <mergeCell ref="K54:Q54"/>
    <mergeCell ref="R54:AF54"/>
    <mergeCell ref="AG54:AJ54"/>
    <mergeCell ref="AL54:AO54"/>
    <mergeCell ref="AP54:AQ54"/>
    <mergeCell ref="AR54:AS54"/>
    <mergeCell ref="AT54:AW54"/>
    <mergeCell ref="AX54:AY54"/>
    <mergeCell ref="BA54:BB54"/>
    <mergeCell ref="BC54:BD54"/>
    <mergeCell ref="B53:C53"/>
    <mergeCell ref="BC49:BD49"/>
    <mergeCell ref="AP49:AQ49"/>
    <mergeCell ref="D53:J53"/>
    <mergeCell ref="K53:Q53"/>
    <mergeCell ref="R53:AF53"/>
    <mergeCell ref="AG53:AJ53"/>
    <mergeCell ref="AL53:AO53"/>
    <mergeCell ref="AP53:AQ53"/>
    <mergeCell ref="AR53:AS53"/>
    <mergeCell ref="AT53:AW53"/>
    <mergeCell ref="AX51:AY51"/>
    <mergeCell ref="BA51:BB51"/>
    <mergeCell ref="BC51:BD51"/>
    <mergeCell ref="AX52:AY52"/>
    <mergeCell ref="BA52:BB52"/>
    <mergeCell ref="BC52:BD52"/>
    <mergeCell ref="R50:AF50"/>
    <mergeCell ref="K50:Q50"/>
    <mergeCell ref="D50:J50"/>
    <mergeCell ref="AR49:AS49"/>
    <mergeCell ref="AT49:AW49"/>
    <mergeCell ref="B52:C52"/>
    <mergeCell ref="D52:J52"/>
    <mergeCell ref="K52:Q52"/>
    <mergeCell ref="R52:AF52"/>
    <mergeCell ref="AG52:AJ52"/>
    <mergeCell ref="AL52:AO52"/>
    <mergeCell ref="AP52:AQ52"/>
    <mergeCell ref="AR52:AS52"/>
    <mergeCell ref="AT52:AW52"/>
    <mergeCell ref="B51:C51"/>
    <mergeCell ref="D51:J51"/>
    <mergeCell ref="K51:Q51"/>
    <mergeCell ref="R51:AF51"/>
    <mergeCell ref="AG51:AJ51"/>
    <mergeCell ref="AL51:AO51"/>
    <mergeCell ref="AP51:AQ51"/>
    <mergeCell ref="AR51:AS51"/>
    <mergeCell ref="AT51:AW51"/>
    <mergeCell ref="B47:C47"/>
    <mergeCell ref="D47:J47"/>
    <mergeCell ref="K47:Q47"/>
    <mergeCell ref="R47:AF47"/>
    <mergeCell ref="AG47:AJ47"/>
    <mergeCell ref="AL47:AO47"/>
    <mergeCell ref="AP47:AQ47"/>
    <mergeCell ref="AR47:AS47"/>
    <mergeCell ref="AT47:AW47"/>
    <mergeCell ref="B46:C46"/>
    <mergeCell ref="D46:J46"/>
    <mergeCell ref="K46:Q46"/>
    <mergeCell ref="R46:AF46"/>
    <mergeCell ref="AG46:AJ46"/>
    <mergeCell ref="AL46:AO46"/>
    <mergeCell ref="AP46:AQ46"/>
    <mergeCell ref="AR46:AS46"/>
    <mergeCell ref="AT46:AW46"/>
    <mergeCell ref="AG45:AJ45"/>
    <mergeCell ref="AL45:AO45"/>
    <mergeCell ref="AP45:AQ45"/>
    <mergeCell ref="AR45:AS45"/>
    <mergeCell ref="AT45:AW45"/>
    <mergeCell ref="AX45:AY45"/>
    <mergeCell ref="BA45:BB45"/>
    <mergeCell ref="B44:C44"/>
    <mergeCell ref="D44:J44"/>
    <mergeCell ref="K44:Q44"/>
    <mergeCell ref="R44:AF44"/>
    <mergeCell ref="AG44:AJ44"/>
    <mergeCell ref="AL44:AO44"/>
    <mergeCell ref="AP44:AQ44"/>
    <mergeCell ref="AR44:AS44"/>
    <mergeCell ref="AT44:AW44"/>
    <mergeCell ref="AX44:AY44"/>
    <mergeCell ref="BA44:BB44"/>
    <mergeCell ref="K45:Q45"/>
    <mergeCell ref="R45:AF45"/>
    <mergeCell ref="BC44:BD44"/>
    <mergeCell ref="K43:Q43"/>
    <mergeCell ref="R43:AF43"/>
    <mergeCell ref="AG43:AJ43"/>
    <mergeCell ref="AL43:AO43"/>
    <mergeCell ref="AP43:AQ43"/>
    <mergeCell ref="AR43:AS43"/>
    <mergeCell ref="AT43:AW43"/>
    <mergeCell ref="AX43:AY43"/>
    <mergeCell ref="BA43:BB43"/>
    <mergeCell ref="BC40:BD40"/>
    <mergeCell ref="B41:C41"/>
    <mergeCell ref="D41:J41"/>
    <mergeCell ref="K41:Q41"/>
    <mergeCell ref="R41:AF41"/>
    <mergeCell ref="AG41:AJ41"/>
    <mergeCell ref="AL41:AO41"/>
    <mergeCell ref="AP41:AQ41"/>
    <mergeCell ref="AR41:AS41"/>
    <mergeCell ref="AT41:AW41"/>
    <mergeCell ref="AX41:AY41"/>
    <mergeCell ref="BA41:BB41"/>
    <mergeCell ref="B40:C40"/>
    <mergeCell ref="D40:J40"/>
    <mergeCell ref="K40:Q40"/>
    <mergeCell ref="R40:AF40"/>
    <mergeCell ref="AG40:AJ40"/>
    <mergeCell ref="AL40:AO40"/>
    <mergeCell ref="AP40:AQ40"/>
    <mergeCell ref="AR40:AS40"/>
    <mergeCell ref="AT40:AW40"/>
    <mergeCell ref="BC41:BD41"/>
    <mergeCell ref="BC38:BD38"/>
    <mergeCell ref="B39:C39"/>
    <mergeCell ref="D39:J39"/>
    <mergeCell ref="K39:Q39"/>
    <mergeCell ref="R39:AF39"/>
    <mergeCell ref="AG39:AJ39"/>
    <mergeCell ref="AL39:AO39"/>
    <mergeCell ref="AP39:AQ39"/>
    <mergeCell ref="AR39:AS39"/>
    <mergeCell ref="AT39:AW39"/>
    <mergeCell ref="AX39:AY39"/>
    <mergeCell ref="BA39:BB39"/>
    <mergeCell ref="BC39:BD39"/>
    <mergeCell ref="K38:Q38"/>
    <mergeCell ref="R38:AF38"/>
    <mergeCell ref="AG38:AJ38"/>
    <mergeCell ref="AL38:AO38"/>
    <mergeCell ref="AP38:AQ38"/>
    <mergeCell ref="AR38:AS38"/>
    <mergeCell ref="AT38:AW38"/>
    <mergeCell ref="AX38:AY38"/>
    <mergeCell ref="BA38:BB38"/>
    <mergeCell ref="D38:J38"/>
    <mergeCell ref="K33:Q33"/>
    <mergeCell ref="R33:AF33"/>
    <mergeCell ref="AG33:AJ33"/>
    <mergeCell ref="AL33:AO33"/>
    <mergeCell ref="AP33:AQ33"/>
    <mergeCell ref="AP34:AQ34"/>
    <mergeCell ref="AR33:AS33"/>
    <mergeCell ref="BC36:BD36"/>
    <mergeCell ref="B37:C37"/>
    <mergeCell ref="D37:J37"/>
    <mergeCell ref="K37:Q37"/>
    <mergeCell ref="R37:AF37"/>
    <mergeCell ref="AG37:AJ37"/>
    <mergeCell ref="AL37:AO37"/>
    <mergeCell ref="AP37:AQ37"/>
    <mergeCell ref="AR37:AS37"/>
    <mergeCell ref="AT37:AW37"/>
    <mergeCell ref="AX37:AY37"/>
    <mergeCell ref="BA37:BB37"/>
    <mergeCell ref="BC37:BD37"/>
    <mergeCell ref="B36:C36"/>
    <mergeCell ref="D36:J36"/>
    <mergeCell ref="K36:Q36"/>
    <mergeCell ref="R36:AF36"/>
    <mergeCell ref="BC34:BD34"/>
    <mergeCell ref="B35:C35"/>
    <mergeCell ref="D35:J35"/>
    <mergeCell ref="K35:Q35"/>
    <mergeCell ref="R35:AF35"/>
    <mergeCell ref="AG35:AJ35"/>
    <mergeCell ref="AL35:AO35"/>
    <mergeCell ref="AP35:AQ35"/>
    <mergeCell ref="AR35:AS35"/>
    <mergeCell ref="AT35:AW35"/>
    <mergeCell ref="AX35:AY35"/>
    <mergeCell ref="BA35:BB35"/>
    <mergeCell ref="BC35:BD35"/>
    <mergeCell ref="R34:AF34"/>
    <mergeCell ref="AG34:AJ34"/>
    <mergeCell ref="AL34:AO34"/>
    <mergeCell ref="AR34:AS34"/>
    <mergeCell ref="BC30:BD30"/>
    <mergeCell ref="BC31:BD31"/>
    <mergeCell ref="BC32:BD32"/>
    <mergeCell ref="BC25:BD25"/>
    <mergeCell ref="BC26:BD26"/>
    <mergeCell ref="BC27:BD27"/>
    <mergeCell ref="BC28:BD28"/>
    <mergeCell ref="BC29:BD29"/>
    <mergeCell ref="BC33:BD33"/>
    <mergeCell ref="B5:BD5"/>
    <mergeCell ref="B6:BD6"/>
    <mergeCell ref="BC20:BD20"/>
    <mergeCell ref="BC21:BD21"/>
    <mergeCell ref="K17:Q19"/>
    <mergeCell ref="R17:AF19"/>
    <mergeCell ref="AT17:AW19"/>
    <mergeCell ref="AX17:BD17"/>
    <mergeCell ref="AX18:BB18"/>
    <mergeCell ref="AX19:AY19"/>
    <mergeCell ref="BA19:BB19"/>
    <mergeCell ref="BC18:BD19"/>
    <mergeCell ref="D17:J19"/>
    <mergeCell ref="B21:C21"/>
    <mergeCell ref="K20:Q20"/>
    <mergeCell ref="BB12:BD15"/>
    <mergeCell ref="AM9:BE9"/>
    <mergeCell ref="B14:H14"/>
    <mergeCell ref="AT26:AW26"/>
    <mergeCell ref="AX26:AY26"/>
    <mergeCell ref="BA26:BB26"/>
    <mergeCell ref="AX25:AY25"/>
    <mergeCell ref="BA25:BB25"/>
    <mergeCell ref="AT25:AW25"/>
    <mergeCell ref="K26:Q26"/>
    <mergeCell ref="R26:AF26"/>
    <mergeCell ref="AG26:AJ26"/>
    <mergeCell ref="AL26:AO26"/>
    <mergeCell ref="K25:Q25"/>
    <mergeCell ref="R25:AF25"/>
    <mergeCell ref="AG25:AJ25"/>
    <mergeCell ref="AL25:AO25"/>
    <mergeCell ref="AP25:AQ25"/>
    <mergeCell ref="AP26:AQ26"/>
    <mergeCell ref="AR25:AS25"/>
    <mergeCell ref="AR26:AS26"/>
    <mergeCell ref="AT28:AW28"/>
    <mergeCell ref="AX28:AY28"/>
    <mergeCell ref="BA28:BB28"/>
    <mergeCell ref="AX27:AY27"/>
    <mergeCell ref="BA27:BB27"/>
    <mergeCell ref="AT27:AW27"/>
    <mergeCell ref="K28:Q28"/>
    <mergeCell ref="R28:AF28"/>
    <mergeCell ref="AG28:AJ28"/>
    <mergeCell ref="AL28:AO28"/>
    <mergeCell ref="K27:Q27"/>
    <mergeCell ref="R27:AF27"/>
    <mergeCell ref="AG27:AJ27"/>
    <mergeCell ref="AL27:AO27"/>
    <mergeCell ref="AP27:AQ27"/>
    <mergeCell ref="AP28:AQ28"/>
    <mergeCell ref="AR27:AS27"/>
    <mergeCell ref="AR28:AS28"/>
    <mergeCell ref="AT30:AW30"/>
    <mergeCell ref="AX30:AY30"/>
    <mergeCell ref="BA30:BB30"/>
    <mergeCell ref="AX29:AY29"/>
    <mergeCell ref="BA29:BB29"/>
    <mergeCell ref="AT29:AW29"/>
    <mergeCell ref="K30:Q30"/>
    <mergeCell ref="R30:AF30"/>
    <mergeCell ref="AG30:AJ30"/>
    <mergeCell ref="AL30:AO30"/>
    <mergeCell ref="K29:Q29"/>
    <mergeCell ref="R29:AF29"/>
    <mergeCell ref="AG29:AJ29"/>
    <mergeCell ref="AL29:AO29"/>
    <mergeCell ref="AP29:AQ29"/>
    <mergeCell ref="AP30:AQ30"/>
    <mergeCell ref="AR29:AS29"/>
    <mergeCell ref="AR30:AS30"/>
    <mergeCell ref="BA32:BB32"/>
    <mergeCell ref="AX31:AY31"/>
    <mergeCell ref="BA31:BB31"/>
    <mergeCell ref="AT31:AW31"/>
    <mergeCell ref="K32:Q32"/>
    <mergeCell ref="R32:AF32"/>
    <mergeCell ref="AG32:AJ32"/>
    <mergeCell ref="AL32:AO32"/>
    <mergeCell ref="K31:Q31"/>
    <mergeCell ref="R31:AF31"/>
    <mergeCell ref="AG31:AJ31"/>
    <mergeCell ref="AL31:AO31"/>
    <mergeCell ref="AP31:AQ31"/>
    <mergeCell ref="AP32:AQ32"/>
    <mergeCell ref="AR31:AS31"/>
    <mergeCell ref="AR32:AS32"/>
    <mergeCell ref="AT32:AW32"/>
    <mergeCell ref="AX32:AY32"/>
    <mergeCell ref="B43:C43"/>
    <mergeCell ref="D43:J43"/>
    <mergeCell ref="B45:C45"/>
    <mergeCell ref="D45:J45"/>
    <mergeCell ref="AT34:AW34"/>
    <mergeCell ref="AX34:AY34"/>
    <mergeCell ref="BA34:BB34"/>
    <mergeCell ref="AP36:AQ36"/>
    <mergeCell ref="AR36:AS36"/>
    <mergeCell ref="AT36:AW36"/>
    <mergeCell ref="AX36:AY36"/>
    <mergeCell ref="AG36:AJ36"/>
    <mergeCell ref="BA36:BB36"/>
    <mergeCell ref="AX40:AY40"/>
    <mergeCell ref="BA40:BB40"/>
    <mergeCell ref="B42:C42"/>
    <mergeCell ref="D42:J42"/>
    <mergeCell ref="K42:Q42"/>
    <mergeCell ref="R42:AF42"/>
    <mergeCell ref="AG42:AJ42"/>
    <mergeCell ref="AL42:AO42"/>
    <mergeCell ref="AP42:AQ42"/>
    <mergeCell ref="AR42:AS42"/>
    <mergeCell ref="AT42:AW42"/>
    <mergeCell ref="AX33:AY33"/>
    <mergeCell ref="BA33:BB33"/>
    <mergeCell ref="AT33:AW33"/>
    <mergeCell ref="K34:Q34"/>
    <mergeCell ref="CG6:CI6"/>
    <mergeCell ref="CJ6:CL6"/>
    <mergeCell ref="BA22:BB22"/>
    <mergeCell ref="AX21:AY21"/>
    <mergeCell ref="BA21:BB21"/>
    <mergeCell ref="AX24:AY24"/>
    <mergeCell ref="BA24:BB24"/>
    <mergeCell ref="AX23:AY23"/>
    <mergeCell ref="BA23:BB23"/>
    <mergeCell ref="BC22:BD22"/>
    <mergeCell ref="BC23:BD23"/>
    <mergeCell ref="AP23:AQ23"/>
    <mergeCell ref="AP24:AQ24"/>
    <mergeCell ref="AG17:AS17"/>
    <mergeCell ref="AP18:AQ19"/>
    <mergeCell ref="AR18:AS19"/>
    <mergeCell ref="AP20:AQ20"/>
    <mergeCell ref="AP21:AQ21"/>
    <mergeCell ref="AP22:AQ22"/>
    <mergeCell ref="AT21:AW21"/>
    <mergeCell ref="B26:C26"/>
    <mergeCell ref="B27:C27"/>
    <mergeCell ref="B28:C28"/>
    <mergeCell ref="B29:C29"/>
    <mergeCell ref="B30:C30"/>
    <mergeCell ref="B31:C31"/>
    <mergeCell ref="B32:C32"/>
    <mergeCell ref="B38:C38"/>
    <mergeCell ref="AG18:AO19"/>
    <mergeCell ref="B33:C33"/>
    <mergeCell ref="B34:C34"/>
    <mergeCell ref="AL36:AO36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  <mergeCell ref="D20:J20"/>
    <mergeCell ref="D21:J21"/>
    <mergeCell ref="D22:J22"/>
    <mergeCell ref="B25:C25"/>
    <mergeCell ref="AT24:AW24"/>
    <mergeCell ref="AT23:AW23"/>
    <mergeCell ref="AR23:AS23"/>
    <mergeCell ref="AR24:AS24"/>
    <mergeCell ref="B20:C20"/>
    <mergeCell ref="B22:C22"/>
    <mergeCell ref="K24:Q24"/>
    <mergeCell ref="R24:AF24"/>
    <mergeCell ref="AG24:AJ24"/>
    <mergeCell ref="AL24:AO24"/>
    <mergeCell ref="K23:Q23"/>
    <mergeCell ref="R23:AF23"/>
    <mergeCell ref="AG23:AJ23"/>
    <mergeCell ref="AL23:AO23"/>
    <mergeCell ref="B23:C23"/>
    <mergeCell ref="B24:C24"/>
    <mergeCell ref="R20:AF20"/>
    <mergeCell ref="AG20:AJ20"/>
    <mergeCell ref="AL20:AO20"/>
    <mergeCell ref="AT20:AW20"/>
    <mergeCell ref="K22:Q22"/>
    <mergeCell ref="R22:AF22"/>
    <mergeCell ref="AG22:AJ22"/>
    <mergeCell ref="BJ5:BN5"/>
    <mergeCell ref="BP5:BR5"/>
    <mergeCell ref="BT5:BV5"/>
    <mergeCell ref="D25:J25"/>
    <mergeCell ref="AX22:AY22"/>
    <mergeCell ref="AL22:AO22"/>
    <mergeCell ref="AT22:AW22"/>
    <mergeCell ref="AX20:AY20"/>
    <mergeCell ref="AR20:AS20"/>
    <mergeCell ref="AR21:AS21"/>
    <mergeCell ref="AR22:AS22"/>
    <mergeCell ref="D23:J23"/>
    <mergeCell ref="D24:J24"/>
    <mergeCell ref="BC24:BD24"/>
    <mergeCell ref="BF17:CL18"/>
    <mergeCell ref="AS7:BD7"/>
    <mergeCell ref="AT8:AW8"/>
    <mergeCell ref="BF19:CG20"/>
    <mergeCell ref="AQ10:AR10"/>
    <mergeCell ref="AT10:AX10"/>
    <mergeCell ref="AY10:AZ10"/>
    <mergeCell ref="BB10:BC10"/>
    <mergeCell ref="C12:V12"/>
    <mergeCell ref="BF13:CG14"/>
    <mergeCell ref="BF21:CK22"/>
    <mergeCell ref="J14:N14"/>
    <mergeCell ref="P14:R14"/>
    <mergeCell ref="T14:V14"/>
    <mergeCell ref="B15:X15"/>
    <mergeCell ref="AG15:BA15"/>
    <mergeCell ref="AG12:BA12"/>
    <mergeCell ref="AG13:BA13"/>
    <mergeCell ref="AG14:BA14"/>
    <mergeCell ref="J13:W13"/>
    <mergeCell ref="B17:C19"/>
    <mergeCell ref="BA20:BB20"/>
    <mergeCell ref="K21:Q21"/>
    <mergeCell ref="R21:AF21"/>
    <mergeCell ref="AG21:AJ21"/>
    <mergeCell ref="AL21:AO21"/>
  </mergeCells>
  <phoneticPr fontId="8"/>
  <conditionalFormatting sqref="C12:V12">
    <cfRule type="expression" dxfId="8" priority="5">
      <formula>$C$12=""</formula>
    </cfRule>
  </conditionalFormatting>
  <conditionalFormatting sqref="J13">
    <cfRule type="expression" dxfId="7" priority="10">
      <formula>$J$13=""</formula>
    </cfRule>
  </conditionalFormatting>
  <conditionalFormatting sqref="J14">
    <cfRule type="expression" dxfId="6" priority="4">
      <formula>$J$14=""</formula>
    </cfRule>
  </conditionalFormatting>
  <conditionalFormatting sqref="P14">
    <cfRule type="expression" dxfId="5" priority="3">
      <formula>$P$14=""</formula>
    </cfRule>
  </conditionalFormatting>
  <conditionalFormatting sqref="T14">
    <cfRule type="expression" dxfId="4" priority="2">
      <formula>$T$14=""</formula>
    </cfRule>
  </conditionalFormatting>
  <conditionalFormatting sqref="AM9">
    <cfRule type="expression" dxfId="3" priority="1">
      <formula>$AM$9&lt;&gt;""</formula>
    </cfRule>
  </conditionalFormatting>
  <conditionalFormatting sqref="AT8">
    <cfRule type="expression" dxfId="2" priority="8">
      <formula>$AT$8=""</formula>
    </cfRule>
  </conditionalFormatting>
  <conditionalFormatting sqref="AY8:AZ8">
    <cfRule type="expression" dxfId="1" priority="7">
      <formula>$AY$8=""</formula>
    </cfRule>
  </conditionalFormatting>
  <conditionalFormatting sqref="BB8:BC8">
    <cfRule type="expression" dxfId="0" priority="6">
      <formula>$BB$8=""</formula>
    </cfRule>
  </conditionalFormatting>
  <dataValidations count="9">
    <dataValidation imeMode="off" allowBlank="1" showInputMessage="1" showErrorMessage="1" sqref="BJ5 CG6:CI6 AY10:AZ11 BB10:BC11" xr:uid="{1BC9C8E2-6A64-440A-ACFA-41CB93F11BF5}"/>
    <dataValidation type="textLength" imeMode="disabled" operator="lessThanOrEqual" allowBlank="1" showInputMessage="1" showErrorMessage="1" sqref="CN6 CP6" xr:uid="{0CBD791F-AB67-4D6B-AF57-EDD59C92174D}">
      <formula1>2</formula1>
    </dataValidation>
    <dataValidation imeMode="disabled" allowBlank="1" showInputMessage="1" showErrorMessage="1" sqref="BA20:BB54 AG20:AJ54 AL20:AO54 AT20:AW54 AX20:AY54 BC20:BD54" xr:uid="{644F6D21-DFD6-4712-80B8-776B4BF242D4}"/>
    <dataValidation imeMode="hiragana" allowBlank="1" showInputMessage="1" showErrorMessage="1" sqref="B12 J13" xr:uid="{375E8D73-0C2A-4E52-ABF6-C4BB30F1F5A3}"/>
    <dataValidation type="custom" imeMode="disabled" allowBlank="1" showInputMessage="1" showErrorMessage="1" sqref="T14:V14" xr:uid="{F33DCCE6-04F0-46CE-A338-9546D2345B1F}">
      <formula1>DATE(J14,P14,T14)&lt;=EOMONTH(DATE(J14,P14,1), 0)</formula1>
    </dataValidation>
    <dataValidation type="textLength" imeMode="disabled" operator="equal" allowBlank="1" showInputMessage="1" showErrorMessage="1" error="西暦4桁で入力してください。" sqref="J14:N14 AT8:AW8" xr:uid="{6424C9FE-E98A-4CC2-8BAC-C8F8720750CA}">
      <formula1>4</formula1>
    </dataValidation>
    <dataValidation type="custom" imeMode="disabled" allowBlank="1" showInputMessage="1" showErrorMessage="1" sqref="P14:R14 AY8:AZ8" xr:uid="{A97D57A0-4FB0-4910-8BBD-6BA60140E58B}">
      <formula1>OR(P8=1,P8=2,P8=3,P8=4,P8=5,P8=6,P8=7,P8=8,P8=9,P8=10,P8=11,P8=12)</formula1>
    </dataValidation>
    <dataValidation type="custom" imeMode="disabled" allowBlank="1" showInputMessage="1" showErrorMessage="1" error="日付をご確認ください。" sqref="BB8:BC8" xr:uid="{14594283-B58B-4E5C-9E27-70CFFED6C1B0}">
      <formula1>DATE(AT8,AY8,BB8)&lt;=EOMONTH(DATE(AT8,AY8,1), 0)</formula1>
    </dataValidation>
    <dataValidation type="custom" imeMode="halfAlpha" operator="equal" allowBlank="1" showInputMessage="1" showErrorMessage="1" error="SII登録型番を半角大文字の英数字で入力してください。（９文字）" sqref="D20:J54" xr:uid="{9321D702-6672-4000-B411-2202E70636F0}">
      <formula1>AND(LENB(D20)=9,EXACT(UPPER(D20),D20))</formula1>
    </dataValidation>
  </dataValidations>
  <printOptions horizontalCentered="1" verticalCentered="1"/>
  <pageMargins left="0" right="0" top="0.55118110236220474" bottom="0.35433070866141736" header="0.31496062992125984" footer="0.31496062992125984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1B79-E24D-4F79-9990-87E5F33B9C9E}">
  <sheetPr>
    <tabColor rgb="FFFF0000"/>
  </sheetPr>
  <dimension ref="A1:C299"/>
  <sheetViews>
    <sheetView workbookViewId="0"/>
  </sheetViews>
  <sheetFormatPr defaultRowHeight="13" x14ac:dyDescent="0.2"/>
  <cols>
    <col min="1" max="1" width="11.26953125" bestFit="1" customWidth="1"/>
    <col min="2" max="2" width="33.36328125" bestFit="1" customWidth="1"/>
    <col min="3" max="3" width="61.26953125" bestFit="1" customWidth="1"/>
  </cols>
  <sheetData>
    <row r="1" spans="1:3" x14ac:dyDescent="0.2">
      <c r="A1" s="2" t="s">
        <v>134</v>
      </c>
    </row>
    <row r="2" spans="1:3" x14ac:dyDescent="0.2">
      <c r="A2" s="2" t="s">
        <v>30</v>
      </c>
    </row>
    <row r="3" spans="1:3" x14ac:dyDescent="0.2">
      <c r="A3" t="s">
        <v>21</v>
      </c>
      <c r="B3" t="s">
        <v>31</v>
      </c>
      <c r="C3" t="s">
        <v>32</v>
      </c>
    </row>
    <row r="4" spans="1:3" x14ac:dyDescent="0.2">
      <c r="A4" s="17" t="s">
        <v>142</v>
      </c>
      <c r="B4" s="17" t="s">
        <v>53</v>
      </c>
      <c r="C4" s="17" t="s">
        <v>37</v>
      </c>
    </row>
    <row r="5" spans="1:3" x14ac:dyDescent="0.2">
      <c r="A5" s="17" t="s">
        <v>143</v>
      </c>
      <c r="B5" s="17" t="s">
        <v>53</v>
      </c>
      <c r="C5" s="17" t="s">
        <v>38</v>
      </c>
    </row>
    <row r="6" spans="1:3" x14ac:dyDescent="0.2">
      <c r="A6" s="17" t="s">
        <v>144</v>
      </c>
      <c r="B6" s="17" t="s">
        <v>53</v>
      </c>
      <c r="C6" s="17" t="s">
        <v>39</v>
      </c>
    </row>
    <row r="7" spans="1:3" x14ac:dyDescent="0.2">
      <c r="A7" s="17" t="s">
        <v>145</v>
      </c>
      <c r="B7" s="17" t="s">
        <v>53</v>
      </c>
      <c r="C7" s="17" t="s">
        <v>40</v>
      </c>
    </row>
    <row r="8" spans="1:3" x14ac:dyDescent="0.2">
      <c r="A8" s="17" t="s">
        <v>146</v>
      </c>
      <c r="B8" s="17" t="s">
        <v>53</v>
      </c>
      <c r="C8" s="17" t="s">
        <v>90</v>
      </c>
    </row>
    <row r="9" spans="1:3" x14ac:dyDescent="0.2">
      <c r="A9" s="17" t="s">
        <v>147</v>
      </c>
      <c r="B9" s="17" t="s">
        <v>53</v>
      </c>
      <c r="C9" s="17" t="s">
        <v>91</v>
      </c>
    </row>
    <row r="10" spans="1:3" x14ac:dyDescent="0.2">
      <c r="A10" s="17" t="s">
        <v>148</v>
      </c>
      <c r="B10" s="17" t="s">
        <v>53</v>
      </c>
      <c r="C10" s="17" t="s">
        <v>41</v>
      </c>
    </row>
    <row r="11" spans="1:3" x14ac:dyDescent="0.2">
      <c r="A11" s="17" t="s">
        <v>149</v>
      </c>
      <c r="B11" s="17" t="s">
        <v>53</v>
      </c>
      <c r="C11" s="17" t="s">
        <v>59</v>
      </c>
    </row>
    <row r="12" spans="1:3" x14ac:dyDescent="0.2">
      <c r="A12" s="17" t="s">
        <v>150</v>
      </c>
      <c r="B12" s="17" t="s">
        <v>53</v>
      </c>
      <c r="C12" s="17" t="s">
        <v>60</v>
      </c>
    </row>
    <row r="13" spans="1:3" x14ac:dyDescent="0.2">
      <c r="A13" s="17" t="s">
        <v>151</v>
      </c>
      <c r="B13" s="17" t="s">
        <v>53</v>
      </c>
      <c r="C13" s="17" t="s">
        <v>92</v>
      </c>
    </row>
    <row r="14" spans="1:3" x14ac:dyDescent="0.2">
      <c r="A14" s="17" t="s">
        <v>152</v>
      </c>
      <c r="B14" s="17" t="s">
        <v>53</v>
      </c>
      <c r="C14" s="17" t="s">
        <v>93</v>
      </c>
    </row>
    <row r="15" spans="1:3" x14ac:dyDescent="0.2">
      <c r="A15" s="17" t="s">
        <v>153</v>
      </c>
      <c r="B15" s="17" t="s">
        <v>53</v>
      </c>
      <c r="C15" s="17" t="s">
        <v>61</v>
      </c>
    </row>
    <row r="16" spans="1:3" x14ac:dyDescent="0.2">
      <c r="A16" s="17" t="s">
        <v>290</v>
      </c>
      <c r="B16" s="17" t="s">
        <v>53</v>
      </c>
      <c r="C16" s="17" t="s">
        <v>62</v>
      </c>
    </row>
    <row r="17" spans="1:3" x14ac:dyDescent="0.2">
      <c r="A17" s="17" t="s">
        <v>154</v>
      </c>
      <c r="B17" s="17" t="s">
        <v>53</v>
      </c>
      <c r="C17" s="17" t="s">
        <v>94</v>
      </c>
    </row>
    <row r="18" spans="1:3" x14ac:dyDescent="0.2">
      <c r="A18" s="17" t="s">
        <v>155</v>
      </c>
      <c r="B18" s="17" t="s">
        <v>53</v>
      </c>
      <c r="C18" s="17" t="s">
        <v>95</v>
      </c>
    </row>
    <row r="19" spans="1:3" x14ac:dyDescent="0.2">
      <c r="A19" s="17" t="s">
        <v>291</v>
      </c>
      <c r="B19" s="17" t="s">
        <v>53</v>
      </c>
      <c r="C19" s="17" t="s">
        <v>370</v>
      </c>
    </row>
    <row r="20" spans="1:3" x14ac:dyDescent="0.2">
      <c r="A20" s="17" t="s">
        <v>292</v>
      </c>
      <c r="B20" s="17" t="s">
        <v>53</v>
      </c>
      <c r="C20" s="17" t="s">
        <v>371</v>
      </c>
    </row>
    <row r="21" spans="1:3" x14ac:dyDescent="0.2">
      <c r="A21" s="17" t="s">
        <v>293</v>
      </c>
      <c r="B21" s="17" t="s">
        <v>53</v>
      </c>
      <c r="C21" s="17" t="s">
        <v>372</v>
      </c>
    </row>
    <row r="22" spans="1:3" x14ac:dyDescent="0.2">
      <c r="A22" s="17" t="s">
        <v>294</v>
      </c>
      <c r="B22" s="17" t="s">
        <v>53</v>
      </c>
      <c r="C22" s="17" t="s">
        <v>373</v>
      </c>
    </row>
    <row r="23" spans="1:3" x14ac:dyDescent="0.2">
      <c r="A23" s="17" t="s">
        <v>295</v>
      </c>
      <c r="B23" s="17" t="s">
        <v>53</v>
      </c>
      <c r="C23" s="17" t="s">
        <v>374</v>
      </c>
    </row>
    <row r="24" spans="1:3" x14ac:dyDescent="0.2">
      <c r="A24" s="17" t="s">
        <v>296</v>
      </c>
      <c r="B24" s="17" t="s">
        <v>53</v>
      </c>
      <c r="C24" s="17" t="s">
        <v>375</v>
      </c>
    </row>
    <row r="25" spans="1:3" x14ac:dyDescent="0.2">
      <c r="A25" s="17" t="s">
        <v>297</v>
      </c>
      <c r="B25" s="17" t="s">
        <v>53</v>
      </c>
      <c r="C25" s="17" t="s">
        <v>376</v>
      </c>
    </row>
    <row r="26" spans="1:3" x14ac:dyDescent="0.2">
      <c r="A26" s="17" t="s">
        <v>489</v>
      </c>
      <c r="B26" s="17" t="s">
        <v>53</v>
      </c>
      <c r="C26" s="17" t="s">
        <v>377</v>
      </c>
    </row>
    <row r="27" spans="1:3" x14ac:dyDescent="0.2">
      <c r="A27" s="17" t="s">
        <v>298</v>
      </c>
      <c r="B27" s="17" t="s">
        <v>53</v>
      </c>
      <c r="C27" s="17" t="s">
        <v>378</v>
      </c>
    </row>
    <row r="28" spans="1:3" x14ac:dyDescent="0.2">
      <c r="A28" s="17" t="s">
        <v>299</v>
      </c>
      <c r="B28" s="17" t="s">
        <v>53</v>
      </c>
      <c r="C28" s="17" t="s">
        <v>379</v>
      </c>
    </row>
    <row r="29" spans="1:3" x14ac:dyDescent="0.2">
      <c r="A29" s="17" t="s">
        <v>300</v>
      </c>
      <c r="B29" s="17" t="s">
        <v>53</v>
      </c>
      <c r="C29" s="17" t="s">
        <v>380</v>
      </c>
    </row>
    <row r="30" spans="1:3" x14ac:dyDescent="0.2">
      <c r="A30" s="17" t="s">
        <v>301</v>
      </c>
      <c r="B30" s="17" t="s">
        <v>53</v>
      </c>
      <c r="C30" s="17" t="s">
        <v>381</v>
      </c>
    </row>
    <row r="31" spans="1:3" x14ac:dyDescent="0.2">
      <c r="A31" s="17" t="s">
        <v>302</v>
      </c>
      <c r="B31" s="17" t="s">
        <v>53</v>
      </c>
      <c r="C31" s="17" t="s">
        <v>382</v>
      </c>
    </row>
    <row r="32" spans="1:3" x14ac:dyDescent="0.2">
      <c r="A32" s="17" t="s">
        <v>303</v>
      </c>
      <c r="B32" s="17" t="s">
        <v>53</v>
      </c>
      <c r="C32" s="17" t="s">
        <v>383</v>
      </c>
    </row>
    <row r="33" spans="1:3" x14ac:dyDescent="0.2">
      <c r="A33" s="17" t="s">
        <v>304</v>
      </c>
      <c r="B33" s="17" t="s">
        <v>53</v>
      </c>
      <c r="C33" s="17" t="s">
        <v>384</v>
      </c>
    </row>
    <row r="34" spans="1:3" x14ac:dyDescent="0.2">
      <c r="A34" s="17" t="s">
        <v>305</v>
      </c>
      <c r="B34" s="17" t="s">
        <v>53</v>
      </c>
      <c r="C34" s="17" t="s">
        <v>385</v>
      </c>
    </row>
    <row r="35" spans="1:3" x14ac:dyDescent="0.2">
      <c r="A35" s="17" t="s">
        <v>306</v>
      </c>
      <c r="B35" s="17" t="s">
        <v>53</v>
      </c>
      <c r="C35" s="17" t="s">
        <v>386</v>
      </c>
    </row>
    <row r="36" spans="1:3" x14ac:dyDescent="0.2">
      <c r="A36" s="17" t="s">
        <v>307</v>
      </c>
      <c r="B36" s="17" t="s">
        <v>53</v>
      </c>
      <c r="C36" s="17" t="s">
        <v>387</v>
      </c>
    </row>
    <row r="37" spans="1:3" x14ac:dyDescent="0.2">
      <c r="A37" s="17" t="s">
        <v>308</v>
      </c>
      <c r="B37" s="17" t="s">
        <v>53</v>
      </c>
      <c r="C37" s="17" t="s">
        <v>388</v>
      </c>
    </row>
    <row r="38" spans="1:3" x14ac:dyDescent="0.2">
      <c r="A38" s="17" t="s">
        <v>309</v>
      </c>
      <c r="B38" s="17" t="s">
        <v>53</v>
      </c>
      <c r="C38" s="17" t="s">
        <v>389</v>
      </c>
    </row>
    <row r="39" spans="1:3" x14ac:dyDescent="0.2">
      <c r="A39" s="17" t="s">
        <v>310</v>
      </c>
      <c r="B39" s="17" t="s">
        <v>53</v>
      </c>
      <c r="C39" s="17" t="s">
        <v>390</v>
      </c>
    </row>
    <row r="40" spans="1:3" x14ac:dyDescent="0.2">
      <c r="A40" s="17" t="s">
        <v>311</v>
      </c>
      <c r="B40" s="17" t="s">
        <v>53</v>
      </c>
      <c r="C40" s="17" t="s">
        <v>391</v>
      </c>
    </row>
    <row r="41" spans="1:3" x14ac:dyDescent="0.2">
      <c r="A41" s="17" t="s">
        <v>312</v>
      </c>
      <c r="B41" s="17" t="s">
        <v>53</v>
      </c>
      <c r="C41" s="17" t="s">
        <v>392</v>
      </c>
    </row>
    <row r="42" spans="1:3" x14ac:dyDescent="0.2">
      <c r="A42" s="17" t="s">
        <v>313</v>
      </c>
      <c r="B42" s="17" t="s">
        <v>53</v>
      </c>
      <c r="C42" s="17" t="s">
        <v>393</v>
      </c>
    </row>
    <row r="43" spans="1:3" x14ac:dyDescent="0.2">
      <c r="A43" s="17" t="s">
        <v>314</v>
      </c>
      <c r="B43" s="17" t="s">
        <v>53</v>
      </c>
      <c r="C43" s="17" t="s">
        <v>394</v>
      </c>
    </row>
    <row r="44" spans="1:3" x14ac:dyDescent="0.2">
      <c r="A44" s="17" t="s">
        <v>315</v>
      </c>
      <c r="B44" s="17" t="s">
        <v>53</v>
      </c>
      <c r="C44" s="17" t="s">
        <v>395</v>
      </c>
    </row>
    <row r="45" spans="1:3" x14ac:dyDescent="0.2">
      <c r="A45" s="17" t="s">
        <v>316</v>
      </c>
      <c r="B45" s="17" t="s">
        <v>53</v>
      </c>
      <c r="C45" s="17" t="s">
        <v>396</v>
      </c>
    </row>
    <row r="46" spans="1:3" x14ac:dyDescent="0.2">
      <c r="A46" s="17" t="s">
        <v>317</v>
      </c>
      <c r="B46" s="17" t="s">
        <v>53</v>
      </c>
      <c r="C46" s="17" t="s">
        <v>397</v>
      </c>
    </row>
    <row r="47" spans="1:3" x14ac:dyDescent="0.2">
      <c r="A47" s="17" t="s">
        <v>318</v>
      </c>
      <c r="B47" s="17" t="s">
        <v>53</v>
      </c>
      <c r="C47" s="17" t="s">
        <v>398</v>
      </c>
    </row>
    <row r="48" spans="1:3" x14ac:dyDescent="0.2">
      <c r="A48" s="17" t="s">
        <v>156</v>
      </c>
      <c r="B48" s="17" t="s">
        <v>96</v>
      </c>
      <c r="C48" s="17" t="s">
        <v>268</v>
      </c>
    </row>
    <row r="49" spans="1:3" x14ac:dyDescent="0.2">
      <c r="A49" s="17" t="s">
        <v>157</v>
      </c>
      <c r="B49" s="17" t="s">
        <v>96</v>
      </c>
      <c r="C49" s="17" t="s">
        <v>97</v>
      </c>
    </row>
    <row r="50" spans="1:3" x14ac:dyDescent="0.2">
      <c r="A50" s="17" t="s">
        <v>158</v>
      </c>
      <c r="B50" s="17" t="s">
        <v>96</v>
      </c>
      <c r="C50" s="17" t="s">
        <v>98</v>
      </c>
    </row>
    <row r="51" spans="1:3" x14ac:dyDescent="0.2">
      <c r="A51" s="17" t="s">
        <v>319</v>
      </c>
      <c r="B51" s="17" t="s">
        <v>96</v>
      </c>
      <c r="C51" s="17" t="s">
        <v>399</v>
      </c>
    </row>
    <row r="52" spans="1:3" x14ac:dyDescent="0.2">
      <c r="A52" s="17" t="s">
        <v>320</v>
      </c>
      <c r="B52" s="17" t="s">
        <v>96</v>
      </c>
      <c r="C52" s="17" t="s">
        <v>400</v>
      </c>
    </row>
    <row r="53" spans="1:3" x14ac:dyDescent="0.2">
      <c r="A53" s="17" t="s">
        <v>321</v>
      </c>
      <c r="B53" s="17" t="s">
        <v>96</v>
      </c>
      <c r="C53" s="17" t="s">
        <v>401</v>
      </c>
    </row>
    <row r="54" spans="1:3" x14ac:dyDescent="0.2">
      <c r="A54" s="17" t="s">
        <v>322</v>
      </c>
      <c r="B54" s="17" t="s">
        <v>96</v>
      </c>
      <c r="C54" s="17" t="s">
        <v>402</v>
      </c>
    </row>
    <row r="55" spans="1:3" x14ac:dyDescent="0.2">
      <c r="A55" s="17" t="s">
        <v>323</v>
      </c>
      <c r="B55" s="17" t="s">
        <v>96</v>
      </c>
      <c r="C55" s="17" t="s">
        <v>403</v>
      </c>
    </row>
    <row r="56" spans="1:3" x14ac:dyDescent="0.2">
      <c r="A56" s="17" t="s">
        <v>324</v>
      </c>
      <c r="B56" s="17" t="s">
        <v>96</v>
      </c>
      <c r="C56" s="17" t="s">
        <v>404</v>
      </c>
    </row>
    <row r="57" spans="1:3" x14ac:dyDescent="0.2">
      <c r="A57" s="17" t="s">
        <v>325</v>
      </c>
      <c r="B57" s="17" t="s">
        <v>96</v>
      </c>
      <c r="C57" s="17" t="s">
        <v>440</v>
      </c>
    </row>
    <row r="58" spans="1:3" x14ac:dyDescent="0.2">
      <c r="A58" s="17" t="s">
        <v>326</v>
      </c>
      <c r="B58" s="17" t="s">
        <v>96</v>
      </c>
      <c r="C58" s="17" t="s">
        <v>441</v>
      </c>
    </row>
    <row r="59" spans="1:3" x14ac:dyDescent="0.2">
      <c r="A59" s="17" t="s">
        <v>327</v>
      </c>
      <c r="B59" s="17" t="s">
        <v>96</v>
      </c>
      <c r="C59" s="17" t="s">
        <v>442</v>
      </c>
    </row>
    <row r="60" spans="1:3" x14ac:dyDescent="0.2">
      <c r="A60" s="17" t="s">
        <v>328</v>
      </c>
      <c r="B60" s="17" t="s">
        <v>96</v>
      </c>
      <c r="C60" s="17" t="s">
        <v>443</v>
      </c>
    </row>
    <row r="61" spans="1:3" x14ac:dyDescent="0.2">
      <c r="A61" s="17" t="s">
        <v>329</v>
      </c>
      <c r="B61" s="17" t="s">
        <v>96</v>
      </c>
      <c r="C61" s="17" t="s">
        <v>405</v>
      </c>
    </row>
    <row r="62" spans="1:3" x14ac:dyDescent="0.2">
      <c r="A62" s="17" t="s">
        <v>330</v>
      </c>
      <c r="B62" s="17" t="s">
        <v>96</v>
      </c>
      <c r="C62" s="17" t="s">
        <v>406</v>
      </c>
    </row>
    <row r="63" spans="1:3" x14ac:dyDescent="0.2">
      <c r="A63" s="17" t="s">
        <v>331</v>
      </c>
      <c r="B63" s="17" t="s">
        <v>96</v>
      </c>
      <c r="C63" s="17" t="s">
        <v>407</v>
      </c>
    </row>
    <row r="64" spans="1:3" x14ac:dyDescent="0.2">
      <c r="A64" s="17" t="s">
        <v>332</v>
      </c>
      <c r="B64" s="17" t="s">
        <v>96</v>
      </c>
      <c r="C64" s="17" t="s">
        <v>408</v>
      </c>
    </row>
    <row r="65" spans="1:3" x14ac:dyDescent="0.2">
      <c r="A65" s="17" t="s">
        <v>333</v>
      </c>
      <c r="B65" s="17" t="s">
        <v>96</v>
      </c>
      <c r="C65" s="17" t="s">
        <v>409</v>
      </c>
    </row>
    <row r="66" spans="1:3" x14ac:dyDescent="0.2">
      <c r="A66" s="17" t="s">
        <v>334</v>
      </c>
      <c r="B66" s="17" t="s">
        <v>96</v>
      </c>
      <c r="C66" s="17" t="s">
        <v>410</v>
      </c>
    </row>
    <row r="67" spans="1:3" x14ac:dyDescent="0.2">
      <c r="A67" s="17" t="s">
        <v>335</v>
      </c>
      <c r="B67" s="17" t="s">
        <v>96</v>
      </c>
      <c r="C67" s="17" t="s">
        <v>444</v>
      </c>
    </row>
    <row r="68" spans="1:3" x14ac:dyDescent="0.2">
      <c r="A68" s="17" t="s">
        <v>336</v>
      </c>
      <c r="B68" s="17" t="s">
        <v>96</v>
      </c>
      <c r="C68" s="17" t="s">
        <v>445</v>
      </c>
    </row>
    <row r="69" spans="1:3" x14ac:dyDescent="0.2">
      <c r="A69" s="17" t="s">
        <v>337</v>
      </c>
      <c r="B69" s="17" t="s">
        <v>96</v>
      </c>
      <c r="C69" s="17" t="s">
        <v>446</v>
      </c>
    </row>
    <row r="70" spans="1:3" x14ac:dyDescent="0.2">
      <c r="A70" s="17" t="s">
        <v>338</v>
      </c>
      <c r="B70" s="17" t="s">
        <v>96</v>
      </c>
      <c r="C70" s="17" t="s">
        <v>447</v>
      </c>
    </row>
    <row r="71" spans="1:3" x14ac:dyDescent="0.2">
      <c r="A71" s="17" t="s">
        <v>339</v>
      </c>
      <c r="B71" s="17" t="s">
        <v>96</v>
      </c>
      <c r="C71" s="17" t="s">
        <v>411</v>
      </c>
    </row>
    <row r="72" spans="1:3" x14ac:dyDescent="0.2">
      <c r="A72" s="17" t="s">
        <v>340</v>
      </c>
      <c r="B72" s="17" t="s">
        <v>96</v>
      </c>
      <c r="C72" s="17" t="s">
        <v>412</v>
      </c>
    </row>
    <row r="73" spans="1:3" x14ac:dyDescent="0.2">
      <c r="A73" s="17" t="s">
        <v>341</v>
      </c>
      <c r="B73" s="17" t="s">
        <v>96</v>
      </c>
      <c r="C73" s="17" t="s">
        <v>413</v>
      </c>
    </row>
    <row r="74" spans="1:3" x14ac:dyDescent="0.2">
      <c r="A74" s="17" t="s">
        <v>342</v>
      </c>
      <c r="B74" s="17" t="s">
        <v>96</v>
      </c>
      <c r="C74" s="17" t="s">
        <v>414</v>
      </c>
    </row>
    <row r="75" spans="1:3" x14ac:dyDescent="0.2">
      <c r="A75" s="17" t="s">
        <v>343</v>
      </c>
      <c r="B75" s="17" t="s">
        <v>96</v>
      </c>
      <c r="C75" s="17" t="s">
        <v>415</v>
      </c>
    </row>
    <row r="76" spans="1:3" x14ac:dyDescent="0.2">
      <c r="A76" s="17" t="s">
        <v>344</v>
      </c>
      <c r="B76" s="17" t="s">
        <v>96</v>
      </c>
      <c r="C76" s="17" t="s">
        <v>448</v>
      </c>
    </row>
    <row r="77" spans="1:3" x14ac:dyDescent="0.2">
      <c r="A77" s="17" t="s">
        <v>345</v>
      </c>
      <c r="B77" s="17" t="s">
        <v>96</v>
      </c>
      <c r="C77" s="17" t="s">
        <v>449</v>
      </c>
    </row>
    <row r="78" spans="1:3" x14ac:dyDescent="0.2">
      <c r="A78" s="17" t="s">
        <v>346</v>
      </c>
      <c r="B78" s="17" t="s">
        <v>96</v>
      </c>
      <c r="C78" s="17" t="s">
        <v>450</v>
      </c>
    </row>
    <row r="79" spans="1:3" x14ac:dyDescent="0.2">
      <c r="A79" s="17" t="s">
        <v>347</v>
      </c>
      <c r="B79" s="17" t="s">
        <v>96</v>
      </c>
      <c r="C79" s="17" t="s">
        <v>416</v>
      </c>
    </row>
    <row r="80" spans="1:3" x14ac:dyDescent="0.2">
      <c r="A80" s="17" t="s">
        <v>348</v>
      </c>
      <c r="B80" s="17" t="s">
        <v>96</v>
      </c>
      <c r="C80" s="17" t="s">
        <v>417</v>
      </c>
    </row>
    <row r="81" spans="1:3" x14ac:dyDescent="0.2">
      <c r="A81" s="17" t="s">
        <v>349</v>
      </c>
      <c r="B81" s="17" t="s">
        <v>96</v>
      </c>
      <c r="C81" s="17" t="s">
        <v>418</v>
      </c>
    </row>
    <row r="82" spans="1:3" x14ac:dyDescent="0.2">
      <c r="A82" s="17" t="s">
        <v>350</v>
      </c>
      <c r="B82" s="17" t="s">
        <v>96</v>
      </c>
      <c r="C82" s="17" t="s">
        <v>419</v>
      </c>
    </row>
    <row r="83" spans="1:3" x14ac:dyDescent="0.2">
      <c r="A83" s="17" t="s">
        <v>351</v>
      </c>
      <c r="B83" s="17" t="s">
        <v>96</v>
      </c>
      <c r="C83" s="17" t="s">
        <v>420</v>
      </c>
    </row>
    <row r="84" spans="1:3" x14ac:dyDescent="0.2">
      <c r="A84" s="17" t="s">
        <v>352</v>
      </c>
      <c r="B84" s="17" t="s">
        <v>96</v>
      </c>
      <c r="C84" s="17" t="s">
        <v>421</v>
      </c>
    </row>
    <row r="85" spans="1:3" x14ac:dyDescent="0.2">
      <c r="A85" s="17" t="s">
        <v>159</v>
      </c>
      <c r="B85" s="17" t="s">
        <v>96</v>
      </c>
      <c r="C85" s="17" t="s">
        <v>99</v>
      </c>
    </row>
    <row r="86" spans="1:3" x14ac:dyDescent="0.2">
      <c r="A86" s="17" t="s">
        <v>160</v>
      </c>
      <c r="B86" s="17" t="s">
        <v>96</v>
      </c>
      <c r="C86" s="17" t="s">
        <v>100</v>
      </c>
    </row>
    <row r="87" spans="1:3" x14ac:dyDescent="0.2">
      <c r="A87" s="17" t="s">
        <v>161</v>
      </c>
      <c r="B87" s="17" t="s">
        <v>96</v>
      </c>
      <c r="C87" s="17" t="s">
        <v>101</v>
      </c>
    </row>
    <row r="88" spans="1:3" x14ac:dyDescent="0.2">
      <c r="A88" s="17" t="s">
        <v>162</v>
      </c>
      <c r="B88" s="17" t="s">
        <v>96</v>
      </c>
      <c r="C88" s="17" t="s">
        <v>102</v>
      </c>
    </row>
    <row r="89" spans="1:3" x14ac:dyDescent="0.2">
      <c r="A89" s="17" t="s">
        <v>163</v>
      </c>
      <c r="B89" s="17" t="s">
        <v>96</v>
      </c>
      <c r="C89" s="17" t="s">
        <v>103</v>
      </c>
    </row>
    <row r="90" spans="1:3" x14ac:dyDescent="0.2">
      <c r="A90" s="17" t="s">
        <v>164</v>
      </c>
      <c r="B90" s="17" t="s">
        <v>96</v>
      </c>
      <c r="C90" s="17" t="s">
        <v>104</v>
      </c>
    </row>
    <row r="91" spans="1:3" x14ac:dyDescent="0.2">
      <c r="A91" s="17" t="s">
        <v>165</v>
      </c>
      <c r="B91" s="17" t="s">
        <v>96</v>
      </c>
      <c r="C91" s="17" t="s">
        <v>105</v>
      </c>
    </row>
    <row r="92" spans="1:3" x14ac:dyDescent="0.2">
      <c r="A92" s="17" t="s">
        <v>166</v>
      </c>
      <c r="B92" s="17" t="s">
        <v>96</v>
      </c>
      <c r="C92" s="17" t="s">
        <v>106</v>
      </c>
    </row>
    <row r="93" spans="1:3" x14ac:dyDescent="0.2">
      <c r="A93" s="17" t="s">
        <v>167</v>
      </c>
      <c r="B93" s="17" t="s">
        <v>96</v>
      </c>
      <c r="C93" s="17" t="s">
        <v>107</v>
      </c>
    </row>
    <row r="94" spans="1:3" x14ac:dyDescent="0.2">
      <c r="A94" s="17" t="s">
        <v>168</v>
      </c>
      <c r="B94" s="17" t="s">
        <v>96</v>
      </c>
      <c r="C94" s="17" t="s">
        <v>108</v>
      </c>
    </row>
    <row r="95" spans="1:3" x14ac:dyDescent="0.2">
      <c r="A95" s="17" t="s">
        <v>169</v>
      </c>
      <c r="B95" s="17" t="s">
        <v>96</v>
      </c>
      <c r="C95" s="17" t="s">
        <v>135</v>
      </c>
    </row>
    <row r="96" spans="1:3" x14ac:dyDescent="0.2">
      <c r="A96" s="17" t="s">
        <v>170</v>
      </c>
      <c r="B96" s="17" t="s">
        <v>96</v>
      </c>
      <c r="C96" s="17" t="s">
        <v>136</v>
      </c>
    </row>
    <row r="97" spans="1:3" x14ac:dyDescent="0.2">
      <c r="A97" s="17" t="s">
        <v>171</v>
      </c>
      <c r="B97" s="17" t="s">
        <v>96</v>
      </c>
      <c r="C97" s="17" t="s">
        <v>137</v>
      </c>
    </row>
    <row r="98" spans="1:3" x14ac:dyDescent="0.2">
      <c r="A98" s="17" t="s">
        <v>172</v>
      </c>
      <c r="B98" s="17" t="s">
        <v>96</v>
      </c>
      <c r="C98" s="17" t="s">
        <v>138</v>
      </c>
    </row>
    <row r="99" spans="1:3" x14ac:dyDescent="0.2">
      <c r="A99" s="17" t="s">
        <v>173</v>
      </c>
      <c r="B99" s="17" t="s">
        <v>96</v>
      </c>
      <c r="C99" s="17" t="s">
        <v>139</v>
      </c>
    </row>
    <row r="100" spans="1:3" x14ac:dyDescent="0.2">
      <c r="A100" s="17" t="s">
        <v>174</v>
      </c>
      <c r="B100" s="17" t="s">
        <v>96</v>
      </c>
      <c r="C100" s="17" t="s">
        <v>140</v>
      </c>
    </row>
    <row r="101" spans="1:3" x14ac:dyDescent="0.2">
      <c r="A101" s="17" t="s">
        <v>353</v>
      </c>
      <c r="B101" s="17" t="s">
        <v>96</v>
      </c>
      <c r="C101" s="17" t="s">
        <v>422</v>
      </c>
    </row>
    <row r="102" spans="1:3" x14ac:dyDescent="0.2">
      <c r="A102" s="17" t="s">
        <v>354</v>
      </c>
      <c r="B102" s="17" t="s">
        <v>96</v>
      </c>
      <c r="C102" s="17" t="s">
        <v>423</v>
      </c>
    </row>
    <row r="103" spans="1:3" x14ac:dyDescent="0.2">
      <c r="A103" s="17" t="s">
        <v>355</v>
      </c>
      <c r="B103" s="17" t="s">
        <v>96</v>
      </c>
      <c r="C103" s="17" t="s">
        <v>424</v>
      </c>
    </row>
    <row r="104" spans="1:3" ht="26" x14ac:dyDescent="0.2">
      <c r="A104" s="17" t="s">
        <v>356</v>
      </c>
      <c r="B104" s="17" t="s">
        <v>96</v>
      </c>
      <c r="C104" s="17" t="s">
        <v>425</v>
      </c>
    </row>
    <row r="105" spans="1:3" x14ac:dyDescent="0.2">
      <c r="A105" s="17" t="s">
        <v>357</v>
      </c>
      <c r="B105" s="17" t="s">
        <v>96</v>
      </c>
      <c r="C105" s="17" t="s">
        <v>426</v>
      </c>
    </row>
    <row r="106" spans="1:3" ht="26" x14ac:dyDescent="0.2">
      <c r="A106" s="17" t="s">
        <v>358</v>
      </c>
      <c r="B106" s="17" t="s">
        <v>96</v>
      </c>
      <c r="C106" s="17" t="s">
        <v>427</v>
      </c>
    </row>
    <row r="107" spans="1:3" x14ac:dyDescent="0.2">
      <c r="A107" s="17" t="s">
        <v>359</v>
      </c>
      <c r="B107" s="17" t="s">
        <v>96</v>
      </c>
      <c r="C107" s="17" t="s">
        <v>428</v>
      </c>
    </row>
    <row r="108" spans="1:3" x14ac:dyDescent="0.2">
      <c r="A108" s="17" t="s">
        <v>360</v>
      </c>
      <c r="B108" s="17" t="s">
        <v>96</v>
      </c>
      <c r="C108" s="17" t="s">
        <v>429</v>
      </c>
    </row>
    <row r="109" spans="1:3" x14ac:dyDescent="0.2">
      <c r="A109" s="17" t="s">
        <v>361</v>
      </c>
      <c r="B109" s="17" t="s">
        <v>96</v>
      </c>
      <c r="C109" s="17" t="s">
        <v>430</v>
      </c>
    </row>
    <row r="110" spans="1:3" x14ac:dyDescent="0.2">
      <c r="A110" s="17" t="s">
        <v>362</v>
      </c>
      <c r="B110" s="17" t="s">
        <v>96</v>
      </c>
      <c r="C110" s="17" t="s">
        <v>431</v>
      </c>
    </row>
    <row r="111" spans="1:3" x14ac:dyDescent="0.2">
      <c r="A111" s="17" t="s">
        <v>363</v>
      </c>
      <c r="B111" s="17" t="s">
        <v>96</v>
      </c>
      <c r="C111" s="17" t="s">
        <v>432</v>
      </c>
    </row>
    <row r="112" spans="1:3" x14ac:dyDescent="0.2">
      <c r="A112" s="17" t="s">
        <v>364</v>
      </c>
      <c r="B112" s="17" t="s">
        <v>96</v>
      </c>
      <c r="C112" s="17" t="s">
        <v>433</v>
      </c>
    </row>
    <row r="113" spans="1:3" x14ac:dyDescent="0.2">
      <c r="A113" s="17" t="s">
        <v>365</v>
      </c>
      <c r="B113" s="17" t="s">
        <v>96</v>
      </c>
      <c r="C113" s="17" t="s">
        <v>434</v>
      </c>
    </row>
    <row r="114" spans="1:3" x14ac:dyDescent="0.2">
      <c r="A114" s="17" t="s">
        <v>366</v>
      </c>
      <c r="B114" s="17" t="s">
        <v>96</v>
      </c>
      <c r="C114" s="17" t="s">
        <v>435</v>
      </c>
    </row>
    <row r="115" spans="1:3" x14ac:dyDescent="0.2">
      <c r="A115" s="17" t="s">
        <v>367</v>
      </c>
      <c r="B115" s="17" t="s">
        <v>96</v>
      </c>
      <c r="C115" s="17" t="s">
        <v>436</v>
      </c>
    </row>
    <row r="116" spans="1:3" x14ac:dyDescent="0.2">
      <c r="A116" s="17" t="s">
        <v>368</v>
      </c>
      <c r="B116" s="17" t="s">
        <v>96</v>
      </c>
      <c r="C116" s="17" t="s">
        <v>437</v>
      </c>
    </row>
    <row r="117" spans="1:3" x14ac:dyDescent="0.2">
      <c r="A117" s="17" t="s">
        <v>369</v>
      </c>
      <c r="B117" s="17" t="s">
        <v>96</v>
      </c>
      <c r="C117" s="17" t="s">
        <v>438</v>
      </c>
    </row>
    <row r="118" spans="1:3" x14ac:dyDescent="0.2">
      <c r="A118" s="17" t="s">
        <v>175</v>
      </c>
      <c r="B118" s="17" t="s">
        <v>109</v>
      </c>
      <c r="C118" s="17" t="s">
        <v>110</v>
      </c>
    </row>
    <row r="119" spans="1:3" x14ac:dyDescent="0.2">
      <c r="A119" s="17" t="s">
        <v>176</v>
      </c>
      <c r="B119" s="17" t="s">
        <v>109</v>
      </c>
      <c r="C119" s="17" t="s">
        <v>43</v>
      </c>
    </row>
    <row r="120" spans="1:3" x14ac:dyDescent="0.2">
      <c r="A120" s="17" t="s">
        <v>177</v>
      </c>
      <c r="B120" s="17" t="s">
        <v>109</v>
      </c>
      <c r="C120" s="17" t="s">
        <v>111</v>
      </c>
    </row>
    <row r="121" spans="1:3" x14ac:dyDescent="0.2">
      <c r="A121" s="17" t="s">
        <v>178</v>
      </c>
      <c r="B121" s="17" t="s">
        <v>109</v>
      </c>
      <c r="C121" s="17" t="s">
        <v>44</v>
      </c>
    </row>
    <row r="122" spans="1:3" x14ac:dyDescent="0.2">
      <c r="A122" s="17" t="s">
        <v>179</v>
      </c>
      <c r="B122" s="17" t="s">
        <v>109</v>
      </c>
      <c r="C122" s="17" t="s">
        <v>45</v>
      </c>
    </row>
    <row r="123" spans="1:3" x14ac:dyDescent="0.2">
      <c r="A123" s="17" t="s">
        <v>180</v>
      </c>
      <c r="B123" s="17" t="s">
        <v>109</v>
      </c>
      <c r="C123" s="17" t="s">
        <v>113</v>
      </c>
    </row>
    <row r="124" spans="1:3" x14ac:dyDescent="0.2">
      <c r="A124" s="17" t="s">
        <v>181</v>
      </c>
      <c r="B124" s="17" t="s">
        <v>109</v>
      </c>
      <c r="C124" s="17" t="s">
        <v>46</v>
      </c>
    </row>
    <row r="125" spans="1:3" x14ac:dyDescent="0.2">
      <c r="A125" s="17" t="s">
        <v>182</v>
      </c>
      <c r="B125" s="17" t="s">
        <v>109</v>
      </c>
      <c r="C125" s="17" t="s">
        <v>47</v>
      </c>
    </row>
    <row r="126" spans="1:3" x14ac:dyDescent="0.2">
      <c r="A126" s="17" t="s">
        <v>183</v>
      </c>
      <c r="B126" s="17" t="s">
        <v>109</v>
      </c>
      <c r="C126" s="17" t="s">
        <v>114</v>
      </c>
    </row>
    <row r="127" spans="1:3" x14ac:dyDescent="0.2">
      <c r="A127" s="17" t="s">
        <v>184</v>
      </c>
      <c r="B127" s="17" t="s">
        <v>109</v>
      </c>
      <c r="C127" s="17" t="s">
        <v>115</v>
      </c>
    </row>
    <row r="128" spans="1:3" x14ac:dyDescent="0.2">
      <c r="A128" s="17" t="s">
        <v>185</v>
      </c>
      <c r="B128" s="17" t="s">
        <v>109</v>
      </c>
      <c r="C128" s="17" t="s">
        <v>48</v>
      </c>
    </row>
    <row r="129" spans="1:3" x14ac:dyDescent="0.2">
      <c r="A129" s="17" t="s">
        <v>186</v>
      </c>
      <c r="B129" s="17" t="s">
        <v>109</v>
      </c>
      <c r="C129" s="17" t="s">
        <v>117</v>
      </c>
    </row>
    <row r="130" spans="1:3" x14ac:dyDescent="0.2">
      <c r="A130" s="17" t="s">
        <v>187</v>
      </c>
      <c r="B130" s="17" t="s">
        <v>109</v>
      </c>
      <c r="C130" s="17" t="s">
        <v>118</v>
      </c>
    </row>
    <row r="131" spans="1:3" x14ac:dyDescent="0.2">
      <c r="A131" s="17" t="s">
        <v>188</v>
      </c>
      <c r="B131" s="17" t="s">
        <v>109</v>
      </c>
      <c r="C131" s="17" t="s">
        <v>119</v>
      </c>
    </row>
    <row r="132" spans="1:3" ht="26" x14ac:dyDescent="0.2">
      <c r="A132" s="17" t="s">
        <v>189</v>
      </c>
      <c r="B132" s="17" t="s">
        <v>109</v>
      </c>
      <c r="C132" s="17" t="s">
        <v>120</v>
      </c>
    </row>
    <row r="133" spans="1:3" x14ac:dyDescent="0.2">
      <c r="A133" s="17" t="s">
        <v>190</v>
      </c>
      <c r="B133" s="17" t="s">
        <v>109</v>
      </c>
      <c r="C133" s="17" t="s">
        <v>121</v>
      </c>
    </row>
    <row r="134" spans="1:3" x14ac:dyDescent="0.2">
      <c r="A134" s="17" t="s">
        <v>191</v>
      </c>
      <c r="B134" s="17" t="s">
        <v>109</v>
      </c>
      <c r="C134" s="17" t="s">
        <v>122</v>
      </c>
    </row>
    <row r="135" spans="1:3" x14ac:dyDescent="0.2">
      <c r="A135" s="17" t="s">
        <v>192</v>
      </c>
      <c r="B135" s="17" t="s">
        <v>109</v>
      </c>
      <c r="C135" s="17" t="s">
        <v>49</v>
      </c>
    </row>
    <row r="136" spans="1:3" x14ac:dyDescent="0.2">
      <c r="A136" s="17" t="s">
        <v>193</v>
      </c>
      <c r="B136" s="17" t="s">
        <v>109</v>
      </c>
      <c r="C136" s="17" t="s">
        <v>50</v>
      </c>
    </row>
    <row r="137" spans="1:3" x14ac:dyDescent="0.2">
      <c r="A137" s="17" t="s">
        <v>194</v>
      </c>
      <c r="B137" s="17" t="s">
        <v>109</v>
      </c>
      <c r="C137" s="17" t="s">
        <v>79</v>
      </c>
    </row>
    <row r="138" spans="1:3" x14ac:dyDescent="0.2">
      <c r="A138" s="17" t="s">
        <v>195</v>
      </c>
      <c r="B138" s="17" t="s">
        <v>109</v>
      </c>
      <c r="C138" s="17" t="s">
        <v>80</v>
      </c>
    </row>
    <row r="139" spans="1:3" x14ac:dyDescent="0.2">
      <c r="A139" s="17" t="s">
        <v>196</v>
      </c>
      <c r="B139" s="17" t="s">
        <v>109</v>
      </c>
      <c r="C139" s="17" t="s">
        <v>81</v>
      </c>
    </row>
    <row r="140" spans="1:3" x14ac:dyDescent="0.2">
      <c r="A140" s="17" t="s">
        <v>197</v>
      </c>
      <c r="B140" s="17" t="s">
        <v>109</v>
      </c>
      <c r="C140" s="17" t="s">
        <v>82</v>
      </c>
    </row>
    <row r="141" spans="1:3" x14ac:dyDescent="0.2">
      <c r="A141" s="17" t="s">
        <v>198</v>
      </c>
      <c r="B141" s="17" t="s">
        <v>109</v>
      </c>
      <c r="C141" s="17" t="s">
        <v>500</v>
      </c>
    </row>
    <row r="142" spans="1:3" x14ac:dyDescent="0.2">
      <c r="A142" s="17" t="s">
        <v>199</v>
      </c>
      <c r="B142" s="17" t="s">
        <v>109</v>
      </c>
      <c r="C142" s="17" t="s">
        <v>64</v>
      </c>
    </row>
    <row r="143" spans="1:3" x14ac:dyDescent="0.2">
      <c r="A143" s="17" t="s">
        <v>200</v>
      </c>
      <c r="B143" s="17" t="s">
        <v>109</v>
      </c>
      <c r="C143" s="17" t="s">
        <v>501</v>
      </c>
    </row>
    <row r="144" spans="1:3" x14ac:dyDescent="0.2">
      <c r="A144" s="17" t="s">
        <v>201</v>
      </c>
      <c r="B144" s="17" t="s">
        <v>109</v>
      </c>
      <c r="C144" s="17" t="s">
        <v>83</v>
      </c>
    </row>
    <row r="145" spans="1:3" x14ac:dyDescent="0.2">
      <c r="A145" s="17" t="s">
        <v>202</v>
      </c>
      <c r="B145" s="17" t="s">
        <v>109</v>
      </c>
      <c r="C145" s="17" t="s">
        <v>84</v>
      </c>
    </row>
    <row r="146" spans="1:3" x14ac:dyDescent="0.2">
      <c r="A146" s="17" t="s">
        <v>203</v>
      </c>
      <c r="B146" s="17" t="s">
        <v>109</v>
      </c>
      <c r="C146" s="17" t="s">
        <v>85</v>
      </c>
    </row>
    <row r="147" spans="1:3" x14ac:dyDescent="0.2">
      <c r="A147" s="17" t="s">
        <v>204</v>
      </c>
      <c r="B147" s="17" t="s">
        <v>109</v>
      </c>
      <c r="C147" s="17" t="s">
        <v>86</v>
      </c>
    </row>
    <row r="148" spans="1:3" x14ac:dyDescent="0.2">
      <c r="A148" s="17" t="s">
        <v>205</v>
      </c>
      <c r="B148" s="17" t="s">
        <v>109</v>
      </c>
      <c r="C148" s="17" t="s">
        <v>87</v>
      </c>
    </row>
    <row r="149" spans="1:3" x14ac:dyDescent="0.2">
      <c r="A149" s="17" t="s">
        <v>206</v>
      </c>
      <c r="B149" s="17" t="s">
        <v>109</v>
      </c>
      <c r="C149" s="17" t="s">
        <v>85</v>
      </c>
    </row>
    <row r="150" spans="1:3" x14ac:dyDescent="0.2">
      <c r="A150" s="17" t="s">
        <v>207</v>
      </c>
      <c r="B150" s="17" t="s">
        <v>109</v>
      </c>
      <c r="C150" s="17" t="s">
        <v>124</v>
      </c>
    </row>
    <row r="151" spans="1:3" x14ac:dyDescent="0.2">
      <c r="A151" s="17" t="s">
        <v>208</v>
      </c>
      <c r="B151" s="17" t="s">
        <v>109</v>
      </c>
      <c r="C151" s="17" t="s">
        <v>65</v>
      </c>
    </row>
    <row r="152" spans="1:3" x14ac:dyDescent="0.2">
      <c r="A152" s="17" t="s">
        <v>209</v>
      </c>
      <c r="B152" s="17" t="s">
        <v>109</v>
      </c>
      <c r="C152" s="17" t="s">
        <v>66</v>
      </c>
    </row>
    <row r="153" spans="1:3" x14ac:dyDescent="0.2">
      <c r="A153" s="17" t="s">
        <v>210</v>
      </c>
      <c r="B153" s="17" t="s">
        <v>109</v>
      </c>
      <c r="C153" s="17" t="s">
        <v>67</v>
      </c>
    </row>
    <row r="154" spans="1:3" x14ac:dyDescent="0.2">
      <c r="A154" s="17" t="s">
        <v>211</v>
      </c>
      <c r="B154" s="17" t="s">
        <v>109</v>
      </c>
      <c r="C154" s="17" t="s">
        <v>68</v>
      </c>
    </row>
    <row r="155" spans="1:3" x14ac:dyDescent="0.2">
      <c r="A155" s="17" t="s">
        <v>212</v>
      </c>
      <c r="B155" s="17" t="s">
        <v>109</v>
      </c>
      <c r="C155" s="17" t="s">
        <v>69</v>
      </c>
    </row>
    <row r="156" spans="1:3" x14ac:dyDescent="0.2">
      <c r="A156" s="17" t="s">
        <v>213</v>
      </c>
      <c r="B156" s="17" t="s">
        <v>109</v>
      </c>
      <c r="C156" s="17" t="s">
        <v>70</v>
      </c>
    </row>
    <row r="157" spans="1:3" x14ac:dyDescent="0.2">
      <c r="A157" s="17" t="s">
        <v>214</v>
      </c>
      <c r="B157" s="17" t="s">
        <v>109</v>
      </c>
      <c r="C157" s="17" t="s">
        <v>71</v>
      </c>
    </row>
    <row r="158" spans="1:3" x14ac:dyDescent="0.2">
      <c r="A158" s="17" t="s">
        <v>215</v>
      </c>
      <c r="B158" s="17" t="s">
        <v>109</v>
      </c>
      <c r="C158" s="17" t="s">
        <v>72</v>
      </c>
    </row>
    <row r="159" spans="1:3" x14ac:dyDescent="0.2">
      <c r="A159" s="17" t="s">
        <v>216</v>
      </c>
      <c r="B159" s="17" t="s">
        <v>109</v>
      </c>
      <c r="C159" s="17" t="s">
        <v>73</v>
      </c>
    </row>
    <row r="160" spans="1:3" x14ac:dyDescent="0.2">
      <c r="A160" s="17" t="s">
        <v>217</v>
      </c>
      <c r="B160" s="17" t="s">
        <v>109</v>
      </c>
      <c r="C160" s="17" t="s">
        <v>74</v>
      </c>
    </row>
    <row r="161" spans="1:3" x14ac:dyDescent="0.2">
      <c r="A161" s="17" t="s">
        <v>218</v>
      </c>
      <c r="B161" s="17" t="s">
        <v>109</v>
      </c>
      <c r="C161" s="17" t="s">
        <v>75</v>
      </c>
    </row>
    <row r="162" spans="1:3" x14ac:dyDescent="0.2">
      <c r="A162" s="17" t="s">
        <v>219</v>
      </c>
      <c r="B162" s="17" t="s">
        <v>109</v>
      </c>
      <c r="C162" s="17" t="s">
        <v>76</v>
      </c>
    </row>
    <row r="163" spans="1:3" x14ac:dyDescent="0.2">
      <c r="A163" s="17" t="s">
        <v>220</v>
      </c>
      <c r="B163" s="17" t="s">
        <v>109</v>
      </c>
      <c r="C163" s="17" t="s">
        <v>77</v>
      </c>
    </row>
    <row r="164" spans="1:3" x14ac:dyDescent="0.2">
      <c r="A164" s="17" t="s">
        <v>221</v>
      </c>
      <c r="B164" s="17" t="s">
        <v>109</v>
      </c>
      <c r="C164" s="17" t="s">
        <v>78</v>
      </c>
    </row>
    <row r="165" spans="1:3" x14ac:dyDescent="0.2">
      <c r="A165" s="17" t="s">
        <v>451</v>
      </c>
      <c r="B165" s="17" t="s">
        <v>109</v>
      </c>
      <c r="C165" s="17" t="s">
        <v>459</v>
      </c>
    </row>
    <row r="166" spans="1:3" x14ac:dyDescent="0.2">
      <c r="A166" s="17" t="s">
        <v>452</v>
      </c>
      <c r="B166" s="17" t="s">
        <v>109</v>
      </c>
      <c r="C166" s="17" t="s">
        <v>460</v>
      </c>
    </row>
    <row r="167" spans="1:3" x14ac:dyDescent="0.2">
      <c r="A167" s="17" t="s">
        <v>453</v>
      </c>
      <c r="B167" s="17" t="s">
        <v>109</v>
      </c>
      <c r="C167" s="17" t="s">
        <v>461</v>
      </c>
    </row>
    <row r="168" spans="1:3" x14ac:dyDescent="0.2">
      <c r="A168" s="17" t="s">
        <v>454</v>
      </c>
      <c r="B168" s="17" t="s">
        <v>109</v>
      </c>
      <c r="C168" s="17" t="s">
        <v>462</v>
      </c>
    </row>
    <row r="169" spans="1:3" x14ac:dyDescent="0.2">
      <c r="A169" s="17" t="s">
        <v>455</v>
      </c>
      <c r="B169" s="17" t="s">
        <v>109</v>
      </c>
      <c r="C169" s="17" t="s">
        <v>463</v>
      </c>
    </row>
    <row r="170" spans="1:3" x14ac:dyDescent="0.2">
      <c r="A170" s="17" t="s">
        <v>456</v>
      </c>
      <c r="B170" s="17" t="s">
        <v>109</v>
      </c>
      <c r="C170" s="17" t="s">
        <v>464</v>
      </c>
    </row>
    <row r="171" spans="1:3" x14ac:dyDescent="0.2">
      <c r="A171" s="17" t="s">
        <v>457</v>
      </c>
      <c r="B171" s="17" t="s">
        <v>109</v>
      </c>
      <c r="C171" s="17" t="s">
        <v>465</v>
      </c>
    </row>
    <row r="172" spans="1:3" x14ac:dyDescent="0.2">
      <c r="A172" s="17" t="s">
        <v>458</v>
      </c>
      <c r="B172" s="17" t="s">
        <v>109</v>
      </c>
      <c r="C172" s="17" t="s">
        <v>466</v>
      </c>
    </row>
    <row r="173" spans="1:3" x14ac:dyDescent="0.2">
      <c r="A173" s="17" t="s">
        <v>222</v>
      </c>
      <c r="B173" s="17" t="s">
        <v>109</v>
      </c>
      <c r="C173" s="17" t="s">
        <v>125</v>
      </c>
    </row>
    <row r="174" spans="1:3" x14ac:dyDescent="0.2">
      <c r="A174" s="17" t="s">
        <v>223</v>
      </c>
      <c r="B174" s="17" t="s">
        <v>109</v>
      </c>
      <c r="C174" s="17" t="s">
        <v>126</v>
      </c>
    </row>
    <row r="175" spans="1:3" ht="26" x14ac:dyDescent="0.2">
      <c r="A175" s="17" t="s">
        <v>224</v>
      </c>
      <c r="B175" s="17" t="s">
        <v>109</v>
      </c>
      <c r="C175" s="17" t="s">
        <v>269</v>
      </c>
    </row>
    <row r="176" spans="1:3" x14ac:dyDescent="0.2">
      <c r="A176" s="17" t="s">
        <v>225</v>
      </c>
      <c r="B176" s="17" t="s">
        <v>109</v>
      </c>
      <c r="C176" s="17" t="s">
        <v>270</v>
      </c>
    </row>
    <row r="177" spans="1:3" ht="26" x14ac:dyDescent="0.2">
      <c r="A177" s="17" t="s">
        <v>226</v>
      </c>
      <c r="B177" s="17" t="s">
        <v>109</v>
      </c>
      <c r="C177" s="17" t="s">
        <v>486</v>
      </c>
    </row>
    <row r="178" spans="1:3" ht="26" x14ac:dyDescent="0.2">
      <c r="A178" s="17" t="s">
        <v>227</v>
      </c>
      <c r="B178" s="17" t="s">
        <v>109</v>
      </c>
      <c r="C178" s="17" t="s">
        <v>487</v>
      </c>
    </row>
    <row r="179" spans="1:3" ht="26" x14ac:dyDescent="0.2">
      <c r="A179" s="17" t="s">
        <v>228</v>
      </c>
      <c r="B179" s="17" t="s">
        <v>109</v>
      </c>
      <c r="C179" s="17" t="s">
        <v>488</v>
      </c>
    </row>
    <row r="180" spans="1:3" x14ac:dyDescent="0.2">
      <c r="A180" s="17" t="s">
        <v>229</v>
      </c>
      <c r="B180" s="17" t="s">
        <v>109</v>
      </c>
      <c r="C180" s="17" t="s">
        <v>271</v>
      </c>
    </row>
    <row r="181" spans="1:3" x14ac:dyDescent="0.2">
      <c r="A181" s="17" t="s">
        <v>230</v>
      </c>
      <c r="B181" s="17" t="s">
        <v>109</v>
      </c>
      <c r="C181" s="17" t="s">
        <v>272</v>
      </c>
    </row>
    <row r="182" spans="1:3" x14ac:dyDescent="0.2">
      <c r="A182" s="17" t="s">
        <v>231</v>
      </c>
      <c r="B182" s="17" t="s">
        <v>109</v>
      </c>
      <c r="C182" s="17" t="s">
        <v>273</v>
      </c>
    </row>
    <row r="183" spans="1:3" x14ac:dyDescent="0.2">
      <c r="A183" s="17" t="s">
        <v>232</v>
      </c>
      <c r="B183" s="17" t="s">
        <v>109</v>
      </c>
      <c r="C183" s="17" t="s">
        <v>274</v>
      </c>
    </row>
    <row r="184" spans="1:3" x14ac:dyDescent="0.2">
      <c r="A184" s="17" t="s">
        <v>233</v>
      </c>
      <c r="B184" s="17" t="s">
        <v>109</v>
      </c>
      <c r="C184" s="17" t="s">
        <v>275</v>
      </c>
    </row>
    <row r="185" spans="1:3" x14ac:dyDescent="0.2">
      <c r="A185" s="17" t="s">
        <v>234</v>
      </c>
      <c r="B185" s="17" t="s">
        <v>109</v>
      </c>
      <c r="C185" s="17" t="s">
        <v>276</v>
      </c>
    </row>
    <row r="186" spans="1:3" ht="26" x14ac:dyDescent="0.2">
      <c r="A186" s="17" t="s">
        <v>235</v>
      </c>
      <c r="B186" s="17" t="s">
        <v>109</v>
      </c>
      <c r="C186" s="17" t="s">
        <v>277</v>
      </c>
    </row>
    <row r="187" spans="1:3" ht="26" x14ac:dyDescent="0.2">
      <c r="A187" s="17" t="s">
        <v>236</v>
      </c>
      <c r="B187" s="17" t="s">
        <v>109</v>
      </c>
      <c r="C187" s="17" t="s">
        <v>278</v>
      </c>
    </row>
    <row r="188" spans="1:3" ht="26" x14ac:dyDescent="0.2">
      <c r="A188" s="17" t="s">
        <v>237</v>
      </c>
      <c r="B188" s="17" t="s">
        <v>109</v>
      </c>
      <c r="C188" s="17" t="s">
        <v>279</v>
      </c>
    </row>
    <row r="189" spans="1:3" x14ac:dyDescent="0.2">
      <c r="A189" s="17" t="s">
        <v>238</v>
      </c>
      <c r="B189" s="17" t="s">
        <v>109</v>
      </c>
      <c r="C189" s="17" t="s">
        <v>280</v>
      </c>
    </row>
    <row r="190" spans="1:3" x14ac:dyDescent="0.2">
      <c r="A190" s="17" t="s">
        <v>239</v>
      </c>
      <c r="B190" s="17" t="s">
        <v>109</v>
      </c>
      <c r="C190" s="17" t="s">
        <v>281</v>
      </c>
    </row>
    <row r="191" spans="1:3" x14ac:dyDescent="0.2">
      <c r="A191" s="17" t="s">
        <v>240</v>
      </c>
      <c r="B191" s="17" t="s">
        <v>109</v>
      </c>
      <c r="C191" s="17" t="s">
        <v>282</v>
      </c>
    </row>
    <row r="192" spans="1:3" x14ac:dyDescent="0.2">
      <c r="A192" s="17" t="s">
        <v>241</v>
      </c>
      <c r="B192" s="17" t="s">
        <v>109</v>
      </c>
      <c r="C192" s="17" t="s">
        <v>283</v>
      </c>
    </row>
    <row r="193" spans="1:3" x14ac:dyDescent="0.2">
      <c r="A193" s="17" t="s">
        <v>242</v>
      </c>
      <c r="B193" s="17" t="s">
        <v>109</v>
      </c>
      <c r="C193" s="17" t="s">
        <v>284</v>
      </c>
    </row>
    <row r="194" spans="1:3" x14ac:dyDescent="0.2">
      <c r="A194" s="17" t="s">
        <v>243</v>
      </c>
      <c r="B194" s="17" t="s">
        <v>109</v>
      </c>
      <c r="C194" s="17" t="s">
        <v>285</v>
      </c>
    </row>
    <row r="195" spans="1:3" x14ac:dyDescent="0.2">
      <c r="A195" s="17" t="s">
        <v>244</v>
      </c>
      <c r="B195" s="17" t="s">
        <v>109</v>
      </c>
      <c r="C195" s="17" t="s">
        <v>286</v>
      </c>
    </row>
    <row r="196" spans="1:3" ht="26" x14ac:dyDescent="0.2">
      <c r="A196" s="17" t="s">
        <v>245</v>
      </c>
      <c r="B196" s="17" t="s">
        <v>109</v>
      </c>
      <c r="C196" s="17" t="s">
        <v>287</v>
      </c>
    </row>
    <row r="197" spans="1:3" ht="26" x14ac:dyDescent="0.2">
      <c r="A197" s="17" t="s">
        <v>246</v>
      </c>
      <c r="B197" s="17" t="s">
        <v>109</v>
      </c>
      <c r="C197" s="17" t="s">
        <v>288</v>
      </c>
    </row>
    <row r="198" spans="1:3" x14ac:dyDescent="0.2">
      <c r="A198" s="17" t="s">
        <v>467</v>
      </c>
      <c r="B198" s="17" t="s">
        <v>109</v>
      </c>
      <c r="C198" s="17" t="s">
        <v>286</v>
      </c>
    </row>
    <row r="199" spans="1:3" x14ac:dyDescent="0.2">
      <c r="A199" s="17" t="s">
        <v>468</v>
      </c>
      <c r="B199" s="17" t="s">
        <v>109</v>
      </c>
      <c r="C199" s="17" t="s">
        <v>469</v>
      </c>
    </row>
    <row r="200" spans="1:3" x14ac:dyDescent="0.2">
      <c r="A200" s="17" t="s">
        <v>247</v>
      </c>
      <c r="B200" s="17" t="s">
        <v>51</v>
      </c>
      <c r="C200" s="17" t="s">
        <v>33</v>
      </c>
    </row>
    <row r="201" spans="1:3" x14ac:dyDescent="0.2">
      <c r="A201" s="17" t="s">
        <v>248</v>
      </c>
      <c r="B201" s="17" t="s">
        <v>51</v>
      </c>
      <c r="C201" s="17" t="s">
        <v>34</v>
      </c>
    </row>
    <row r="202" spans="1:3" x14ac:dyDescent="0.2">
      <c r="A202" s="17" t="s">
        <v>249</v>
      </c>
      <c r="B202" s="17" t="s">
        <v>51</v>
      </c>
      <c r="C202" s="17" t="s">
        <v>35</v>
      </c>
    </row>
    <row r="203" spans="1:3" x14ac:dyDescent="0.2">
      <c r="A203" s="17" t="s">
        <v>250</v>
      </c>
      <c r="B203" s="17" t="s">
        <v>52</v>
      </c>
      <c r="C203" s="17" t="s">
        <v>56</v>
      </c>
    </row>
    <row r="204" spans="1:3" x14ac:dyDescent="0.2">
      <c r="A204" s="17" t="s">
        <v>251</v>
      </c>
      <c r="B204" s="17" t="s">
        <v>52</v>
      </c>
      <c r="C204" s="17" t="s">
        <v>57</v>
      </c>
    </row>
    <row r="205" spans="1:3" x14ac:dyDescent="0.2">
      <c r="A205" s="17" t="s">
        <v>252</v>
      </c>
      <c r="B205" s="17" t="s">
        <v>52</v>
      </c>
      <c r="C205" s="17" t="s">
        <v>58</v>
      </c>
    </row>
    <row r="206" spans="1:3" x14ac:dyDescent="0.2">
      <c r="A206" s="17" t="s">
        <v>253</v>
      </c>
      <c r="B206" s="17" t="s">
        <v>52</v>
      </c>
      <c r="C206" s="17" t="s">
        <v>36</v>
      </c>
    </row>
    <row r="207" spans="1:3" x14ac:dyDescent="0.2">
      <c r="A207" s="17" t="s">
        <v>254</v>
      </c>
      <c r="B207" s="17" t="s">
        <v>54</v>
      </c>
      <c r="C207" s="17" t="s">
        <v>42</v>
      </c>
    </row>
    <row r="208" spans="1:3" x14ac:dyDescent="0.2">
      <c r="A208" s="17" t="s">
        <v>255</v>
      </c>
      <c r="B208" s="17" t="s">
        <v>54</v>
      </c>
      <c r="C208" s="17" t="s">
        <v>127</v>
      </c>
    </row>
    <row r="209" spans="1:3" x14ac:dyDescent="0.2">
      <c r="A209" s="17" t="s">
        <v>256</v>
      </c>
      <c r="B209" s="17" t="s">
        <v>54</v>
      </c>
      <c r="C209" s="17" t="s">
        <v>63</v>
      </c>
    </row>
    <row r="210" spans="1:3" x14ac:dyDescent="0.2">
      <c r="A210" s="17" t="s">
        <v>257</v>
      </c>
      <c r="B210" s="17" t="s">
        <v>54</v>
      </c>
      <c r="C210" s="17" t="s">
        <v>128</v>
      </c>
    </row>
    <row r="211" spans="1:3" x14ac:dyDescent="0.2">
      <c r="A211" s="17" t="s">
        <v>258</v>
      </c>
      <c r="B211" s="17" t="s">
        <v>55</v>
      </c>
      <c r="C211" s="17" t="s">
        <v>129</v>
      </c>
    </row>
    <row r="212" spans="1:3" x14ac:dyDescent="0.2">
      <c r="A212" s="17" t="s">
        <v>259</v>
      </c>
      <c r="B212" s="17" t="s">
        <v>55</v>
      </c>
      <c r="C212" s="17" t="s">
        <v>130</v>
      </c>
    </row>
    <row r="213" spans="1:3" x14ac:dyDescent="0.2">
      <c r="A213" s="17" t="s">
        <v>260</v>
      </c>
      <c r="B213" s="17" t="s">
        <v>55</v>
      </c>
      <c r="C213" s="17" t="s">
        <v>131</v>
      </c>
    </row>
    <row r="214" spans="1:3" x14ac:dyDescent="0.2">
      <c r="A214" s="17" t="s">
        <v>261</v>
      </c>
      <c r="B214" s="17" t="s">
        <v>55</v>
      </c>
      <c r="C214" s="17" t="s">
        <v>131</v>
      </c>
    </row>
    <row r="215" spans="1:3" x14ac:dyDescent="0.2">
      <c r="A215" s="17" t="s">
        <v>262</v>
      </c>
      <c r="B215" s="17" t="s">
        <v>55</v>
      </c>
      <c r="C215" s="17" t="s">
        <v>131</v>
      </c>
    </row>
    <row r="216" spans="1:3" x14ac:dyDescent="0.2">
      <c r="A216" s="17" t="s">
        <v>263</v>
      </c>
      <c r="B216" s="17" t="s">
        <v>55</v>
      </c>
      <c r="C216" s="17" t="s">
        <v>131</v>
      </c>
    </row>
    <row r="217" spans="1:3" x14ac:dyDescent="0.2">
      <c r="A217" s="17" t="s">
        <v>264</v>
      </c>
      <c r="B217" s="17" t="s">
        <v>55</v>
      </c>
      <c r="C217" s="17" t="s">
        <v>132</v>
      </c>
    </row>
    <row r="218" spans="1:3" x14ac:dyDescent="0.2">
      <c r="A218" s="17" t="s">
        <v>265</v>
      </c>
      <c r="B218" s="17" t="s">
        <v>55</v>
      </c>
      <c r="C218" s="17" t="s">
        <v>132</v>
      </c>
    </row>
    <row r="219" spans="1:3" x14ac:dyDescent="0.2">
      <c r="A219" s="17" t="s">
        <v>266</v>
      </c>
      <c r="B219" s="17" t="s">
        <v>55</v>
      </c>
      <c r="C219" s="17" t="s">
        <v>132</v>
      </c>
    </row>
    <row r="220" spans="1:3" x14ac:dyDescent="0.2">
      <c r="A220" s="17" t="s">
        <v>267</v>
      </c>
      <c r="B220" s="17" t="s">
        <v>55</v>
      </c>
      <c r="C220" s="17" t="s">
        <v>132</v>
      </c>
    </row>
    <row r="221" spans="1:3" x14ac:dyDescent="0.2">
      <c r="A221" s="17" t="s">
        <v>470</v>
      </c>
      <c r="B221" s="17" t="s">
        <v>109</v>
      </c>
      <c r="C221" s="17" t="s">
        <v>474</v>
      </c>
    </row>
    <row r="222" spans="1:3" x14ac:dyDescent="0.2">
      <c r="A222" s="17" t="s">
        <v>473</v>
      </c>
      <c r="B222" s="17" t="s">
        <v>109</v>
      </c>
      <c r="C222" s="17" t="s">
        <v>477</v>
      </c>
    </row>
    <row r="223" spans="1:3" x14ac:dyDescent="0.2">
      <c r="A223" s="17" t="s">
        <v>471</v>
      </c>
      <c r="B223" s="17" t="s">
        <v>109</v>
      </c>
      <c r="C223" s="17" t="s">
        <v>475</v>
      </c>
    </row>
    <row r="224" spans="1:3" x14ac:dyDescent="0.2">
      <c r="A224" s="17" t="s">
        <v>472</v>
      </c>
      <c r="B224" s="17" t="s">
        <v>109</v>
      </c>
      <c r="C224" s="17" t="s">
        <v>476</v>
      </c>
    </row>
    <row r="225" spans="1:3" x14ac:dyDescent="0.2">
      <c r="A225" s="17" t="s">
        <v>480</v>
      </c>
      <c r="B225" s="17" t="s">
        <v>109</v>
      </c>
      <c r="C225" s="17" t="s">
        <v>116</v>
      </c>
    </row>
    <row r="226" spans="1:3" x14ac:dyDescent="0.2">
      <c r="A226" s="17" t="s">
        <v>481</v>
      </c>
      <c r="B226" s="17" t="s">
        <v>109</v>
      </c>
      <c r="C226" s="17" t="s">
        <v>123</v>
      </c>
    </row>
    <row r="227" spans="1:3" x14ac:dyDescent="0.2">
      <c r="A227" s="17" t="s">
        <v>482</v>
      </c>
      <c r="B227" s="17" t="s">
        <v>109</v>
      </c>
      <c r="C227" s="17" t="s">
        <v>112</v>
      </c>
    </row>
    <row r="228" spans="1:3" ht="26" x14ac:dyDescent="0.2">
      <c r="A228" s="17" t="s">
        <v>483</v>
      </c>
      <c r="B228" s="17" t="s">
        <v>96</v>
      </c>
      <c r="C228" s="17" t="s">
        <v>502</v>
      </c>
    </row>
    <row r="229" spans="1:3" x14ac:dyDescent="0.2">
      <c r="A229" s="17" t="s">
        <v>484</v>
      </c>
      <c r="B229" s="17" t="s">
        <v>96</v>
      </c>
      <c r="C229" s="17" t="s">
        <v>503</v>
      </c>
    </row>
    <row r="230" spans="1:3" x14ac:dyDescent="0.2">
      <c r="A230" s="17" t="s">
        <v>485</v>
      </c>
      <c r="B230" s="17" t="s">
        <v>96</v>
      </c>
      <c r="C230" s="17" t="s">
        <v>504</v>
      </c>
    </row>
    <row r="231" spans="1:3" ht="26" x14ac:dyDescent="0.2">
      <c r="A231" s="17" t="s">
        <v>490</v>
      </c>
      <c r="B231" s="17" t="s">
        <v>96</v>
      </c>
      <c r="C231" s="17" t="s">
        <v>505</v>
      </c>
    </row>
    <row r="232" spans="1:3" x14ac:dyDescent="0.2">
      <c r="A232" s="17" t="s">
        <v>497</v>
      </c>
      <c r="B232" s="17" t="s">
        <v>96</v>
      </c>
      <c r="C232" s="17" t="s">
        <v>506</v>
      </c>
    </row>
    <row r="233" spans="1:3" x14ac:dyDescent="0.2">
      <c r="A233" s="17" t="s">
        <v>498</v>
      </c>
      <c r="B233" s="17" t="s">
        <v>96</v>
      </c>
      <c r="C233" s="17" t="s">
        <v>507</v>
      </c>
    </row>
    <row r="234" spans="1:3" x14ac:dyDescent="0.2">
      <c r="A234" s="17" t="s">
        <v>499</v>
      </c>
      <c r="B234" s="17" t="s">
        <v>96</v>
      </c>
      <c r="C234" s="17" t="s">
        <v>508</v>
      </c>
    </row>
    <row r="235" spans="1:3" x14ac:dyDescent="0.2">
      <c r="A235" s="17" t="s">
        <v>509</v>
      </c>
      <c r="B235" s="17" t="s">
        <v>109</v>
      </c>
      <c r="C235" s="17" t="s">
        <v>510</v>
      </c>
    </row>
    <row r="236" spans="1:3" x14ac:dyDescent="0.2">
      <c r="A236" s="17"/>
      <c r="B236" s="17"/>
      <c r="C236" s="17"/>
    </row>
    <row r="237" spans="1:3" x14ac:dyDescent="0.2">
      <c r="A237" s="17"/>
      <c r="B237" s="17"/>
      <c r="C237" s="17"/>
    </row>
    <row r="238" spans="1:3" x14ac:dyDescent="0.2">
      <c r="A238" s="17"/>
      <c r="B238" s="17"/>
      <c r="C238" s="17"/>
    </row>
    <row r="239" spans="1:3" x14ac:dyDescent="0.2">
      <c r="A239" s="17"/>
      <c r="B239" s="17"/>
      <c r="C239" s="17"/>
    </row>
    <row r="240" spans="1:3" x14ac:dyDescent="0.2">
      <c r="A240" s="17"/>
      <c r="B240" s="17"/>
      <c r="C240" s="17"/>
    </row>
    <row r="241" spans="1:3" x14ac:dyDescent="0.2">
      <c r="A241" s="17"/>
      <c r="B241" s="17"/>
      <c r="C241" s="17"/>
    </row>
    <row r="242" spans="1:3" x14ac:dyDescent="0.2">
      <c r="A242" s="17"/>
      <c r="B242" s="17"/>
      <c r="C242" s="17"/>
    </row>
    <row r="243" spans="1:3" x14ac:dyDescent="0.2">
      <c r="A243" s="17"/>
      <c r="B243" s="17"/>
      <c r="C243" s="17"/>
    </row>
    <row r="244" spans="1:3" x14ac:dyDescent="0.2">
      <c r="A244" s="17"/>
      <c r="B244" s="17"/>
      <c r="C244" s="17"/>
    </row>
    <row r="245" spans="1:3" x14ac:dyDescent="0.2">
      <c r="A245" s="17"/>
      <c r="B245" s="17"/>
      <c r="C245" s="17"/>
    </row>
    <row r="246" spans="1:3" x14ac:dyDescent="0.2">
      <c r="A246" s="17"/>
      <c r="B246" s="17"/>
      <c r="C246" s="17"/>
    </row>
    <row r="247" spans="1:3" x14ac:dyDescent="0.2">
      <c r="A247" s="17"/>
      <c r="B247" s="17"/>
      <c r="C247" s="17"/>
    </row>
    <row r="248" spans="1:3" x14ac:dyDescent="0.2">
      <c r="A248" s="17"/>
      <c r="B248" s="17"/>
      <c r="C248" s="17"/>
    </row>
    <row r="249" spans="1:3" x14ac:dyDescent="0.2">
      <c r="A249" s="17"/>
      <c r="B249" s="17"/>
      <c r="C249" s="17"/>
    </row>
    <row r="250" spans="1:3" x14ac:dyDescent="0.2">
      <c r="A250" s="17"/>
      <c r="B250" s="17"/>
      <c r="C250" s="17"/>
    </row>
    <row r="251" spans="1:3" x14ac:dyDescent="0.2">
      <c r="A251" s="17"/>
      <c r="B251" s="17"/>
      <c r="C251" s="17"/>
    </row>
    <row r="252" spans="1:3" x14ac:dyDescent="0.2">
      <c r="A252" s="17"/>
      <c r="B252" s="17"/>
      <c r="C252" s="17"/>
    </row>
    <row r="253" spans="1:3" x14ac:dyDescent="0.2">
      <c r="A253" s="17"/>
      <c r="B253" s="17"/>
      <c r="C253" s="17"/>
    </row>
    <row r="254" spans="1:3" x14ac:dyDescent="0.2">
      <c r="A254" s="17"/>
      <c r="B254" s="17"/>
      <c r="C254" s="17"/>
    </row>
    <row r="255" spans="1:3" x14ac:dyDescent="0.2">
      <c r="A255" s="17"/>
      <c r="B255" s="17"/>
      <c r="C255" s="17"/>
    </row>
    <row r="256" spans="1:3" x14ac:dyDescent="0.2">
      <c r="A256" s="17"/>
      <c r="B256" s="17"/>
      <c r="C256" s="17"/>
    </row>
    <row r="257" spans="1:3" x14ac:dyDescent="0.2">
      <c r="A257" s="17"/>
      <c r="B257" s="17"/>
      <c r="C257" s="17"/>
    </row>
    <row r="258" spans="1:3" x14ac:dyDescent="0.2">
      <c r="A258" s="17"/>
      <c r="B258" s="17"/>
      <c r="C258" s="17"/>
    </row>
    <row r="259" spans="1:3" x14ac:dyDescent="0.2">
      <c r="A259" s="17"/>
      <c r="B259" s="17"/>
      <c r="C259" s="17"/>
    </row>
    <row r="260" spans="1:3" x14ac:dyDescent="0.2">
      <c r="A260" s="17"/>
      <c r="B260" s="17"/>
      <c r="C260" s="17"/>
    </row>
    <row r="261" spans="1:3" x14ac:dyDescent="0.2">
      <c r="A261" s="17"/>
      <c r="B261" s="17"/>
      <c r="C261" s="17"/>
    </row>
    <row r="262" spans="1:3" x14ac:dyDescent="0.2">
      <c r="A262" s="17"/>
      <c r="B262" s="17"/>
      <c r="C262" s="17"/>
    </row>
    <row r="263" spans="1:3" x14ac:dyDescent="0.2">
      <c r="A263" s="17"/>
      <c r="B263" s="17"/>
      <c r="C263" s="17"/>
    </row>
    <row r="264" spans="1:3" x14ac:dyDescent="0.2">
      <c r="A264" s="17"/>
      <c r="B264" s="17"/>
      <c r="C264" s="17"/>
    </row>
    <row r="265" spans="1:3" x14ac:dyDescent="0.2">
      <c r="A265" s="17"/>
      <c r="B265" s="17"/>
      <c r="C265" s="17"/>
    </row>
    <row r="266" spans="1:3" x14ac:dyDescent="0.2">
      <c r="A266" s="17"/>
      <c r="B266" s="17"/>
      <c r="C266" s="17"/>
    </row>
    <row r="267" spans="1:3" x14ac:dyDescent="0.2">
      <c r="A267" s="17"/>
      <c r="B267" s="17"/>
      <c r="C267" s="17"/>
    </row>
    <row r="268" spans="1:3" x14ac:dyDescent="0.2">
      <c r="A268" s="17"/>
      <c r="B268" s="17"/>
      <c r="C268" s="17"/>
    </row>
    <row r="269" spans="1:3" x14ac:dyDescent="0.2">
      <c r="A269" s="17"/>
      <c r="B269" s="17"/>
      <c r="C269" s="17"/>
    </row>
    <row r="270" spans="1:3" x14ac:dyDescent="0.2">
      <c r="A270" s="17"/>
      <c r="B270" s="17"/>
      <c r="C270" s="17"/>
    </row>
    <row r="271" spans="1:3" x14ac:dyDescent="0.2">
      <c r="A271" s="17"/>
      <c r="B271" s="17"/>
      <c r="C271" s="17"/>
    </row>
    <row r="272" spans="1:3" x14ac:dyDescent="0.2">
      <c r="A272" s="17"/>
      <c r="B272" s="17"/>
      <c r="C272" s="17"/>
    </row>
    <row r="273" spans="1:3" x14ac:dyDescent="0.2">
      <c r="A273" s="17"/>
      <c r="B273" s="17"/>
      <c r="C273" s="17"/>
    </row>
    <row r="274" spans="1:3" x14ac:dyDescent="0.2">
      <c r="A274" s="17"/>
      <c r="B274" s="17"/>
      <c r="C274" s="17"/>
    </row>
    <row r="275" spans="1:3" x14ac:dyDescent="0.2">
      <c r="A275" s="17"/>
      <c r="B275" s="17"/>
      <c r="C275" s="17"/>
    </row>
    <row r="276" spans="1:3" x14ac:dyDescent="0.2">
      <c r="A276" s="17"/>
      <c r="B276" s="17"/>
      <c r="C276" s="17"/>
    </row>
    <row r="277" spans="1:3" x14ac:dyDescent="0.2">
      <c r="A277" s="17"/>
      <c r="B277" s="17"/>
      <c r="C277" s="17"/>
    </row>
    <row r="278" spans="1:3" x14ac:dyDescent="0.2">
      <c r="A278" s="17"/>
      <c r="B278" s="17"/>
      <c r="C278" s="17"/>
    </row>
    <row r="279" spans="1:3" x14ac:dyDescent="0.2">
      <c r="A279" s="17"/>
      <c r="B279" s="17"/>
      <c r="C279" s="17"/>
    </row>
    <row r="280" spans="1:3" x14ac:dyDescent="0.2">
      <c r="A280" s="17"/>
      <c r="B280" s="17"/>
      <c r="C280" s="17"/>
    </row>
    <row r="281" spans="1:3" x14ac:dyDescent="0.2">
      <c r="A281" s="17"/>
      <c r="B281" s="17"/>
      <c r="C281" s="17"/>
    </row>
    <row r="282" spans="1:3" x14ac:dyDescent="0.2">
      <c r="A282" s="17"/>
      <c r="B282" s="17"/>
      <c r="C282" s="17"/>
    </row>
    <row r="283" spans="1:3" x14ac:dyDescent="0.2">
      <c r="A283" s="17"/>
      <c r="B283" s="17"/>
      <c r="C283" s="17"/>
    </row>
    <row r="284" spans="1:3" x14ac:dyDescent="0.2">
      <c r="A284" s="17"/>
      <c r="B284" s="17"/>
      <c r="C284" s="17"/>
    </row>
    <row r="285" spans="1:3" x14ac:dyDescent="0.2">
      <c r="A285" s="17"/>
      <c r="B285" s="17"/>
      <c r="C285" s="17"/>
    </row>
    <row r="286" spans="1:3" x14ac:dyDescent="0.2">
      <c r="A286" s="17"/>
      <c r="B286" s="17"/>
      <c r="C286" s="17"/>
    </row>
    <row r="287" spans="1:3" x14ac:dyDescent="0.2">
      <c r="A287" s="17"/>
      <c r="B287" s="17"/>
      <c r="C287" s="17"/>
    </row>
    <row r="288" spans="1:3" x14ac:dyDescent="0.2">
      <c r="A288" s="17"/>
      <c r="B288" s="17"/>
      <c r="C288" s="17"/>
    </row>
    <row r="289" spans="1:3" x14ac:dyDescent="0.2">
      <c r="A289" s="17"/>
      <c r="B289" s="17"/>
      <c r="C289" s="17"/>
    </row>
    <row r="290" spans="1:3" x14ac:dyDescent="0.2">
      <c r="A290" s="17"/>
      <c r="B290" s="17"/>
      <c r="C290" s="17"/>
    </row>
    <row r="291" spans="1:3" x14ac:dyDescent="0.2">
      <c r="A291" s="17"/>
      <c r="B291" s="17"/>
      <c r="C291" s="17"/>
    </row>
    <row r="292" spans="1:3" x14ac:dyDescent="0.2">
      <c r="A292" s="17"/>
      <c r="B292" s="17"/>
      <c r="C292" s="17"/>
    </row>
    <row r="293" spans="1:3" x14ac:dyDescent="0.2">
      <c r="A293" s="17"/>
      <c r="B293" s="17"/>
      <c r="C293" s="17"/>
    </row>
    <row r="294" spans="1:3" x14ac:dyDescent="0.2">
      <c r="A294" s="17"/>
      <c r="B294" s="17"/>
      <c r="C294" s="17"/>
    </row>
    <row r="295" spans="1:3" x14ac:dyDescent="0.2">
      <c r="A295" s="17"/>
      <c r="B295" s="17"/>
      <c r="C295" s="17"/>
    </row>
    <row r="296" spans="1:3" x14ac:dyDescent="0.2">
      <c r="A296" s="17"/>
      <c r="B296" s="17"/>
      <c r="C296" s="17"/>
    </row>
    <row r="297" spans="1:3" x14ac:dyDescent="0.2">
      <c r="A297" s="17"/>
      <c r="B297" s="17"/>
      <c r="C297" s="17"/>
    </row>
    <row r="298" spans="1:3" x14ac:dyDescent="0.2">
      <c r="A298" s="17"/>
      <c r="B298" s="17"/>
      <c r="C298" s="17"/>
    </row>
    <row r="299" spans="1:3" x14ac:dyDescent="0.2">
      <c r="A299" s="17"/>
      <c r="B299" s="17"/>
      <c r="C299" s="17"/>
    </row>
  </sheetData>
  <sheetProtection algorithmName="SHA-512" hashValue="XgvetDQV0NbjKKmIc82HO7DdOpMb7bOtDk4x2wpyBVDv4AGCqguKqEM9/t0RW3pibepfKqgSQez+GMFd9CwB/g==" saltValue="vmRa/kV6bOgyZxN3QrRCfQ==" spinCount="100000" sheet="1" objects="1" scenarios="1"/>
  <autoFilter ref="A3:C3" xr:uid="{AF64B9F3-4549-470E-B17E-7D0F8F5A3F3B}">
    <sortState xmlns:xlrd2="http://schemas.microsoft.com/office/spreadsheetml/2017/richdata2" ref="A4:C293">
      <sortCondition ref="A3"/>
    </sortState>
  </autoFilter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出荷証明書【窓】</vt:lpstr>
      <vt:lpstr>貼付け用</vt:lpstr>
      <vt:lpstr>出荷証明書【窓】!Print_Area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2020-06-29T06:03:02Z</dcterms:created>
  <dcterms:modified xsi:type="dcterms:W3CDTF">2024-12-10T05:14:43Z</dcterms:modified>
</cp:coreProperties>
</file>