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updateLinks="never" codeName="ThisWorkbook" defaultThemeVersion="124226"/>
  <xr:revisionPtr revIDLastSave="0" documentId="8_{4A348E7C-0FE2-4307-97C9-C3D2EF3E6F76}" xr6:coauthVersionLast="45" xr6:coauthVersionMax="45" xr10:uidLastSave="{00000000-0000-0000-0000-000000000000}"/>
  <bookViews>
    <workbookView xWindow="-120" yWindow="-120" windowWidth="29040" windowHeight="15840" tabRatio="659" xr2:uid="{00000000-000D-0000-FFFF-FFFF00000000}"/>
  </bookViews>
  <sheets>
    <sheet name="交付申請書" sheetId="88" r:id="rId1"/>
    <sheet name="明細書【断熱パネル】" sheetId="91" r:id="rId2"/>
    <sheet name="明細書【潜熱蓄熱建材】" sheetId="92" r:id="rId3"/>
    <sheet name="明細書【断熱パネル】_雛形" sheetId="140" state="hidden" r:id="rId4"/>
    <sheet name="明細書【断熱材】" sheetId="100" r:id="rId5"/>
    <sheet name="明細書【防災ガラス窓】" sheetId="125" r:id="rId6"/>
    <sheet name="明細書【断熱材】_雛形" sheetId="141" state="hidden" r:id="rId7"/>
    <sheet name="明細書【窓】" sheetId="126" r:id="rId8"/>
    <sheet name="明細書【防災ガラス窓】_雛形" sheetId="142" state="hidden" r:id="rId9"/>
    <sheet name="明細書【玄関ドア・調湿建材】" sheetId="94" r:id="rId10"/>
    <sheet name="明細書【窓】_雛形" sheetId="143" state="hidden" r:id="rId11"/>
    <sheet name="総括表" sheetId="120" r:id="rId12"/>
    <sheet name="明細書【玄関ドア・調湿建材】_雛形" sheetId="144" state="hidden" r:id="rId13"/>
  </sheets>
  <externalReferences>
    <externalReference r:id="rId14"/>
  </externalReferences>
  <definedNames>
    <definedName name="_xlnm.Print_Area" localSheetId="0">交付申請書!$A$1:$CN$177</definedName>
    <definedName name="_xlnm.Print_Area" localSheetId="11">総括表!$A$1:$AL$31</definedName>
    <definedName name="_xlnm.Print_Area" localSheetId="9">明細書【玄関ドア・調湿建材】!$A$1:$BC$42</definedName>
    <definedName name="_xlnm.Print_Area" localSheetId="12">明細書【玄関ドア・調湿建材】_雛形!$A$1:$BC$42</definedName>
    <definedName name="_xlnm.Print_Area" localSheetId="2">明細書【潜熱蓄熱建材】!$A$1:$BC$59</definedName>
    <definedName name="_xlnm.Print_Area" localSheetId="7">明細書【窓】!$CP$1:$ER$89</definedName>
    <definedName name="_xlnm.Print_Area" localSheetId="10">明細書【窓】_雛形!$CP$1:$ER$89</definedName>
    <definedName name="_xlnm.Print_Area" localSheetId="1">明細書【断熱パネル】!$A$1:$BC$36</definedName>
    <definedName name="_xlnm.Print_Area" localSheetId="3">明細書【断熱パネル】_雛形!$A$1:$BC$36</definedName>
    <definedName name="_xlnm.Print_Area" localSheetId="4">明細書【断熱材】!$A$1:$BC$37</definedName>
    <definedName name="_xlnm.Print_Area" localSheetId="6">明細書【断熱材】_雛形!$A$1:$BC$37</definedName>
    <definedName name="_xlnm.Print_Area" localSheetId="5">明細書【防災ガラス窓】!$CP$1:$ER$76</definedName>
    <definedName name="_xlnm.Print_Area" localSheetId="8">明細書【防災ガラス窓】_雛形!$CP$1:$ER$76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141" l="1"/>
  <c r="I19" i="144" l="1"/>
  <c r="W19" i="144" s="1"/>
  <c r="I18" i="144"/>
  <c r="W18" i="144" s="1"/>
  <c r="AL18" i="144" s="1"/>
  <c r="AL20" i="144" s="1"/>
  <c r="W19" i="94" l="1"/>
  <c r="W18" i="94"/>
  <c r="I34" i="140"/>
  <c r="I33" i="140"/>
  <c r="I32" i="140"/>
  <c r="I31" i="140"/>
  <c r="I30" i="140"/>
  <c r="I29" i="140"/>
  <c r="I34" i="91"/>
  <c r="I33" i="91"/>
  <c r="I32" i="91"/>
  <c r="I31" i="91"/>
  <c r="I30" i="91"/>
  <c r="I29" i="91"/>
  <c r="AN34" i="141" l="1"/>
  <c r="Z36" i="141"/>
  <c r="AN35" i="141" s="1"/>
  <c r="AN37" i="141" s="1"/>
  <c r="Z35" i="141"/>
  <c r="Z34" i="141"/>
  <c r="J35" i="141"/>
  <c r="J34" i="141"/>
  <c r="AL2" i="120" l="1"/>
  <c r="W40" i="94"/>
  <c r="A40" i="94"/>
  <c r="AV73" i="126" l="1"/>
  <c r="AV72" i="126"/>
  <c r="AV71" i="126"/>
  <c r="AV70" i="126"/>
  <c r="AR73" i="126"/>
  <c r="AR72" i="126"/>
  <c r="AR71" i="126"/>
  <c r="AR70" i="126"/>
  <c r="AV51" i="126"/>
  <c r="AV50" i="126"/>
  <c r="AV49" i="126"/>
  <c r="AV48" i="126"/>
  <c r="AR51" i="126"/>
  <c r="AR50" i="126"/>
  <c r="AR49" i="126"/>
  <c r="AR48" i="126"/>
  <c r="AV29" i="126"/>
  <c r="AV28" i="126"/>
  <c r="AV27" i="126"/>
  <c r="AV26" i="126"/>
  <c r="AR29" i="126"/>
  <c r="AR28" i="126"/>
  <c r="AR27" i="126"/>
  <c r="AR26" i="126"/>
  <c r="AV51" i="125"/>
  <c r="AV50" i="125"/>
  <c r="AV49" i="125"/>
  <c r="AV48" i="125"/>
  <c r="AR51" i="125"/>
  <c r="AR50" i="125"/>
  <c r="AR49" i="125"/>
  <c r="AR48" i="125"/>
  <c r="AV29" i="125"/>
  <c r="AV28" i="125"/>
  <c r="AV27" i="125"/>
  <c r="AV26" i="125"/>
  <c r="AR29" i="125"/>
  <c r="AR28" i="125"/>
  <c r="AR27" i="125"/>
  <c r="AR26" i="125"/>
  <c r="V14" i="120"/>
  <c r="A40" i="144"/>
  <c r="W40" i="144" s="1"/>
  <c r="AL40" i="144" s="1"/>
  <c r="AL41" i="144" s="1"/>
  <c r="AS13" i="144"/>
  <c r="AS12" i="144"/>
  <c r="BC2" i="144"/>
  <c r="DL88" i="143"/>
  <c r="W88" i="143"/>
  <c r="AI88" i="143" s="1"/>
  <c r="DX88" i="143" s="1"/>
  <c r="W87" i="143"/>
  <c r="DL87" i="143" s="1"/>
  <c r="DL86" i="143"/>
  <c r="W86" i="143"/>
  <c r="AI86" i="143" s="1"/>
  <c r="DX86" i="143" s="1"/>
  <c r="W85" i="143"/>
  <c r="AI85" i="143" s="1"/>
  <c r="DL84" i="143"/>
  <c r="W84" i="143"/>
  <c r="AI84" i="143" s="1"/>
  <c r="DX84" i="143" s="1"/>
  <c r="W83" i="143"/>
  <c r="DL83" i="143" s="1"/>
  <c r="DL82" i="143"/>
  <c r="W82" i="143"/>
  <c r="AI82" i="143" s="1"/>
  <c r="DX82" i="143" s="1"/>
  <c r="W81" i="143"/>
  <c r="AI81" i="143" s="1"/>
  <c r="DL80" i="143"/>
  <c r="W80" i="143"/>
  <c r="AI80" i="143" s="1"/>
  <c r="DX80" i="143" s="1"/>
  <c r="W79" i="143"/>
  <c r="DL79" i="143" s="1"/>
  <c r="DL78" i="143"/>
  <c r="W78" i="143"/>
  <c r="AI78" i="143" s="1"/>
  <c r="DX78" i="143" s="1"/>
  <c r="W77" i="143"/>
  <c r="AI77" i="143" s="1"/>
  <c r="EO73" i="143"/>
  <c r="EK73" i="143"/>
  <c r="DJ73" i="143"/>
  <c r="DA73" i="143"/>
  <c r="CT73" i="143"/>
  <c r="CP73" i="143"/>
  <c r="AV73" i="143"/>
  <c r="EO72" i="143"/>
  <c r="DJ72" i="143"/>
  <c r="DA72" i="143"/>
  <c r="CT72" i="143"/>
  <c r="CP72" i="143"/>
  <c r="AV72" i="143"/>
  <c r="EK72" i="143" s="1"/>
  <c r="EO71" i="143"/>
  <c r="EK71" i="143"/>
  <c r="DJ71" i="143"/>
  <c r="DA71" i="143"/>
  <c r="CT71" i="143"/>
  <c r="CP71" i="143"/>
  <c r="AV71" i="143"/>
  <c r="EO70" i="143"/>
  <c r="DJ70" i="143"/>
  <c r="DA70" i="143"/>
  <c r="CT70" i="143"/>
  <c r="CP70" i="143"/>
  <c r="AV70" i="143"/>
  <c r="EK70" i="143" s="1"/>
  <c r="EO69" i="143"/>
  <c r="DJ69" i="143"/>
  <c r="DA69" i="143"/>
  <c r="CT69" i="143"/>
  <c r="CP69" i="143"/>
  <c r="AR69" i="143"/>
  <c r="AV69" i="143" s="1"/>
  <c r="EK69" i="143" s="1"/>
  <c r="EO68" i="143"/>
  <c r="DJ68" i="143"/>
  <c r="DA68" i="143"/>
  <c r="CT68" i="143"/>
  <c r="CP68" i="143"/>
  <c r="AR68" i="143"/>
  <c r="AV68" i="143" s="1"/>
  <c r="EK68" i="143" s="1"/>
  <c r="EO67" i="143"/>
  <c r="DJ67" i="143"/>
  <c r="DA67" i="143"/>
  <c r="CT67" i="143"/>
  <c r="CP67" i="143"/>
  <c r="AR67" i="143"/>
  <c r="AV67" i="143" s="1"/>
  <c r="EK67" i="143" s="1"/>
  <c r="EO66" i="143"/>
  <c r="DJ66" i="143"/>
  <c r="DA66" i="143"/>
  <c r="CT66" i="143"/>
  <c r="CP66" i="143"/>
  <c r="AR66" i="143"/>
  <c r="AV66" i="143" s="1"/>
  <c r="EK66" i="143" s="1"/>
  <c r="EO65" i="143"/>
  <c r="DJ65" i="143"/>
  <c r="DA65" i="143"/>
  <c r="CT65" i="143"/>
  <c r="CP65" i="143"/>
  <c r="AR65" i="143"/>
  <c r="AV65" i="143" s="1"/>
  <c r="EK65" i="143" s="1"/>
  <c r="EO64" i="143"/>
  <c r="DJ64" i="143"/>
  <c r="DA64" i="143"/>
  <c r="CT64" i="143"/>
  <c r="CP64" i="143"/>
  <c r="AR64" i="143"/>
  <c r="AV64" i="143" s="1"/>
  <c r="EK64" i="143" s="1"/>
  <c r="EO63" i="143"/>
  <c r="DJ63" i="143"/>
  <c r="DA63" i="143"/>
  <c r="CT63" i="143"/>
  <c r="CP63" i="143"/>
  <c r="AR63" i="143"/>
  <c r="AV63" i="143" s="1"/>
  <c r="EK63" i="143" s="1"/>
  <c r="EO62" i="143"/>
  <c r="DJ62" i="143"/>
  <c r="DA62" i="143"/>
  <c r="CT62" i="143"/>
  <c r="CP62" i="143"/>
  <c r="AR62" i="143"/>
  <c r="AV62" i="143" s="1"/>
  <c r="EK62" i="143" s="1"/>
  <c r="EO61" i="143"/>
  <c r="DJ61" i="143"/>
  <c r="DA61" i="143"/>
  <c r="CT61" i="143"/>
  <c r="CP61" i="143"/>
  <c r="AR61" i="143"/>
  <c r="AV61" i="143" s="1"/>
  <c r="EK61" i="143" s="1"/>
  <c r="EO60" i="143"/>
  <c r="DJ60" i="143"/>
  <c r="DA60" i="143"/>
  <c r="CT60" i="143"/>
  <c r="CP60" i="143"/>
  <c r="AR60" i="143"/>
  <c r="AV60" i="143" s="1"/>
  <c r="EK60" i="143" s="1"/>
  <c r="DX56" i="143"/>
  <c r="EO51" i="143"/>
  <c r="DJ51" i="143"/>
  <c r="DA51" i="143"/>
  <c r="CT51" i="143"/>
  <c r="CP51" i="143"/>
  <c r="AV51" i="143"/>
  <c r="EK51" i="143" s="1"/>
  <c r="EO50" i="143"/>
  <c r="EK50" i="143"/>
  <c r="DJ50" i="143"/>
  <c r="DA50" i="143"/>
  <c r="CT50" i="143"/>
  <c r="CP50" i="143"/>
  <c r="AV50" i="143"/>
  <c r="EO49" i="143"/>
  <c r="DJ49" i="143"/>
  <c r="DA49" i="143"/>
  <c r="CT49" i="143"/>
  <c r="CP49" i="143"/>
  <c r="AV49" i="143"/>
  <c r="EK49" i="143" s="1"/>
  <c r="EO48" i="143"/>
  <c r="EK48" i="143"/>
  <c r="DJ48" i="143"/>
  <c r="DA48" i="143"/>
  <c r="CT48" i="143"/>
  <c r="CP48" i="143"/>
  <c r="AV48" i="143"/>
  <c r="EO47" i="143"/>
  <c r="DJ47" i="143"/>
  <c r="DA47" i="143"/>
  <c r="CT47" i="143"/>
  <c r="CP47" i="143"/>
  <c r="AR47" i="143"/>
  <c r="AV47" i="143" s="1"/>
  <c r="EK47" i="143" s="1"/>
  <c r="EO46" i="143"/>
  <c r="DJ46" i="143"/>
  <c r="DA46" i="143"/>
  <c r="CT46" i="143"/>
  <c r="CP46" i="143"/>
  <c r="AV46" i="143"/>
  <c r="EK46" i="143" s="1"/>
  <c r="AR46" i="143"/>
  <c r="EO45" i="143"/>
  <c r="DJ45" i="143"/>
  <c r="DA45" i="143"/>
  <c r="CT45" i="143"/>
  <c r="CP45" i="143"/>
  <c r="AV45" i="143"/>
  <c r="EK45" i="143" s="1"/>
  <c r="AR45" i="143"/>
  <c r="EO44" i="143"/>
  <c r="DJ44" i="143"/>
  <c r="DA44" i="143"/>
  <c r="CT44" i="143"/>
  <c r="CP44" i="143"/>
  <c r="AR44" i="143"/>
  <c r="AV44" i="143" s="1"/>
  <c r="EK44" i="143" s="1"/>
  <c r="EO43" i="143"/>
  <c r="DJ43" i="143"/>
  <c r="DA43" i="143"/>
  <c r="CT43" i="143"/>
  <c r="CP43" i="143"/>
  <c r="AV43" i="143"/>
  <c r="EK43" i="143" s="1"/>
  <c r="AR43" i="143"/>
  <c r="EO42" i="143"/>
  <c r="DJ42" i="143"/>
  <c r="DA42" i="143"/>
  <c r="CT42" i="143"/>
  <c r="CP42" i="143"/>
  <c r="AV42" i="143"/>
  <c r="EK42" i="143" s="1"/>
  <c r="AR42" i="143"/>
  <c r="EO41" i="143"/>
  <c r="DJ41" i="143"/>
  <c r="DA41" i="143"/>
  <c r="CT41" i="143"/>
  <c r="CP41" i="143"/>
  <c r="AR41" i="143"/>
  <c r="AV41" i="143" s="1"/>
  <c r="EK41" i="143" s="1"/>
  <c r="EO40" i="143"/>
  <c r="DJ40" i="143"/>
  <c r="DA40" i="143"/>
  <c r="CT40" i="143"/>
  <c r="CP40" i="143"/>
  <c r="AV40" i="143"/>
  <c r="EK40" i="143" s="1"/>
  <c r="AR40" i="143"/>
  <c r="EO39" i="143"/>
  <c r="DJ39" i="143"/>
  <c r="DA39" i="143"/>
  <c r="CT39" i="143"/>
  <c r="CP39" i="143"/>
  <c r="AV39" i="143"/>
  <c r="EK39" i="143" s="1"/>
  <c r="AR39" i="143"/>
  <c r="EO38" i="143"/>
  <c r="DJ38" i="143"/>
  <c r="DA38" i="143"/>
  <c r="CT38" i="143"/>
  <c r="CP38" i="143"/>
  <c r="AR38" i="143"/>
  <c r="AV38" i="143" s="1"/>
  <c r="EK38" i="143" s="1"/>
  <c r="DX34" i="143"/>
  <c r="EO29" i="143"/>
  <c r="EK29" i="143"/>
  <c r="DJ29" i="143"/>
  <c r="DA29" i="143"/>
  <c r="CT29" i="143"/>
  <c r="CP29" i="143"/>
  <c r="AV29" i="143"/>
  <c r="EO28" i="143"/>
  <c r="DJ28" i="143"/>
  <c r="DA28" i="143"/>
  <c r="CT28" i="143"/>
  <c r="CP28" i="143"/>
  <c r="AV28" i="143"/>
  <c r="EK28" i="143" s="1"/>
  <c r="EO27" i="143"/>
  <c r="EK27" i="143"/>
  <c r="DJ27" i="143"/>
  <c r="DA27" i="143"/>
  <c r="CT27" i="143"/>
  <c r="CP27" i="143"/>
  <c r="AV27" i="143"/>
  <c r="EO26" i="143"/>
  <c r="EK26" i="143"/>
  <c r="DJ26" i="143"/>
  <c r="DA26" i="143"/>
  <c r="CT26" i="143"/>
  <c r="CP26" i="143"/>
  <c r="AV26" i="143"/>
  <c r="EO25" i="143"/>
  <c r="DJ25" i="143"/>
  <c r="DA25" i="143"/>
  <c r="CT25" i="143"/>
  <c r="CP25" i="143"/>
  <c r="AR25" i="143"/>
  <c r="AV25" i="143" s="1"/>
  <c r="EK25" i="143" s="1"/>
  <c r="EO24" i="143"/>
  <c r="DJ24" i="143"/>
  <c r="DA24" i="143"/>
  <c r="CT24" i="143"/>
  <c r="CP24" i="143"/>
  <c r="AR24" i="143"/>
  <c r="AV24" i="143" s="1"/>
  <c r="EK24" i="143" s="1"/>
  <c r="EO23" i="143"/>
  <c r="DJ23" i="143"/>
  <c r="DA23" i="143"/>
  <c r="CT23" i="143"/>
  <c r="CP23" i="143"/>
  <c r="AR23" i="143"/>
  <c r="AV23" i="143" s="1"/>
  <c r="EK23" i="143" s="1"/>
  <c r="EO22" i="143"/>
  <c r="DJ22" i="143"/>
  <c r="DA22" i="143"/>
  <c r="CT22" i="143"/>
  <c r="CP22" i="143"/>
  <c r="AR22" i="143"/>
  <c r="AV22" i="143" s="1"/>
  <c r="EK22" i="143" s="1"/>
  <c r="EO21" i="143"/>
  <c r="DJ21" i="143"/>
  <c r="DA21" i="143"/>
  <c r="CT21" i="143"/>
  <c r="CP21" i="143"/>
  <c r="AR21" i="143"/>
  <c r="AV21" i="143" s="1"/>
  <c r="EK21" i="143" s="1"/>
  <c r="EO20" i="143"/>
  <c r="DJ20" i="143"/>
  <c r="DA20" i="143"/>
  <c r="CT20" i="143"/>
  <c r="CP20" i="143"/>
  <c r="AR20" i="143"/>
  <c r="AV20" i="143" s="1"/>
  <c r="EK20" i="143" s="1"/>
  <c r="EO19" i="143"/>
  <c r="DJ19" i="143"/>
  <c r="DA19" i="143"/>
  <c r="CT19" i="143"/>
  <c r="CP19" i="143"/>
  <c r="AR19" i="143"/>
  <c r="AV19" i="143" s="1"/>
  <c r="EK19" i="143" s="1"/>
  <c r="EO18" i="143"/>
  <c r="DJ18" i="143"/>
  <c r="DA18" i="143"/>
  <c r="CT18" i="143"/>
  <c r="CP18" i="143"/>
  <c r="AR18" i="143"/>
  <c r="AV18" i="143" s="1"/>
  <c r="EK18" i="143" s="1"/>
  <c r="EO17" i="143"/>
  <c r="DJ17" i="143"/>
  <c r="DA17" i="143"/>
  <c r="CT17" i="143"/>
  <c r="CP17" i="143"/>
  <c r="AR17" i="143"/>
  <c r="AV17" i="143" s="1"/>
  <c r="EK17" i="143" s="1"/>
  <c r="EO16" i="143"/>
  <c r="DJ16" i="143"/>
  <c r="DA16" i="143"/>
  <c r="CT16" i="143"/>
  <c r="CP16" i="143"/>
  <c r="AR16" i="143"/>
  <c r="AV16" i="143" s="1"/>
  <c r="EK16" i="143" s="1"/>
  <c r="DX12" i="143"/>
  <c r="EP6" i="143"/>
  <c r="EN6" i="143"/>
  <c r="EG2" i="143"/>
  <c r="BC2" i="143"/>
  <c r="DL75" i="142"/>
  <c r="W75" i="142"/>
  <c r="AI75" i="142" s="1"/>
  <c r="DX75" i="142" s="1"/>
  <c r="W74" i="142"/>
  <c r="DL74" i="142" s="1"/>
  <c r="DL73" i="142"/>
  <c r="W73" i="142"/>
  <c r="AI73" i="142" s="1"/>
  <c r="DX73" i="142" s="1"/>
  <c r="W72" i="142"/>
  <c r="AI72" i="142" s="1"/>
  <c r="DL71" i="142"/>
  <c r="W71" i="142"/>
  <c r="AI71" i="142" s="1"/>
  <c r="DX71" i="142" s="1"/>
  <c r="W70" i="142"/>
  <c r="DL70" i="142" s="1"/>
  <c r="DL69" i="142"/>
  <c r="W69" i="142"/>
  <c r="AI69" i="142" s="1"/>
  <c r="DX69" i="142" s="1"/>
  <c r="W68" i="142"/>
  <c r="AI68" i="142" s="1"/>
  <c r="EO51" i="142"/>
  <c r="EK51" i="142"/>
  <c r="DJ51" i="142"/>
  <c r="DA51" i="142"/>
  <c r="CT51" i="142"/>
  <c r="CP51" i="142"/>
  <c r="AV51" i="142"/>
  <c r="EO50" i="142"/>
  <c r="DJ50" i="142"/>
  <c r="DA50" i="142"/>
  <c r="CT50" i="142"/>
  <c r="CP50" i="142"/>
  <c r="AV50" i="142"/>
  <c r="EK50" i="142" s="1"/>
  <c r="EO49" i="142"/>
  <c r="EK49" i="142"/>
  <c r="DJ49" i="142"/>
  <c r="DA49" i="142"/>
  <c r="CT49" i="142"/>
  <c r="CP49" i="142"/>
  <c r="AV49" i="142"/>
  <c r="EO48" i="142"/>
  <c r="DJ48" i="142"/>
  <c r="DA48" i="142"/>
  <c r="CT48" i="142"/>
  <c r="CP48" i="142"/>
  <c r="AV48" i="142"/>
  <c r="EK48" i="142" s="1"/>
  <c r="EO47" i="142"/>
  <c r="DJ47" i="142"/>
  <c r="DA47" i="142"/>
  <c r="CT47" i="142"/>
  <c r="CP47" i="142"/>
  <c r="AR47" i="142"/>
  <c r="AV47" i="142" s="1"/>
  <c r="EK47" i="142" s="1"/>
  <c r="EO46" i="142"/>
  <c r="DJ46" i="142"/>
  <c r="DA46" i="142"/>
  <c r="CT46" i="142"/>
  <c r="CP46" i="142"/>
  <c r="AR46" i="142"/>
  <c r="AV46" i="142" s="1"/>
  <c r="EK46" i="142" s="1"/>
  <c r="EO45" i="142"/>
  <c r="DJ45" i="142"/>
  <c r="DA45" i="142"/>
  <c r="CT45" i="142"/>
  <c r="CP45" i="142"/>
  <c r="AR45" i="142"/>
  <c r="AV45" i="142" s="1"/>
  <c r="EK45" i="142" s="1"/>
  <c r="EO44" i="142"/>
  <c r="DJ44" i="142"/>
  <c r="DA44" i="142"/>
  <c r="CT44" i="142"/>
  <c r="CP44" i="142"/>
  <c r="AR44" i="142"/>
  <c r="AV44" i="142" s="1"/>
  <c r="EK44" i="142" s="1"/>
  <c r="EO43" i="142"/>
  <c r="DJ43" i="142"/>
  <c r="DA43" i="142"/>
  <c r="CT43" i="142"/>
  <c r="CP43" i="142"/>
  <c r="AR43" i="142"/>
  <c r="AV43" i="142" s="1"/>
  <c r="EK43" i="142" s="1"/>
  <c r="EO42" i="142"/>
  <c r="DJ42" i="142"/>
  <c r="DA42" i="142"/>
  <c r="CT42" i="142"/>
  <c r="CP42" i="142"/>
  <c r="AR42" i="142"/>
  <c r="AV42" i="142" s="1"/>
  <c r="EK42" i="142" s="1"/>
  <c r="EO41" i="142"/>
  <c r="DJ41" i="142"/>
  <c r="DA41" i="142"/>
  <c r="CT41" i="142"/>
  <c r="CP41" i="142"/>
  <c r="AR41" i="142"/>
  <c r="AV41" i="142" s="1"/>
  <c r="EK41" i="142" s="1"/>
  <c r="EO40" i="142"/>
  <c r="DJ40" i="142"/>
  <c r="DA40" i="142"/>
  <c r="CT40" i="142"/>
  <c r="CP40" i="142"/>
  <c r="AR40" i="142"/>
  <c r="AV40" i="142" s="1"/>
  <c r="EK40" i="142" s="1"/>
  <c r="EO39" i="142"/>
  <c r="DJ39" i="142"/>
  <c r="DA39" i="142"/>
  <c r="CT39" i="142"/>
  <c r="CP39" i="142"/>
  <c r="AR39" i="142"/>
  <c r="AV39" i="142" s="1"/>
  <c r="EK39" i="142" s="1"/>
  <c r="EO38" i="142"/>
  <c r="DJ38" i="142"/>
  <c r="DA38" i="142"/>
  <c r="CT38" i="142"/>
  <c r="CP38" i="142"/>
  <c r="AR38" i="142"/>
  <c r="AV38" i="142" s="1"/>
  <c r="EK38" i="142" s="1"/>
  <c r="EO34" i="142"/>
  <c r="EO29" i="142"/>
  <c r="DJ29" i="142"/>
  <c r="DA29" i="142"/>
  <c r="CT29" i="142"/>
  <c r="CP29" i="142"/>
  <c r="AV29" i="142"/>
  <c r="EK29" i="142" s="1"/>
  <c r="EO28" i="142"/>
  <c r="EK28" i="142"/>
  <c r="DJ28" i="142"/>
  <c r="DA28" i="142"/>
  <c r="CT28" i="142"/>
  <c r="CP28" i="142"/>
  <c r="AV28" i="142"/>
  <c r="EO27" i="142"/>
  <c r="DJ27" i="142"/>
  <c r="DA27" i="142"/>
  <c r="CT27" i="142"/>
  <c r="CP27" i="142"/>
  <c r="AV27" i="142"/>
  <c r="EK27" i="142" s="1"/>
  <c r="EO26" i="142"/>
  <c r="EK26" i="142"/>
  <c r="DJ26" i="142"/>
  <c r="DA26" i="142"/>
  <c r="CT26" i="142"/>
  <c r="CP26" i="142"/>
  <c r="AV26" i="142"/>
  <c r="EO25" i="142"/>
  <c r="DJ25" i="142"/>
  <c r="DA25" i="142"/>
  <c r="CT25" i="142"/>
  <c r="CP25" i="142"/>
  <c r="AV25" i="142"/>
  <c r="EK25" i="142" s="1"/>
  <c r="AR25" i="142"/>
  <c r="EO24" i="142"/>
  <c r="DJ24" i="142"/>
  <c r="DA24" i="142"/>
  <c r="CT24" i="142"/>
  <c r="CP24" i="142"/>
  <c r="AV24" i="142"/>
  <c r="EK24" i="142" s="1"/>
  <c r="AR24" i="142"/>
  <c r="EO23" i="142"/>
  <c r="DJ23" i="142"/>
  <c r="DA23" i="142"/>
  <c r="CT23" i="142"/>
  <c r="CP23" i="142"/>
  <c r="AV23" i="142"/>
  <c r="EK23" i="142" s="1"/>
  <c r="AR23" i="142"/>
  <c r="EO22" i="142"/>
  <c r="DJ22" i="142"/>
  <c r="DA22" i="142"/>
  <c r="CT22" i="142"/>
  <c r="CP22" i="142"/>
  <c r="AV22" i="142"/>
  <c r="EK22" i="142" s="1"/>
  <c r="AR22" i="142"/>
  <c r="EO21" i="142"/>
  <c r="DJ21" i="142"/>
  <c r="DA21" i="142"/>
  <c r="CT21" i="142"/>
  <c r="CP21" i="142"/>
  <c r="AV21" i="142"/>
  <c r="EK21" i="142" s="1"/>
  <c r="AR21" i="142"/>
  <c r="EO20" i="142"/>
  <c r="DJ20" i="142"/>
  <c r="DA20" i="142"/>
  <c r="CT20" i="142"/>
  <c r="CP20" i="142"/>
  <c r="AV20" i="142"/>
  <c r="EK20" i="142" s="1"/>
  <c r="AR20" i="142"/>
  <c r="EO19" i="142"/>
  <c r="DJ19" i="142"/>
  <c r="DA19" i="142"/>
  <c r="CT19" i="142"/>
  <c r="CP19" i="142"/>
  <c r="AV19" i="142"/>
  <c r="EK19" i="142" s="1"/>
  <c r="AR19" i="142"/>
  <c r="EO18" i="142"/>
  <c r="DJ18" i="142"/>
  <c r="DA18" i="142"/>
  <c r="CT18" i="142"/>
  <c r="CP18" i="142"/>
  <c r="AV18" i="142"/>
  <c r="EK18" i="142" s="1"/>
  <c r="AR18" i="142"/>
  <c r="EO17" i="142"/>
  <c r="DJ17" i="142"/>
  <c r="DA17" i="142"/>
  <c r="CT17" i="142"/>
  <c r="CP17" i="142"/>
  <c r="AV17" i="142"/>
  <c r="EK17" i="142" s="1"/>
  <c r="AR17" i="142"/>
  <c r="EO16" i="142"/>
  <c r="DJ16" i="142"/>
  <c r="DA16" i="142"/>
  <c r="CT16" i="142"/>
  <c r="CP16" i="142"/>
  <c r="AV16" i="142"/>
  <c r="EK16" i="142" s="1"/>
  <c r="AR16" i="142"/>
  <c r="EO12" i="142"/>
  <c r="EP6" i="142"/>
  <c r="EN6" i="142"/>
  <c r="EI2" i="142"/>
  <c r="BC2" i="142"/>
  <c r="AS30" i="141"/>
  <c r="AS29" i="141"/>
  <c r="AV29" i="141" s="1"/>
  <c r="AS28" i="141"/>
  <c r="AS27" i="141"/>
  <c r="AV27" i="141" s="1"/>
  <c r="AS26" i="141"/>
  <c r="AS25" i="141"/>
  <c r="AV25" i="141" s="1"/>
  <c r="AS24" i="141"/>
  <c r="AS23" i="141"/>
  <c r="AV23" i="141" s="1"/>
  <c r="AS22" i="141"/>
  <c r="AS21" i="141"/>
  <c r="AV21" i="141" s="1"/>
  <c r="AS20" i="141"/>
  <c r="AS19" i="141"/>
  <c r="AV19" i="141" s="1"/>
  <c r="AS18" i="141"/>
  <c r="AS17" i="141"/>
  <c r="AV17" i="141" s="1"/>
  <c r="AS16" i="141"/>
  <c r="AS15" i="141"/>
  <c r="AV15" i="141" s="1"/>
  <c r="AS14" i="141"/>
  <c r="AS13" i="141"/>
  <c r="AV13" i="141" s="1"/>
  <c r="AS12" i="141"/>
  <c r="AS11" i="141"/>
  <c r="AV11" i="141" s="1"/>
  <c r="BC2" i="141"/>
  <c r="AB34" i="140"/>
  <c r="AS24" i="140"/>
  <c r="AS23" i="140"/>
  <c r="AS22" i="140"/>
  <c r="AS21" i="140"/>
  <c r="AS20" i="140"/>
  <c r="AS19" i="140"/>
  <c r="AS18" i="140"/>
  <c r="AB32" i="140" s="1"/>
  <c r="AS17" i="140"/>
  <c r="AS16" i="140"/>
  <c r="AS15" i="140"/>
  <c r="AS14" i="140"/>
  <c r="AS13" i="140"/>
  <c r="AS12" i="140"/>
  <c r="AS11" i="140"/>
  <c r="AS10" i="140"/>
  <c r="AB30" i="140" s="1"/>
  <c r="BC2" i="140"/>
  <c r="DX77" i="143" l="1"/>
  <c r="DX81" i="143"/>
  <c r="DX85" i="143"/>
  <c r="DL77" i="143"/>
  <c r="DL81" i="143"/>
  <c r="DL85" i="143"/>
  <c r="AI79" i="143"/>
  <c r="DX79" i="143" s="1"/>
  <c r="AI83" i="143"/>
  <c r="DX83" i="143" s="1"/>
  <c r="AI87" i="143"/>
  <c r="DX87" i="143" s="1"/>
  <c r="DX68" i="142"/>
  <c r="AS68" i="142"/>
  <c r="DX72" i="142"/>
  <c r="AS72" i="142"/>
  <c r="EH72" i="142" s="1"/>
  <c r="DL68" i="142"/>
  <c r="DL72" i="142"/>
  <c r="AI70" i="142"/>
  <c r="DX70" i="142" s="1"/>
  <c r="AI74" i="142"/>
  <c r="DX74" i="142" s="1"/>
  <c r="AP31" i="140"/>
  <c r="AP29" i="140"/>
  <c r="AB29" i="140"/>
  <c r="AP33" i="140"/>
  <c r="AB33" i="140"/>
  <c r="AB31" i="140"/>
  <c r="EP6" i="126"/>
  <c r="EN6" i="126"/>
  <c r="DL82" i="126"/>
  <c r="EO60" i="126"/>
  <c r="EO73" i="126"/>
  <c r="DJ73" i="126"/>
  <c r="DA73" i="126"/>
  <c r="CT73" i="126"/>
  <c r="CP73" i="126"/>
  <c r="EO72" i="126"/>
  <c r="DJ72" i="126"/>
  <c r="DA72" i="126"/>
  <c r="CT72" i="126"/>
  <c r="CP72" i="126"/>
  <c r="EO71" i="126"/>
  <c r="DJ71" i="126"/>
  <c r="DA71" i="126"/>
  <c r="CT71" i="126"/>
  <c r="CP71" i="126"/>
  <c r="EO70" i="126"/>
  <c r="DJ70" i="126"/>
  <c r="DA70" i="126"/>
  <c r="CT70" i="126"/>
  <c r="CP70" i="126"/>
  <c r="EO69" i="126"/>
  <c r="EK69" i="126"/>
  <c r="DJ69" i="126"/>
  <c r="DA69" i="126"/>
  <c r="CT69" i="126"/>
  <c r="CP69" i="126"/>
  <c r="EO68" i="126"/>
  <c r="EK68" i="126"/>
  <c r="DJ68" i="126"/>
  <c r="DA68" i="126"/>
  <c r="CT68" i="126"/>
  <c r="CP68" i="126"/>
  <c r="EO67" i="126"/>
  <c r="EK67" i="126"/>
  <c r="DJ67" i="126"/>
  <c r="DA67" i="126"/>
  <c r="CT67" i="126"/>
  <c r="CP67" i="126"/>
  <c r="EO66" i="126"/>
  <c r="EK66" i="126"/>
  <c r="DJ66" i="126"/>
  <c r="DA66" i="126"/>
  <c r="CT66" i="126"/>
  <c r="CP66" i="126"/>
  <c r="EO65" i="126"/>
  <c r="EK65" i="126"/>
  <c r="DJ65" i="126"/>
  <c r="DA65" i="126"/>
  <c r="CT65" i="126"/>
  <c r="CP65" i="126"/>
  <c r="EO64" i="126"/>
  <c r="EK64" i="126"/>
  <c r="DJ64" i="126"/>
  <c r="DA64" i="126"/>
  <c r="CT64" i="126"/>
  <c r="CP64" i="126"/>
  <c r="EO63" i="126"/>
  <c r="EK63" i="126"/>
  <c r="DJ63" i="126"/>
  <c r="DA63" i="126"/>
  <c r="CT63" i="126"/>
  <c r="CP63" i="126"/>
  <c r="EO62" i="126"/>
  <c r="EK62" i="126"/>
  <c r="DJ62" i="126"/>
  <c r="DA62" i="126"/>
  <c r="CT62" i="126"/>
  <c r="CP62" i="126"/>
  <c r="EO61" i="126"/>
  <c r="EK61" i="126"/>
  <c r="DJ61" i="126"/>
  <c r="DA61" i="126"/>
  <c r="CT61" i="126"/>
  <c r="CP61" i="126"/>
  <c r="EK60" i="126"/>
  <c r="DJ60" i="126"/>
  <c r="DA60" i="126"/>
  <c r="CT60" i="126"/>
  <c r="CP60" i="126"/>
  <c r="EO38" i="126"/>
  <c r="EK38" i="126"/>
  <c r="EO51" i="126"/>
  <c r="DJ51" i="126"/>
  <c r="DA51" i="126"/>
  <c r="CT51" i="126"/>
  <c r="CP51" i="126"/>
  <c r="EO50" i="126"/>
  <c r="DJ50" i="126"/>
  <c r="DA50" i="126"/>
  <c r="CT50" i="126"/>
  <c r="CP50" i="126"/>
  <c r="EO49" i="126"/>
  <c r="DJ49" i="126"/>
  <c r="DA49" i="126"/>
  <c r="CT49" i="126"/>
  <c r="CP49" i="126"/>
  <c r="EO48" i="126"/>
  <c r="DJ48" i="126"/>
  <c r="DA48" i="126"/>
  <c r="CT48" i="126"/>
  <c r="CP48" i="126"/>
  <c r="EO47" i="126"/>
  <c r="EK47" i="126"/>
  <c r="DJ47" i="126"/>
  <c r="DA47" i="126"/>
  <c r="CT47" i="126"/>
  <c r="CP47" i="126"/>
  <c r="EO46" i="126"/>
  <c r="EK46" i="126"/>
  <c r="DJ46" i="126"/>
  <c r="DA46" i="126"/>
  <c r="CT46" i="126"/>
  <c r="CP46" i="126"/>
  <c r="EO45" i="126"/>
  <c r="EK45" i="126"/>
  <c r="DJ45" i="126"/>
  <c r="DA45" i="126"/>
  <c r="CT45" i="126"/>
  <c r="CP45" i="126"/>
  <c r="EO44" i="126"/>
  <c r="EK44" i="126"/>
  <c r="DJ44" i="126"/>
  <c r="DA44" i="126"/>
  <c r="CT44" i="126"/>
  <c r="CP44" i="126"/>
  <c r="EO43" i="126"/>
  <c r="EK43" i="126"/>
  <c r="DJ43" i="126"/>
  <c r="DA43" i="126"/>
  <c r="CT43" i="126"/>
  <c r="CP43" i="126"/>
  <c r="EO42" i="126"/>
  <c r="EK42" i="126"/>
  <c r="DJ42" i="126"/>
  <c r="DA42" i="126"/>
  <c r="CT42" i="126"/>
  <c r="CP42" i="126"/>
  <c r="EO41" i="126"/>
  <c r="EK41" i="126"/>
  <c r="DJ41" i="126"/>
  <c r="DA41" i="126"/>
  <c r="CT41" i="126"/>
  <c r="CP41" i="126"/>
  <c r="EO40" i="126"/>
  <c r="EK40" i="126"/>
  <c r="DJ40" i="126"/>
  <c r="DA40" i="126"/>
  <c r="CT40" i="126"/>
  <c r="CP40" i="126"/>
  <c r="EO39" i="126"/>
  <c r="EK39" i="126"/>
  <c r="DJ39" i="126"/>
  <c r="DA39" i="126"/>
  <c r="CT39" i="126"/>
  <c r="CP39" i="126"/>
  <c r="DJ38" i="126"/>
  <c r="DA38" i="126"/>
  <c r="CT38" i="126"/>
  <c r="CP38" i="126"/>
  <c r="EO19" i="126"/>
  <c r="EO29" i="126"/>
  <c r="DJ29" i="126"/>
  <c r="DA29" i="126"/>
  <c r="CT29" i="126"/>
  <c r="CP29" i="126"/>
  <c r="EO28" i="126"/>
  <c r="DJ28" i="126"/>
  <c r="DA28" i="126"/>
  <c r="CT28" i="126"/>
  <c r="CP28" i="126"/>
  <c r="EO27" i="126"/>
  <c r="DJ27" i="126"/>
  <c r="DA27" i="126"/>
  <c r="CT27" i="126"/>
  <c r="CP27" i="126"/>
  <c r="EO26" i="126"/>
  <c r="DJ26" i="126"/>
  <c r="DA26" i="126"/>
  <c r="CT26" i="126"/>
  <c r="CP26" i="126"/>
  <c r="EO25" i="126"/>
  <c r="EK25" i="126"/>
  <c r="DJ25" i="126"/>
  <c r="DA25" i="126"/>
  <c r="CT25" i="126"/>
  <c r="CP25" i="126"/>
  <c r="EO24" i="126"/>
  <c r="EK24" i="126"/>
  <c r="DJ24" i="126"/>
  <c r="DA24" i="126"/>
  <c r="CT24" i="126"/>
  <c r="CP24" i="126"/>
  <c r="EO23" i="126"/>
  <c r="EK23" i="126"/>
  <c r="DJ23" i="126"/>
  <c r="DA23" i="126"/>
  <c r="CT23" i="126"/>
  <c r="CP23" i="126"/>
  <c r="EO22" i="126"/>
  <c r="EK22" i="126"/>
  <c r="DJ22" i="126"/>
  <c r="DA22" i="126"/>
  <c r="CT22" i="126"/>
  <c r="CP22" i="126"/>
  <c r="EO21" i="126"/>
  <c r="EK21" i="126"/>
  <c r="DJ21" i="126"/>
  <c r="DA21" i="126"/>
  <c r="CT21" i="126"/>
  <c r="CP21" i="126"/>
  <c r="EO20" i="126"/>
  <c r="EK20" i="126"/>
  <c r="DJ20" i="126"/>
  <c r="DA20" i="126"/>
  <c r="CT20" i="126"/>
  <c r="CP20" i="126"/>
  <c r="EK19" i="126"/>
  <c r="DJ19" i="126"/>
  <c r="DA19" i="126"/>
  <c r="CT19" i="126"/>
  <c r="CP19" i="126"/>
  <c r="EO18" i="126"/>
  <c r="EK18" i="126"/>
  <c r="DJ18" i="126"/>
  <c r="DA18" i="126"/>
  <c r="CT18" i="126"/>
  <c r="CP18" i="126"/>
  <c r="EO17" i="126"/>
  <c r="EK17" i="126"/>
  <c r="DJ17" i="126"/>
  <c r="DA17" i="126"/>
  <c r="CT17" i="126"/>
  <c r="CP17" i="126"/>
  <c r="EO16" i="126"/>
  <c r="EK16" i="126"/>
  <c r="DJ16" i="126"/>
  <c r="DA16" i="126"/>
  <c r="CT16" i="126"/>
  <c r="CP16" i="126"/>
  <c r="DX56" i="126"/>
  <c r="DX34" i="126"/>
  <c r="DX12" i="126"/>
  <c r="W88" i="126"/>
  <c r="AI88" i="126" s="1"/>
  <c r="DX88" i="126" s="1"/>
  <c r="W87" i="126"/>
  <c r="DL87" i="126" s="1"/>
  <c r="W86" i="126"/>
  <c r="AI86" i="126" s="1"/>
  <c r="DX86" i="126" s="1"/>
  <c r="W85" i="126"/>
  <c r="AI85" i="126" s="1"/>
  <c r="DX85" i="126" s="1"/>
  <c r="W77" i="126"/>
  <c r="AI77" i="126" s="1"/>
  <c r="DX77" i="126" s="1"/>
  <c r="W81" i="126"/>
  <c r="AI81" i="126" s="1"/>
  <c r="DX81" i="126" s="1"/>
  <c r="W78" i="126"/>
  <c r="DL78" i="126" s="1"/>
  <c r="AI87" i="126"/>
  <c r="DX87" i="126" s="1"/>
  <c r="W84" i="126"/>
  <c r="AI84" i="126" s="1"/>
  <c r="DX84" i="126" s="1"/>
  <c r="W83" i="126"/>
  <c r="AI83" i="126" s="1"/>
  <c r="DX83" i="126" s="1"/>
  <c r="W82" i="126"/>
  <c r="AI82" i="126" s="1"/>
  <c r="DX82" i="126" s="1"/>
  <c r="W80" i="126"/>
  <c r="AI80" i="126" s="1"/>
  <c r="DX80" i="126" s="1"/>
  <c r="W79" i="126"/>
  <c r="AI79" i="126" s="1"/>
  <c r="DX79" i="126" s="1"/>
  <c r="EK73" i="126"/>
  <c r="EK72" i="126"/>
  <c r="EK71" i="126"/>
  <c r="EK70" i="126"/>
  <c r="AR69" i="126"/>
  <c r="AV69" i="126" s="1"/>
  <c r="AR68" i="126"/>
  <c r="AV68" i="126" s="1"/>
  <c r="AR67" i="126"/>
  <c r="AV67" i="126" s="1"/>
  <c r="AR66" i="126"/>
  <c r="AV66" i="126" s="1"/>
  <c r="AR65" i="126"/>
  <c r="AV65" i="126" s="1"/>
  <c r="AR64" i="126"/>
  <c r="AV64" i="126" s="1"/>
  <c r="AR63" i="126"/>
  <c r="AV63" i="126" s="1"/>
  <c r="AR62" i="126"/>
  <c r="AV62" i="126" s="1"/>
  <c r="AR61" i="126"/>
  <c r="AV61" i="126" s="1"/>
  <c r="AR60" i="126"/>
  <c r="AV60" i="126" s="1"/>
  <c r="EK51" i="126"/>
  <c r="EK50" i="126"/>
  <c r="EK49" i="126"/>
  <c r="EK48" i="126"/>
  <c r="AR47" i="126"/>
  <c r="AV47" i="126" s="1"/>
  <c r="AR46" i="126"/>
  <c r="AV46" i="126" s="1"/>
  <c r="AR45" i="126"/>
  <c r="AV45" i="126" s="1"/>
  <c r="AR44" i="126"/>
  <c r="AV44" i="126" s="1"/>
  <c r="AR43" i="126"/>
  <c r="AV43" i="126" s="1"/>
  <c r="AR42" i="126"/>
  <c r="AV42" i="126" s="1"/>
  <c r="AR41" i="126"/>
  <c r="AV41" i="126" s="1"/>
  <c r="AR40" i="126"/>
  <c r="AV40" i="126" s="1"/>
  <c r="AR39" i="126"/>
  <c r="AV39" i="126" s="1"/>
  <c r="AR38" i="126"/>
  <c r="AV38" i="126" s="1"/>
  <c r="EK29" i="126"/>
  <c r="EK28" i="126"/>
  <c r="EK27" i="126"/>
  <c r="EK26" i="126"/>
  <c r="AR25" i="126"/>
  <c r="AV25" i="126" s="1"/>
  <c r="AR24" i="126"/>
  <c r="AV24" i="126" s="1"/>
  <c r="AR23" i="126"/>
  <c r="AV23" i="126" s="1"/>
  <c r="AR22" i="126"/>
  <c r="AV22" i="126" s="1"/>
  <c r="AR21" i="126"/>
  <c r="AV21" i="126" s="1"/>
  <c r="AR20" i="126"/>
  <c r="AV20" i="126" s="1"/>
  <c r="AR19" i="126"/>
  <c r="AV19" i="126" s="1"/>
  <c r="AR18" i="126"/>
  <c r="AV18" i="126" s="1"/>
  <c r="AR17" i="126"/>
  <c r="AV17" i="126" s="1"/>
  <c r="AR16" i="126"/>
  <c r="AV16" i="126" s="1"/>
  <c r="EO34" i="125"/>
  <c r="EO12" i="125"/>
  <c r="EP6" i="125"/>
  <c r="EN6" i="125"/>
  <c r="DX71" i="125"/>
  <c r="EO38" i="125"/>
  <c r="EK38" i="125"/>
  <c r="DJ38" i="125"/>
  <c r="DA38" i="125"/>
  <c r="CT38" i="125"/>
  <c r="CP38" i="125"/>
  <c r="EO16" i="125"/>
  <c r="EK16" i="125"/>
  <c r="DJ16" i="125"/>
  <c r="DA16" i="125"/>
  <c r="CT16" i="125"/>
  <c r="CP16" i="125"/>
  <c r="W75" i="125"/>
  <c r="AI75" i="125" s="1"/>
  <c r="DX75" i="125" s="1"/>
  <c r="W74" i="125"/>
  <c r="AI74" i="125" s="1"/>
  <c r="DX74" i="125" s="1"/>
  <c r="W73" i="125"/>
  <c r="AI73" i="125" s="1"/>
  <c r="DX73" i="125" s="1"/>
  <c r="W72" i="125"/>
  <c r="AI72" i="125" s="1"/>
  <c r="DX72" i="125" s="1"/>
  <c r="W71" i="125"/>
  <c r="AI71" i="125" s="1"/>
  <c r="W70" i="125"/>
  <c r="AI70" i="125" s="1"/>
  <c r="DX70" i="125" s="1"/>
  <c r="W69" i="125"/>
  <c r="AI69" i="125" s="1"/>
  <c r="DX69" i="125" s="1"/>
  <c r="W68" i="125"/>
  <c r="AI68" i="125" s="1"/>
  <c r="DX68" i="125" s="1"/>
  <c r="AS81" i="143" l="1"/>
  <c r="EH81" i="143" s="1"/>
  <c r="DL85" i="126"/>
  <c r="DL88" i="126"/>
  <c r="DL86" i="126"/>
  <c r="DL81" i="126"/>
  <c r="DL83" i="126"/>
  <c r="DL84" i="126"/>
  <c r="DL79" i="126"/>
  <c r="DL80" i="126"/>
  <c r="DL77" i="126"/>
  <c r="AI78" i="126"/>
  <c r="DX78" i="126" s="1"/>
  <c r="DL74" i="125"/>
  <c r="DL75" i="125"/>
  <c r="DL70" i="125"/>
  <c r="DL71" i="125"/>
  <c r="DL68" i="125"/>
  <c r="DL69" i="125"/>
  <c r="AS85" i="143"/>
  <c r="EH85" i="143" s="1"/>
  <c r="AS77" i="143"/>
  <c r="AS76" i="142"/>
  <c r="EH76" i="142" s="1"/>
  <c r="EH68" i="142"/>
  <c r="AP35" i="140"/>
  <c r="AS81" i="126"/>
  <c r="EH81" i="126" s="1"/>
  <c r="AS85" i="126"/>
  <c r="EH85" i="126" s="1"/>
  <c r="DL72" i="125"/>
  <c r="DL73" i="125"/>
  <c r="AS72" i="125"/>
  <c r="EH72" i="125" s="1"/>
  <c r="AS68" i="125"/>
  <c r="EH68" i="125" s="1"/>
  <c r="AS77" i="126" l="1"/>
  <c r="EH77" i="126" s="1"/>
  <c r="AS89" i="143"/>
  <c r="EH89" i="143" s="1"/>
  <c r="EH77" i="143"/>
  <c r="AS76" i="125"/>
  <c r="EH76" i="125" s="1"/>
  <c r="AS89" i="126" l="1"/>
  <c r="V18" i="120" s="1"/>
  <c r="EH89" i="126" l="1"/>
  <c r="BC2" i="126"/>
  <c r="ER2" i="126" s="1"/>
  <c r="EO51" i="125"/>
  <c r="DJ51" i="125"/>
  <c r="DA51" i="125"/>
  <c r="CT51" i="125"/>
  <c r="CP51" i="125"/>
  <c r="EK51" i="125"/>
  <c r="EO50" i="125"/>
  <c r="DJ50" i="125"/>
  <c r="DA50" i="125"/>
  <c r="CT50" i="125"/>
  <c r="CP50" i="125"/>
  <c r="EK50" i="125"/>
  <c r="EO49" i="125"/>
  <c r="DJ49" i="125"/>
  <c r="DA49" i="125"/>
  <c r="CT49" i="125"/>
  <c r="CP49" i="125"/>
  <c r="EK49" i="125"/>
  <c r="EO48" i="125"/>
  <c r="DJ48" i="125"/>
  <c r="DA48" i="125"/>
  <c r="CT48" i="125"/>
  <c r="CP48" i="125"/>
  <c r="EK48" i="125"/>
  <c r="EO47" i="125"/>
  <c r="DJ47" i="125"/>
  <c r="DA47" i="125"/>
  <c r="CT47" i="125"/>
  <c r="CP47" i="125"/>
  <c r="AR47" i="125"/>
  <c r="AV47" i="125" s="1"/>
  <c r="EK47" i="125" s="1"/>
  <c r="EO46" i="125"/>
  <c r="DJ46" i="125"/>
  <c r="DA46" i="125"/>
  <c r="CT46" i="125"/>
  <c r="CP46" i="125"/>
  <c r="AR46" i="125"/>
  <c r="AV46" i="125" s="1"/>
  <c r="EK46" i="125" s="1"/>
  <c r="EO45" i="125"/>
  <c r="DJ45" i="125"/>
  <c r="DA45" i="125"/>
  <c r="CT45" i="125"/>
  <c r="CP45" i="125"/>
  <c r="AR45" i="125"/>
  <c r="AV45" i="125" s="1"/>
  <c r="EK45" i="125" s="1"/>
  <c r="EO44" i="125"/>
  <c r="DJ44" i="125"/>
  <c r="DA44" i="125"/>
  <c r="CT44" i="125"/>
  <c r="CP44" i="125"/>
  <c r="AR44" i="125"/>
  <c r="AV44" i="125" s="1"/>
  <c r="EK44" i="125" s="1"/>
  <c r="EO43" i="125"/>
  <c r="DJ43" i="125"/>
  <c r="DA43" i="125"/>
  <c r="CT43" i="125"/>
  <c r="CP43" i="125"/>
  <c r="AR43" i="125"/>
  <c r="AV43" i="125" s="1"/>
  <c r="EK43" i="125" s="1"/>
  <c r="EO42" i="125"/>
  <c r="DJ42" i="125"/>
  <c r="DA42" i="125"/>
  <c r="CT42" i="125"/>
  <c r="CP42" i="125"/>
  <c r="AR42" i="125"/>
  <c r="AV42" i="125" s="1"/>
  <c r="EK42" i="125" s="1"/>
  <c r="EO41" i="125"/>
  <c r="DJ41" i="125"/>
  <c r="DA41" i="125"/>
  <c r="CT41" i="125"/>
  <c r="CP41" i="125"/>
  <c r="AR41" i="125"/>
  <c r="AV41" i="125" s="1"/>
  <c r="EK41" i="125" s="1"/>
  <c r="EO40" i="125"/>
  <c r="DJ40" i="125"/>
  <c r="DA40" i="125"/>
  <c r="CT40" i="125"/>
  <c r="CP40" i="125"/>
  <c r="AR40" i="125"/>
  <c r="AV40" i="125" s="1"/>
  <c r="EK40" i="125" s="1"/>
  <c r="EO39" i="125"/>
  <c r="DJ39" i="125"/>
  <c r="DA39" i="125"/>
  <c r="CT39" i="125"/>
  <c r="CP39" i="125"/>
  <c r="AR39" i="125"/>
  <c r="AV39" i="125" s="1"/>
  <c r="EK39" i="125" s="1"/>
  <c r="AR38" i="125"/>
  <c r="AV38" i="125" s="1"/>
  <c r="EO29" i="125"/>
  <c r="DJ29" i="125"/>
  <c r="DA29" i="125"/>
  <c r="CT29" i="125"/>
  <c r="CP29" i="125"/>
  <c r="EK29" i="125"/>
  <c r="EO28" i="125"/>
  <c r="DJ28" i="125"/>
  <c r="DA28" i="125"/>
  <c r="CT28" i="125"/>
  <c r="CP28" i="125"/>
  <c r="EK28" i="125"/>
  <c r="EO27" i="125"/>
  <c r="DJ27" i="125"/>
  <c r="DA27" i="125"/>
  <c r="CT27" i="125"/>
  <c r="CP27" i="125"/>
  <c r="EK27" i="125"/>
  <c r="EO26" i="125"/>
  <c r="DJ26" i="125"/>
  <c r="DA26" i="125"/>
  <c r="CT26" i="125"/>
  <c r="CP26" i="125"/>
  <c r="EK26" i="125"/>
  <c r="EO25" i="125"/>
  <c r="DJ25" i="125"/>
  <c r="DA25" i="125"/>
  <c r="CT25" i="125"/>
  <c r="CP25" i="125"/>
  <c r="AR25" i="125"/>
  <c r="AV25" i="125" s="1"/>
  <c r="EK25" i="125" s="1"/>
  <c r="EO24" i="125"/>
  <c r="DJ24" i="125"/>
  <c r="DA24" i="125"/>
  <c r="CT24" i="125"/>
  <c r="CP24" i="125"/>
  <c r="AR24" i="125"/>
  <c r="AV24" i="125" s="1"/>
  <c r="EK24" i="125" s="1"/>
  <c r="EO23" i="125"/>
  <c r="DJ23" i="125"/>
  <c r="DA23" i="125"/>
  <c r="CT23" i="125"/>
  <c r="CP23" i="125"/>
  <c r="AR23" i="125"/>
  <c r="AV23" i="125" s="1"/>
  <c r="EK23" i="125" s="1"/>
  <c r="EO22" i="125"/>
  <c r="DJ22" i="125"/>
  <c r="DA22" i="125"/>
  <c r="CT22" i="125"/>
  <c r="CP22" i="125"/>
  <c r="AR22" i="125"/>
  <c r="AV22" i="125" s="1"/>
  <c r="EK22" i="125" s="1"/>
  <c r="EO21" i="125"/>
  <c r="DJ21" i="125"/>
  <c r="DA21" i="125"/>
  <c r="CT21" i="125"/>
  <c r="CP21" i="125"/>
  <c r="AR21" i="125"/>
  <c r="AV21" i="125" s="1"/>
  <c r="EK21" i="125" s="1"/>
  <c r="EO20" i="125"/>
  <c r="DJ20" i="125"/>
  <c r="DA20" i="125"/>
  <c r="CT20" i="125"/>
  <c r="CP20" i="125"/>
  <c r="AR20" i="125"/>
  <c r="AV20" i="125" s="1"/>
  <c r="EK20" i="125" s="1"/>
  <c r="EO19" i="125"/>
  <c r="DJ19" i="125"/>
  <c r="DA19" i="125"/>
  <c r="CT19" i="125"/>
  <c r="CP19" i="125"/>
  <c r="AR19" i="125"/>
  <c r="AV19" i="125" s="1"/>
  <c r="EK19" i="125" s="1"/>
  <c r="EO18" i="125"/>
  <c r="DJ18" i="125"/>
  <c r="DA18" i="125"/>
  <c r="CT18" i="125"/>
  <c r="CP18" i="125"/>
  <c r="AR18" i="125"/>
  <c r="AV18" i="125" s="1"/>
  <c r="EK18" i="125" s="1"/>
  <c r="EO17" i="125"/>
  <c r="DJ17" i="125"/>
  <c r="DA17" i="125"/>
  <c r="CT17" i="125"/>
  <c r="CP17" i="125"/>
  <c r="AR17" i="125"/>
  <c r="AV17" i="125" s="1"/>
  <c r="EK17" i="125" s="1"/>
  <c r="AR16" i="125"/>
  <c r="AV16" i="125" s="1"/>
  <c r="BC2" i="125"/>
  <c r="ER2" i="125" s="1"/>
  <c r="CH131" i="88" l="1"/>
  <c r="CA131" i="88"/>
  <c r="BT131" i="88"/>
  <c r="V17" i="120" l="1"/>
  <c r="AP2" i="120" l="1"/>
  <c r="AS21" i="91" l="1"/>
  <c r="AS19" i="91"/>
  <c r="AS10" i="91" l="1"/>
  <c r="AS11" i="91"/>
  <c r="AS13" i="94" l="1"/>
  <c r="AS12" i="94"/>
  <c r="AS24" i="91"/>
  <c r="AS23" i="91"/>
  <c r="AS22" i="91"/>
  <c r="AS20" i="91"/>
  <c r="AS18" i="91"/>
  <c r="AS17" i="91"/>
  <c r="AS16" i="91"/>
  <c r="AS15" i="91"/>
  <c r="AS14" i="91"/>
  <c r="AS13" i="91"/>
  <c r="AS12" i="91"/>
  <c r="AB34" i="91" l="1"/>
  <c r="AB31" i="91"/>
  <c r="AB32" i="91"/>
  <c r="AB30" i="91"/>
  <c r="AP29" i="91" s="1"/>
  <c r="AS12" i="100"/>
  <c r="AS11" i="100"/>
  <c r="AV11" i="100" s="1"/>
  <c r="AS30" i="100"/>
  <c r="AS29" i="100"/>
  <c r="AV29" i="100" s="1"/>
  <c r="AS28" i="100"/>
  <c r="AS27" i="100"/>
  <c r="AV27" i="100" s="1"/>
  <c r="AS26" i="100"/>
  <c r="AS25" i="100"/>
  <c r="AV25" i="100" s="1"/>
  <c r="AS24" i="100"/>
  <c r="AS23" i="100"/>
  <c r="AV23" i="100" s="1"/>
  <c r="AS22" i="100"/>
  <c r="AS21" i="100"/>
  <c r="AS20" i="100"/>
  <c r="AS19" i="100"/>
  <c r="AV19" i="100" s="1"/>
  <c r="AS18" i="100"/>
  <c r="AS17" i="100"/>
  <c r="AV17" i="100" s="1"/>
  <c r="AS16" i="100"/>
  <c r="AS15" i="100"/>
  <c r="AV15" i="100" s="1"/>
  <c r="AS14" i="100"/>
  <c r="AS13" i="100"/>
  <c r="AV13" i="100" s="1"/>
  <c r="J36" i="100" l="1"/>
  <c r="Z36" i="100" s="1"/>
  <c r="J34" i="100"/>
  <c r="Z34" i="100" s="1"/>
  <c r="AN34" i="100" s="1"/>
  <c r="AV21" i="100"/>
  <c r="J35" i="100"/>
  <c r="Z35" i="100" s="1"/>
  <c r="AP31" i="91"/>
  <c r="AB33" i="91"/>
  <c r="AP33" i="91" s="1"/>
  <c r="AB29" i="91"/>
  <c r="AN35" i="100" l="1"/>
  <c r="AN37" i="100" s="1"/>
  <c r="V16" i="120" s="1"/>
  <c r="AL40" i="94"/>
  <c r="AL41" i="94" s="1"/>
  <c r="V20" i="120" s="1"/>
  <c r="I19" i="94"/>
  <c r="I18" i="94"/>
  <c r="BC2" i="94"/>
  <c r="AL18" i="94" l="1"/>
  <c r="AL20" i="94" s="1"/>
  <c r="V19" i="120" s="1"/>
  <c r="V21" i="120" s="1"/>
  <c r="BC2" i="100"/>
  <c r="BC2" i="92"/>
  <c r="BC2" i="91"/>
  <c r="AP35" i="91" l="1"/>
  <c r="V13" i="120" s="1"/>
  <c r="V15" i="120" s="1"/>
  <c r="V24" i="120" s="1"/>
  <c r="V25" i="120" s="1"/>
  <c r="L52" i="88" l="1"/>
  <c r="AF8" i="92" l="1"/>
  <c r="AX8" i="92" s="1"/>
  <c r="AX54" i="92"/>
  <c r="AX56" i="92" s="1"/>
  <c r="AX43" i="92"/>
  <c r="AX45" i="92" s="1"/>
  <c r="AN49" i="92"/>
  <c r="AN54" i="92" s="1"/>
  <c r="AN38" i="92"/>
  <c r="AN43" i="92" s="1"/>
  <c r="AX32" i="92"/>
  <c r="AX34" i="92" s="1"/>
  <c r="AN27" i="92"/>
  <c r="AN32" i="92" s="1"/>
  <c r="AX21" i="92"/>
  <c r="AX23" i="92" s="1"/>
  <c r="AN16" i="92"/>
  <c r="AN21" i="92" s="1"/>
  <c r="AX58" i="92" l="1"/>
  <c r="T28" i="120" l="1"/>
  <c r="Y72" i="88" s="1"/>
  <c r="T23"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2" authorId="0" shapeId="0" xr:uid="{F18DCF48-A6BB-415B-90EA-17CA028C2B74}">
      <text>
        <r>
          <rPr>
            <sz val="18"/>
            <color indexed="81"/>
            <rFont val="MS P ゴシック"/>
            <family val="3"/>
            <charset val="128"/>
          </rPr>
          <t>使用する製品の中空層の厚さ・総厚と取付可能なことを必ず確認の上、チェックをしてください。</t>
        </r>
      </text>
    </comment>
    <comment ref="AZ34" authorId="0" shapeId="0" xr:uid="{DF0A8D68-5914-4E7E-A16C-1180FC89F721}">
      <text>
        <r>
          <rPr>
            <sz val="18"/>
            <color indexed="81"/>
            <rFont val="MS P ゴシック"/>
            <family val="3"/>
            <charset val="128"/>
          </rPr>
          <t>使用する製品の中空層の厚さ・総厚と取付可能なことを必ず確認の上、チェックをしてください。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2" authorId="0" shapeId="0" xr:uid="{134468FC-A50B-4D80-BDF3-3054A112C857}">
      <text>
        <r>
          <rPr>
            <sz val="18"/>
            <color indexed="81"/>
            <rFont val="MS P ゴシック"/>
            <family val="3"/>
            <charset val="128"/>
          </rPr>
          <t>使用する製品の中空層の厚さを必ず確認の上、チェックをしてください。</t>
        </r>
      </text>
    </comment>
    <comment ref="AI34" authorId="0" shapeId="0" xr:uid="{FF4365DF-A312-4954-8C71-01FA921BB31D}">
      <text>
        <r>
          <rPr>
            <sz val="18"/>
            <color indexed="81"/>
            <rFont val="MS P ゴシック"/>
            <family val="3"/>
            <charset val="128"/>
          </rPr>
          <t>使用する製品の中空層の厚さを必ず確認の上、チェックをしてください。</t>
        </r>
      </text>
    </comment>
    <comment ref="AI56" authorId="0" shapeId="0" xr:uid="{02D006D5-57AA-4898-8328-C0B14F3EA7EF}">
      <text>
        <r>
          <rPr>
            <sz val="18"/>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<sst xmlns="http://schemas.openxmlformats.org/spreadsheetml/2006/main" count="1743" uniqueCount="283">
  <si>
    <t>円</t>
    <rPh sb="0" eb="1">
      <t>エン</t>
    </rPh>
    <phoneticPr fontId="2"/>
  </si>
  <si>
    <t>金額(円）
［税抜］</t>
    <rPh sb="0" eb="2">
      <t>キンガク</t>
    </rPh>
    <rPh sb="3" eb="4">
      <t>エン</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</si>
  <si>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</si>
  <si>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</si>
  <si>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</si>
  <si>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</si>
  <si>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</si>
  <si>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</si>
  <si>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</si>
  <si>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</si>
  <si>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築年数</t>
    <rPh sb="0" eb="1">
      <t>チク</t>
    </rPh>
    <rPh sb="1" eb="3">
      <t>ネンスウ</t>
    </rPh>
    <phoneticPr fontId="2"/>
  </si>
  <si>
    <t>ＳＩＩ登録型番</t>
    <rPh sb="3" eb="5">
      <t>トウロク</t>
    </rPh>
    <rPh sb="5" eb="7">
      <t>カタバン</t>
    </rPh>
    <phoneticPr fontId="2"/>
  </si>
  <si>
    <t>構成</t>
    <rPh sb="0" eb="2">
      <t>コウセイ</t>
    </rPh>
    <phoneticPr fontId="2"/>
  </si>
  <si>
    <t>所有者</t>
    <rPh sb="0" eb="3">
      <t>ショユウシャ</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</si>
  <si>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</si>
  <si>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</si>
  <si>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</si>
  <si>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</si>
  <si>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</si>
  <si>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</si>
  <si>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</si>
  <si>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面積（㎡）
(ａ)</t>
    <rPh sb="0" eb="2">
      <t>メンセキ</t>
    </rPh>
    <phoneticPr fontId="2"/>
  </si>
  <si>
    <t>窓サイズ（mm）</t>
    <rPh sb="0" eb="1">
      <t>マド</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</si>
  <si>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</si>
  <si>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</si>
  <si>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</si>
  <si>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</si>
  <si>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</si>
  <si>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</si>
  <si>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</si>
  <si>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</si>
  <si>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</si>
  <si>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</si>
  <si>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</si>
  <si>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</si>
  <si>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</si>
  <si>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</si>
  <si>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</si>
  <si>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</si>
  <si>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</si>
  <si>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</si>
  <si>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</si>
  <si>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</si>
  <si>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</si>
  <si>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</si>
  <si>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</si>
  <si>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役員名簿</t>
    <rPh sb="0" eb="2">
      <t>ヤクイン</t>
    </rPh>
    <rPh sb="2" eb="4">
      <t>メイボ</t>
    </rPh>
    <phoneticPr fontId="2"/>
  </si>
  <si>
    <t>氏名カナ</t>
    <rPh sb="0" eb="2">
      <t>シメイ</t>
    </rPh>
    <phoneticPr fontId="2"/>
  </si>
  <si>
    <t>氏名漢字</t>
    <rPh sb="0" eb="2">
      <t>シメイ</t>
    </rPh>
    <rPh sb="2" eb="4">
      <t>カンジ</t>
    </rPh>
    <phoneticPr fontId="2"/>
  </si>
  <si>
    <t>役職名</t>
    <rPh sb="0" eb="3">
      <t>ヤクショクメイ</t>
    </rPh>
    <phoneticPr fontId="2"/>
  </si>
  <si>
    <t>和暦</t>
    <rPh sb="0" eb="2">
      <t>ワレキ</t>
    </rPh>
    <phoneticPr fontId="2"/>
  </si>
  <si>
    <t>月</t>
    <rPh sb="0" eb="1">
      <t>ゲツ</t>
    </rPh>
    <phoneticPr fontId="2"/>
  </si>
  <si>
    <t>　　　（１）法人等（個人、法人又は団体をいう。）が、暴力団（暴力団員による不当な行為の防止に　
　　　　　　関する法律（平成３年法律第77号）第２条第２号に規定する暴力団をいう。以下同じ。）で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</si>
  <si>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</si>
  <si>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</si>
  <si>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</si>
  <si>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昭和</t>
  </si>
  <si>
    <t>－</t>
    <phoneticPr fontId="2"/>
  </si>
  <si>
    <t>（</t>
    <phoneticPr fontId="2"/>
  </si>
  <si>
    <t>）</t>
    <phoneticPr fontId="2"/>
  </si>
  <si>
    <t>＠</t>
    <phoneticPr fontId="2"/>
  </si>
  <si>
    <t>)</t>
    <phoneticPr fontId="2"/>
  </si>
  <si>
    <t>-</t>
  </si>
  <si>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</si>
  <si>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</si>
  <si>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</si>
  <si>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</si>
  <si>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</si>
  <si>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費目</t>
    <rPh sb="0" eb="2">
      <t>ヒモク</t>
    </rPh>
    <phoneticPr fontId="49"/>
  </si>
  <si>
    <t>材料費</t>
    <rPh sb="0" eb="3">
      <t>ザイリョウヒ</t>
    </rPh>
    <phoneticPr fontId="49"/>
  </si>
  <si>
    <t>厚み
(mm)</t>
    <rPh sb="0" eb="1">
      <t>アツ</t>
    </rPh>
    <phoneticPr fontId="49"/>
  </si>
  <si>
    <t>無</t>
    <rPh sb="0" eb="1">
      <t>ナシ</t>
    </rPh>
    <phoneticPr fontId="2"/>
  </si>
  <si>
    <t>所有区分</t>
    <rPh sb="0" eb="2">
      <t>ショユウ</t>
    </rPh>
    <rPh sb="2" eb="4">
      <t>クブン</t>
    </rPh>
    <phoneticPr fontId="2"/>
  </si>
  <si>
    <t>導入製品</t>
    <rPh sb="0" eb="2">
      <t>ドウニュウ</t>
    </rPh>
    <rPh sb="2" eb="4">
      <t>セイヒン</t>
    </rPh>
    <phoneticPr fontId="2"/>
  </si>
  <si>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</si>
  <si>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</si>
  <si>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</si>
  <si>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＜見積書の補助対象経費＞</t>
    <rPh sb="1" eb="4">
      <t>ミツモリショ</t>
    </rPh>
    <rPh sb="9" eb="11">
      <t>ケイヒ</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</si>
  <si>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</si>
  <si>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</si>
  <si>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【戸建住宅】</t>
    <rPh sb="1" eb="3">
      <t>コダテ</t>
    </rPh>
    <rPh sb="3" eb="5">
      <t>ジュウタク</t>
    </rPh>
    <phoneticPr fontId="32"/>
  </si>
  <si>
    <t>※「明細書」を先に記入すること</t>
    <rPh sb="2" eb="5">
      <t>メイサイショ</t>
    </rPh>
    <rPh sb="7" eb="8">
      <t>サキ</t>
    </rPh>
    <rPh sb="9" eb="11">
      <t>キニュウ</t>
    </rPh>
    <phoneticPr fontId="2"/>
  </si>
  <si>
    <t>必須製品</t>
    <rPh sb="0" eb="2">
      <t>ヒッス</t>
    </rPh>
    <rPh sb="2" eb="4">
      <t>セイヒン</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</si>
  <si>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</si>
  <si>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</si>
  <si>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</si>
  <si>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</si>
  <si>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</si>
  <si>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</si>
  <si>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49"/>
  </si>
  <si>
    <t>調湿建材</t>
    <rPh sb="0" eb="2">
      <t>チョウシツ</t>
    </rPh>
    <rPh sb="2" eb="4">
      <t>ケンザイ</t>
    </rPh>
    <phoneticPr fontId="24"/>
  </si>
  <si>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</si>
  <si>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</si>
  <si>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49"/>
  </si>
  <si>
    <t>㎡</t>
    <phoneticPr fontId="49"/>
  </si>
  <si>
    <t>材料費計</t>
    <rPh sb="0" eb="3">
      <t>ザイリョウヒ</t>
    </rPh>
    <rPh sb="3" eb="4">
      <t>ケイ</t>
    </rPh>
    <phoneticPr fontId="49"/>
  </si>
  <si>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</si>
  <si>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</si>
  <si>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</si>
  <si>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</si>
  <si>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</si>
  <si>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9"/>
  </si>
  <si>
    <r>
      <rPr>
        <sz val="18"/>
        <color indexed="10"/>
        <rFont val="ＭＳ Ｐゴシック"/>
        <family val="3"/>
        <charset val="128"/>
      </rPr>
      <t>⇓</t>
    </r>
    <r>
      <rPr>
        <sz val="14"/>
        <color indexed="10"/>
        <rFont val="ＭＳ Ｐゴシック"/>
        <family val="3"/>
        <charset val="128"/>
      </rPr>
      <t>有の場合、延床面積を記入してください。</t>
    </r>
    <phoneticPr fontId="49"/>
  </si>
  <si>
    <t>全館蓄熱量合計：</t>
    <rPh sb="0" eb="2">
      <t>ゼンカン</t>
    </rPh>
    <rPh sb="2" eb="4">
      <t>チクネツ</t>
    </rPh>
    <rPh sb="4" eb="5">
      <t>リョウ</t>
    </rPh>
    <rPh sb="5" eb="7">
      <t>ゴウケイ</t>
    </rPh>
    <phoneticPr fontId="49"/>
  </si>
  <si>
    <t>ｋＪ</t>
    <phoneticPr fontId="49"/>
  </si>
  <si>
    <t>延床面積あたりの蓄熱量：</t>
    <rPh sb="0" eb="4">
      <t>ノベユカメンセキ</t>
    </rPh>
    <rPh sb="8" eb="10">
      <t>チクネツ</t>
    </rPh>
    <rPh sb="10" eb="11">
      <t>リョウ</t>
    </rPh>
    <phoneticPr fontId="49"/>
  </si>
  <si>
    <t>ｋＪ/㎡</t>
    <phoneticPr fontId="49"/>
  </si>
  <si>
    <t>床面積（a）</t>
    <rPh sb="0" eb="3">
      <t>ユカメンセキ</t>
    </rPh>
    <phoneticPr fontId="49"/>
  </si>
  <si>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</si>
  <si>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9"/>
  </si>
  <si>
    <t>蓄熱量合計
（ｋＪ）
（ｄ） [（ｂ）ｘ（ｃ）]</t>
    <rPh sb="0" eb="2">
      <t>チクネツ</t>
    </rPh>
    <rPh sb="2" eb="3">
      <t>リョウ</t>
    </rPh>
    <rPh sb="3" eb="5">
      <t>ゴウケイ</t>
    </rPh>
    <phoneticPr fontId="2"/>
  </si>
  <si>
    <t>床</t>
    <rPh sb="0" eb="1">
      <t>ユカ</t>
    </rPh>
    <phoneticPr fontId="49"/>
  </si>
  <si>
    <t>壁</t>
    <rPh sb="0" eb="1">
      <t>カベ</t>
    </rPh>
    <phoneticPr fontId="49"/>
  </si>
  <si>
    <t>天井</t>
    <rPh sb="0" eb="2">
      <t>テンジョウ</t>
    </rPh>
    <phoneticPr fontId="49"/>
  </si>
  <si>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</si>
  <si>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</si>
  <si>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</si>
  <si>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t>
    <phoneticPr fontId="2"/>
  </si>
  <si>
    <t>ページ）</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</si>
  <si>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</si>
  <si>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</si>
  <si>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</si>
  <si>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工事費計</t>
    <rPh sb="0" eb="2">
      <t>コウジ</t>
    </rPh>
    <rPh sb="2" eb="3">
      <t>ヒ</t>
    </rPh>
    <rPh sb="3" eb="4">
      <t>ケイ</t>
    </rPh>
    <phoneticPr fontId="49"/>
  </si>
  <si>
    <t>小計</t>
    <rPh sb="0" eb="2">
      <t>ショウケイ</t>
    </rPh>
    <phoneticPr fontId="2"/>
  </si>
  <si>
    <t>居住区分</t>
    <rPh sb="0" eb="2">
      <t>キョジュウ</t>
    </rPh>
    <rPh sb="2" eb="4">
      <t>クブン</t>
    </rPh>
    <phoneticPr fontId="2"/>
  </si>
  <si>
    <t>居住予定</t>
    <rPh sb="0" eb="2">
      <t>キョジュウ</t>
    </rPh>
    <rPh sb="2" eb="4">
      <t>ヨテイ</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</si>
  <si>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</si>
  <si>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</si>
  <si>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様式第１</t>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</si>
  <si>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</si>
  <si>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</si>
  <si>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</si>
  <si>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</si>
  <si>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</si>
  <si>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</si>
  <si>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（別紙３）</t>
    <rPh sb="1" eb="3">
      <t>ベッシ</t>
    </rPh>
    <phoneticPr fontId="2"/>
  </si>
  <si>
    <t>（別紙２）</t>
    <rPh sb="1" eb="3">
      <t>ベッシ</t>
    </rPh>
    <phoneticPr fontId="2"/>
  </si>
  <si>
    <t>グレード</t>
    <phoneticPr fontId="49"/>
  </si>
  <si>
    <t>＜補助対象経費の算出＞</t>
    <rPh sb="5" eb="7">
      <t>ケイヒ</t>
    </rPh>
    <rPh sb="8" eb="10">
      <t>サンシュツ</t>
    </rPh>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</si>
  <si>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</si>
  <si>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</si>
  <si>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</si>
  <si>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</si>
  <si>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</si>
  <si>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</si>
  <si>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</si>
  <si>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S</t>
    <phoneticPr fontId="49"/>
  </si>
  <si>
    <t>A</t>
    <phoneticPr fontId="49"/>
  </si>
  <si>
    <t>断熱パネルの補助対象経費合計</t>
    <rPh sb="0" eb="2">
      <t>ダンネツ</t>
    </rPh>
    <rPh sb="12" eb="14">
      <t>ゴウケイ</t>
    </rPh>
    <phoneticPr fontId="2"/>
  </si>
  <si>
    <t>構成</t>
    <rPh sb="0" eb="2">
      <t>コウセイ</t>
    </rPh>
    <phoneticPr fontId="58"/>
  </si>
  <si>
    <t>床</t>
    <rPh sb="0" eb="1">
      <t>ユカ</t>
    </rPh>
    <phoneticPr fontId="58"/>
  </si>
  <si>
    <t>カバー工法窓取付</t>
    <rPh sb="3" eb="5">
      <t>コウホウ</t>
    </rPh>
    <rPh sb="5" eb="6">
      <t>マド</t>
    </rPh>
    <rPh sb="6" eb="8">
      <t>トリツケ</t>
    </rPh>
    <phoneticPr fontId="2"/>
  </si>
  <si>
    <t>■</t>
  </si>
  <si>
    <t>外窓交換</t>
    <rPh sb="0" eb="1">
      <t>ソト</t>
    </rPh>
    <rPh sb="1" eb="2">
      <t>マド</t>
    </rPh>
    <rPh sb="2" eb="4">
      <t>コウカン</t>
    </rPh>
    <phoneticPr fontId="2"/>
  </si>
  <si>
    <t>玄関ドアの補助対象経費の合計</t>
    <rPh sb="0" eb="2">
      <t>ゲンカン</t>
    </rPh>
    <rPh sb="5" eb="7">
      <t>ホジョ</t>
    </rPh>
    <rPh sb="7" eb="9">
      <t>タイショウ</t>
    </rPh>
    <rPh sb="9" eb="11">
      <t>ケイヒ</t>
    </rPh>
    <rPh sb="12" eb="14">
      <t>ゴウケイ</t>
    </rPh>
    <phoneticPr fontId="2"/>
  </si>
  <si>
    <t>グレード</t>
    <phoneticPr fontId="49"/>
  </si>
  <si>
    <t>数量</t>
    <rPh sb="0" eb="2">
      <t>スウリョウ</t>
    </rPh>
    <phoneticPr fontId="49"/>
  </si>
  <si>
    <t>数量</t>
    <rPh sb="0" eb="2">
      <t>スウリョウ</t>
    </rPh>
    <phoneticPr fontId="30"/>
  </si>
  <si>
    <t>円</t>
    <rPh sb="0" eb="1">
      <t>エン</t>
    </rPh>
    <phoneticPr fontId="49"/>
  </si>
  <si>
    <t>施工面積合計（㎡）</t>
    <rPh sb="0" eb="2">
      <t>セコウ</t>
    </rPh>
    <rPh sb="2" eb="4">
      <t>メンセキ</t>
    </rPh>
    <rPh sb="4" eb="6">
      <t>ゴウケイ</t>
    </rPh>
    <phoneticPr fontId="49"/>
  </si>
  <si>
    <t>調湿建材の補助対象経費の合計</t>
    <rPh sb="0" eb="2">
      <t>チョウシツ</t>
    </rPh>
    <rPh sb="2" eb="4">
      <t>ケンザイ</t>
    </rPh>
    <rPh sb="5" eb="7">
      <t>ホジョ</t>
    </rPh>
    <rPh sb="7" eb="9">
      <t>タイショウ</t>
    </rPh>
    <rPh sb="9" eb="11">
      <t>ケイヒ</t>
    </rPh>
    <rPh sb="12" eb="14">
      <t>ゴウケイ</t>
    </rPh>
    <phoneticPr fontId="2"/>
  </si>
  <si>
    <t>住宅区分</t>
    <rPh sb="0" eb="2">
      <t>ジュウタク</t>
    </rPh>
    <rPh sb="2" eb="4">
      <t>クブン</t>
    </rPh>
    <phoneticPr fontId="2"/>
  </si>
  <si>
    <t>戸建住宅</t>
    <phoneticPr fontId="2"/>
  </si>
  <si>
    <t>所有</t>
    <rPh sb="0" eb="2">
      <t>ショユウ</t>
    </rPh>
    <phoneticPr fontId="2"/>
  </si>
  <si>
    <t>居住</t>
    <phoneticPr fontId="2"/>
  </si>
  <si>
    <t>他の補助金等
への申請</t>
    <rPh sb="0" eb="1">
      <t>タ</t>
    </rPh>
    <rPh sb="2" eb="5">
      <t>ホジョキン</t>
    </rPh>
    <rPh sb="5" eb="6">
      <t>トウ</t>
    </rPh>
    <rPh sb="9" eb="11">
      <t>シンセイ</t>
    </rPh>
    <phoneticPr fontId="2"/>
  </si>
  <si>
    <t>有</t>
    <rPh sb="0" eb="1">
      <t>アリ</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</si>
  <si>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</si>
  <si>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個人</t>
    <rPh sb="0" eb="2">
      <t>コジン</t>
    </rPh>
    <phoneticPr fontId="32"/>
  </si>
  <si>
    <t>法人</t>
    <rPh sb="0" eb="2">
      <t>ホウジン</t>
    </rPh>
    <phoneticPr fontId="32"/>
  </si>
  <si>
    <t>工事完了
予定日</t>
    <rPh sb="0" eb="2">
      <t>コウジ</t>
    </rPh>
    <rPh sb="2" eb="4">
      <t>カンリョウ</t>
    </rPh>
    <rPh sb="5" eb="7">
      <t>ヨテイ</t>
    </rPh>
    <rPh sb="7" eb="8">
      <t>ビ</t>
    </rPh>
    <phoneticPr fontId="2"/>
  </si>
  <si>
    <t>会社名</t>
    <rPh sb="0" eb="3">
      <t>カイシャメイ</t>
    </rPh>
    <phoneticPr fontId="2"/>
  </si>
  <si>
    <t>５.手続代行者　担当者情報</t>
    <rPh sb="2" eb="4">
      <t>テツヅ</t>
    </rPh>
    <rPh sb="4" eb="7">
      <t>ダイコウシャ</t>
    </rPh>
    <rPh sb="8" eb="11">
      <t>タントウシャ</t>
    </rPh>
    <rPh sb="11" eb="13">
      <t>ジョウホウ</t>
    </rPh>
    <phoneticPr fontId="2"/>
  </si>
  <si>
    <t>＜補助金交付申請額の算出＞　</t>
    <rPh sb="1" eb="4">
      <t>ホジョキン</t>
    </rPh>
    <rPh sb="4" eb="6">
      <t>コウフ</t>
    </rPh>
    <rPh sb="6" eb="8">
      <t>シンセイ</t>
    </rPh>
    <rPh sb="8" eb="9">
      <t>ガク</t>
    </rPh>
    <rPh sb="9" eb="10">
      <t>テイガク</t>
    </rPh>
    <rPh sb="10" eb="12">
      <t>サンシュツ</t>
    </rPh>
    <phoneticPr fontId="2"/>
  </si>
  <si>
    <t>氏名または
代表者名等</t>
    <rPh sb="0" eb="2">
      <t>シメイ</t>
    </rPh>
    <rPh sb="6" eb="9">
      <t>ダイヒョウシャ</t>
    </rPh>
    <rPh sb="9" eb="10">
      <t>メイ</t>
    </rPh>
    <rPh sb="10" eb="11">
      <t>トウ</t>
    </rPh>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</si>
  <si>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</si>
  <si>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</si>
  <si>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</si>
  <si>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</si>
  <si>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壁</t>
    <rPh sb="0" eb="1">
      <t>カベ</t>
    </rPh>
    <phoneticPr fontId="2"/>
  </si>
  <si>
    <t>　　（注１）　申請者が個人の場合は不要とする。</t>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</si>
  <si>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</si>
  <si>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↓【様式１　交付申請書】の「３．補助金交付申請額」に転記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</si>
  <si>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↓小数点以下切捨て</t>
    <rPh sb="1" eb="4">
      <t>ショウスウテン</t>
    </rPh>
    <rPh sb="4" eb="6">
      <t>イカ</t>
    </rPh>
    <rPh sb="6" eb="8">
      <t>キリス</t>
    </rPh>
    <phoneticPr fontId="2"/>
  </si>
  <si>
    <t>…自動計算</t>
    <rPh sb="1" eb="3">
      <t>ジドウ</t>
    </rPh>
    <rPh sb="3" eb="5">
      <t>ケイサン</t>
    </rPh>
    <phoneticPr fontId="2"/>
  </si>
  <si>
    <t>…申請者入力欄</t>
    <rPh sb="1" eb="4">
      <t>シンセイシャ</t>
    </rPh>
    <rPh sb="4" eb="6">
      <t>ニュウリョク</t>
    </rPh>
    <rPh sb="6" eb="7">
      <t>ラン</t>
    </rPh>
    <phoneticPr fontId="2"/>
  </si>
  <si>
    <t>一層目</t>
  </si>
  <si>
    <t>二層目</t>
    <rPh sb="0" eb="1">
      <t>ニ</t>
    </rPh>
    <phoneticPr fontId="58"/>
  </si>
  <si>
    <t>合計
熱抵抗値</t>
    <rPh sb="0" eb="2">
      <t>ゴウケイ</t>
    </rPh>
    <rPh sb="3" eb="4">
      <t>ネツ</t>
    </rPh>
    <rPh sb="4" eb="7">
      <t>テイコウチ</t>
    </rPh>
    <phoneticPr fontId="2"/>
  </si>
  <si>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</si>
  <si>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</si>
  <si>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断熱材の補助対象経費合計</t>
    <rPh sb="0" eb="2">
      <t>ダンネツ</t>
    </rPh>
    <rPh sb="2" eb="3">
      <t>ザイ</t>
    </rPh>
    <rPh sb="10" eb="12">
      <t>ゴウケイ</t>
    </rPh>
    <phoneticPr fontId="2"/>
  </si>
  <si>
    <t xml:space="preserve">    小数点第2位まで、
  ↓3位切捨て    </t>
    <phoneticPr fontId="49"/>
  </si>
  <si>
    <t xml:space="preserve">    小数点第2位まで、
  ↓3位切捨て    </t>
    <phoneticPr fontId="2"/>
  </si>
  <si>
    <t>【戸建】定型様式１</t>
    <rPh sb="1" eb="3">
      <t>コダテ</t>
    </rPh>
    <phoneticPr fontId="2"/>
  </si>
  <si>
    <t>【戸建】定型様式２</t>
    <rPh sb="1" eb="3">
      <t>コダテ</t>
    </rPh>
    <phoneticPr fontId="2"/>
  </si>
  <si>
    <t>明細書　【玄関ドア・調湿建材】</t>
  </si>
  <si>
    <t>補助率による計算（D） [（C）／２]</t>
    <rPh sb="0" eb="2">
      <t>ホジョ</t>
    </rPh>
    <rPh sb="2" eb="3">
      <t>リツ</t>
    </rPh>
    <rPh sb="6" eb="8">
      <t>ケイサン</t>
    </rPh>
    <phoneticPr fontId="2"/>
  </si>
  <si>
    <t>代 表 理 事 殿</t>
    <rPh sb="8" eb="9">
      <t>ドノ</t>
    </rPh>
    <phoneticPr fontId="2"/>
  </si>
  <si>
    <t>令和３年度</t>
    <rPh sb="0" eb="2">
      <t>レイワ</t>
    </rPh>
    <phoneticPr fontId="2"/>
  </si>
  <si>
    <t>住宅・建築物需給一体型等省エネルギー投資促進事業費補助金</t>
    <rPh sb="0" eb="2">
      <t>ジュウタク</t>
    </rPh>
    <rPh sb="3" eb="6">
      <t>ケンチクブツ</t>
    </rPh>
    <rPh sb="6" eb="12">
      <t>ジュキュウイッタイガタトウ</t>
    </rPh>
    <rPh sb="22" eb="25">
      <t>ジギョウヒ</t>
    </rPh>
    <phoneticPr fontId="2"/>
  </si>
  <si>
    <t>（次世代省エネ建材の実証支援事業）</t>
    <rPh sb="1" eb="4">
      <t>ジセダイ</t>
    </rPh>
    <rPh sb="4" eb="5">
      <t>ショウ</t>
    </rPh>
    <rPh sb="7" eb="9">
      <t>ケンザイ</t>
    </rPh>
    <rPh sb="10" eb="12">
      <t>ジッショウ</t>
    </rPh>
    <phoneticPr fontId="2"/>
  </si>
  <si>
    <t>熱抵抗値（R値）</t>
    <phoneticPr fontId="58"/>
  </si>
  <si>
    <t>2.2以上</t>
    <phoneticPr fontId="58"/>
  </si>
  <si>
    <t>5.4以上</t>
    <phoneticPr fontId="58"/>
  </si>
  <si>
    <t>2.7以上</t>
    <phoneticPr fontId="58"/>
  </si>
  <si>
    <t>施工面積（㎡）</t>
  </si>
  <si>
    <t>施工面積（㎡）</t>
    <phoneticPr fontId="58"/>
  </si>
  <si>
    <t>ｘ</t>
    <phoneticPr fontId="58"/>
  </si>
  <si>
    <t>㎡</t>
    <phoneticPr fontId="58"/>
  </si>
  <si>
    <t>グレード</t>
    <phoneticPr fontId="49"/>
  </si>
  <si>
    <t>S</t>
    <phoneticPr fontId="49"/>
  </si>
  <si>
    <t>A</t>
    <phoneticPr fontId="49"/>
  </si>
  <si>
    <t>補助単価（円）</t>
    <phoneticPr fontId="49"/>
  </si>
  <si>
    <t>ｘ</t>
    <phoneticPr fontId="49"/>
  </si>
  <si>
    <t>補助対象経費（円）</t>
    <phoneticPr fontId="49"/>
  </si>
  <si>
    <t>↓小数点以下切捨て</t>
  </si>
  <si>
    <t>↓小数点以下切捨て</t>
    <phoneticPr fontId="58"/>
  </si>
  <si>
    <t>下記製品に使用する複層ガラスの中空層の厚さは、SIIホームページの最小中空層厚さを満たしている。</t>
    <phoneticPr fontId="58"/>
  </si>
  <si>
    <t>窓番号</t>
    <rPh sb="0" eb="3">
      <t>マドバンゴウ</t>
    </rPh>
    <phoneticPr fontId="2"/>
  </si>
  <si>
    <t>ＳＩＩ登録型番</t>
    <phoneticPr fontId="58"/>
  </si>
  <si>
    <t>メーカー名</t>
    <phoneticPr fontId="58"/>
  </si>
  <si>
    <t>×</t>
  </si>
  <si>
    <t>サイズ</t>
    <phoneticPr fontId="58"/>
  </si>
  <si>
    <t>窓数
(ｂ)</t>
    <phoneticPr fontId="58"/>
  </si>
  <si>
    <t>改修工法</t>
    <rPh sb="0" eb="4">
      <t>カイシュウコウホウ</t>
    </rPh>
    <phoneticPr fontId="58"/>
  </si>
  <si>
    <t>XS</t>
  </si>
  <si>
    <t>XS</t>
    <phoneticPr fontId="58"/>
  </si>
  <si>
    <t>S</t>
    <phoneticPr fontId="58"/>
  </si>
  <si>
    <t>M</t>
  </si>
  <si>
    <t>M</t>
    <phoneticPr fontId="58"/>
  </si>
  <si>
    <t>L</t>
  </si>
  <si>
    <t>L</t>
    <phoneticPr fontId="58"/>
  </si>
  <si>
    <t>0.2㎡未満</t>
    <phoneticPr fontId="58"/>
  </si>
  <si>
    <t>0.2㎡以上1.6㎡未満</t>
    <phoneticPr fontId="58"/>
  </si>
  <si>
    <t>1.6㎡以上2.8㎡未満</t>
    <phoneticPr fontId="58"/>
  </si>
  <si>
    <t>2.8㎡以上</t>
    <phoneticPr fontId="58"/>
  </si>
  <si>
    <t>窓数</t>
    <phoneticPr fontId="58"/>
  </si>
  <si>
    <t>ｘ</t>
  </si>
  <si>
    <t>補助単価（円）</t>
    <phoneticPr fontId="58"/>
  </si>
  <si>
    <t>補助対象経費（円）</t>
    <phoneticPr fontId="58"/>
  </si>
  <si>
    <t>円</t>
    <phoneticPr fontId="58"/>
  </si>
  <si>
    <t>補助対象経費の合計（円）</t>
    <phoneticPr fontId="58"/>
  </si>
  <si>
    <t>窓の補助対象経費合計</t>
    <rPh sb="0" eb="1">
      <t>マド</t>
    </rPh>
    <phoneticPr fontId="58"/>
  </si>
  <si>
    <t>明細書　【窓】※提出用</t>
    <rPh sb="5" eb="6">
      <t>マド</t>
    </rPh>
    <rPh sb="8" eb="11">
      <t>テイシュツヨウ</t>
    </rPh>
    <phoneticPr fontId="58"/>
  </si>
  <si>
    <t>明細書　【窓】※入力用</t>
    <rPh sb="5" eb="6">
      <t>マド</t>
    </rPh>
    <rPh sb="8" eb="11">
      <t>ニュウリョクヨウ</t>
    </rPh>
    <phoneticPr fontId="58"/>
  </si>
  <si>
    <t>　　（注２）役員名簿については、氏名カナ（全角、姓と名の間を全角で１マス空け）、氏名漢字（全角、姓と名の間を全角で１マス空け）、
　　　　　　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2"/>
  </si>
  <si>
    <t>任意の製品</t>
    <rPh sb="0" eb="2">
      <t>ニンイ</t>
    </rPh>
    <rPh sb="3" eb="5">
      <t>セイヒン</t>
    </rPh>
    <phoneticPr fontId="2"/>
  </si>
  <si>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
  </si>
  <si>
    <t>断熱パネル</t>
    <rPh sb="0" eb="2">
      <t>ダンネツ</t>
    </rPh>
    <phoneticPr fontId="2"/>
  </si>
  <si>
    <t>　導入製品ごとの補助対象経費の合計を下表に記入すること。</t>
    <phoneticPr fontId="2"/>
  </si>
  <si>
    <t>＜補助対象経費の算出＞　</t>
    <rPh sb="1" eb="3">
      <t>ホジョ</t>
    </rPh>
    <rPh sb="3" eb="5">
      <t>タイショウ</t>
    </rPh>
    <rPh sb="5" eb="7">
      <t>ケイヒ</t>
    </rPh>
    <rPh sb="8" eb="10">
      <t>サンシュツ</t>
    </rPh>
    <phoneticPr fontId="2"/>
  </si>
  <si>
    <r>
      <rPr>
        <sz val="8"/>
        <color rgb="FFFF0000"/>
        <rFont val="ＭＳ 明朝"/>
        <family val="1"/>
        <charset val="128"/>
      </rPr>
      <t>所有予定にチェックされた方へ</t>
    </r>
    <r>
      <rPr>
        <sz val="13"/>
        <rFont val="ＭＳ 明朝"/>
        <family val="1"/>
        <charset val="128"/>
      </rPr>
      <t xml:space="preserve">
実績報告時に建物登記事項証明書を提出すること</t>
    </r>
    <phoneticPr fontId="32"/>
  </si>
  <si>
    <r>
      <rPr>
        <sz val="8"/>
        <color rgb="FFFF0000"/>
        <rFont val="ＭＳ 明朝"/>
        <family val="1"/>
        <charset val="128"/>
      </rPr>
      <t>有にチェックされた方へ</t>
    </r>
    <r>
      <rPr>
        <sz val="13"/>
        <rFont val="ＭＳ 明朝"/>
        <family val="1"/>
        <charset val="128"/>
      </rPr>
      <t xml:space="preserve">
補助金を重複して受け取れない場合があるので注意すること</t>
    </r>
    <phoneticPr fontId="32"/>
  </si>
  <si>
    <t xml:space="preserve"> 住宅・建築物需給一体型等省エネルギー投資促進事業費補助金（次世代省エネ建材の実証支援事業）交付規程（以下「交付規程」という。）第４条の規定に基づき、以下のとおり経済産業省からの住宅・建築物需給一体型等省エネルギー投資促進事業費補助金交付要綱第３条に基づく国庫補助金に係る補助事業の補助金の申請をします。</t>
    <rPh sb="1" eb="3">
      <t>ジュウタク</t>
    </rPh>
    <rPh sb="4" eb="9">
      <t>ケンチクブツジュキュウ</t>
    </rPh>
    <rPh sb="9" eb="12">
      <t>イッタイガタ</t>
    </rPh>
    <rPh sb="12" eb="13">
      <t>トウ</t>
    </rPh>
    <rPh sb="23" eb="26">
      <t>ジギョウヒ</t>
    </rPh>
    <rPh sb="30" eb="33">
      <t>ジセダイ</t>
    </rPh>
    <rPh sb="33" eb="34">
      <t>ショウ</t>
    </rPh>
    <rPh sb="36" eb="38">
      <t>ケンザイ</t>
    </rPh>
    <rPh sb="39" eb="41">
      <t>ジッショウ</t>
    </rPh>
    <rPh sb="51" eb="53">
      <t>イカ</t>
    </rPh>
    <rPh sb="54" eb="56">
      <t>コウフ</t>
    </rPh>
    <rPh sb="56" eb="58">
      <t>キテイ</t>
    </rPh>
    <rPh sb="75" eb="77">
      <t>イカ</t>
    </rPh>
    <phoneticPr fontId="2"/>
  </si>
  <si>
    <r>
      <rPr>
        <sz val="8"/>
        <color rgb="FFFF0000"/>
        <rFont val="ＭＳ 明朝"/>
        <family val="1"/>
        <charset val="128"/>
      </rPr>
      <t>所有にチェックされた方へ</t>
    </r>
    <r>
      <rPr>
        <sz val="13"/>
        <rFont val="ＭＳ 明朝"/>
        <family val="1"/>
        <charset val="128"/>
      </rPr>
      <t xml:space="preserve">
申請者と建物登記事項証明書の所有者が同一であることを確認すること</t>
    </r>
    <phoneticPr fontId="32"/>
  </si>
  <si>
    <t>・潜熱蓄熱建材は見積書及び明細書を基に、導入製品ごとの補助対象経費の合計を下表に記入すること。</t>
    <rPh sb="1" eb="3">
      <t>センネツ</t>
    </rPh>
    <rPh sb="3" eb="5">
      <t>チクネツ</t>
    </rPh>
    <rPh sb="5" eb="7">
      <t>ケンザイ</t>
    </rPh>
    <rPh sb="8" eb="11">
      <t>ミツモリショ</t>
    </rPh>
    <rPh sb="11" eb="12">
      <t>オヨ</t>
    </rPh>
    <rPh sb="13" eb="16">
      <t>メイサイショ</t>
    </rPh>
    <rPh sb="17" eb="18">
      <t>モト</t>
    </rPh>
    <rPh sb="20" eb="22">
      <t>ドウニュウ</t>
    </rPh>
    <rPh sb="22" eb="24">
      <t>セイヒン</t>
    </rPh>
    <rPh sb="27" eb="29">
      <t>ホジョ</t>
    </rPh>
    <rPh sb="29" eb="31">
      <t>タイショウ</t>
    </rPh>
    <rPh sb="31" eb="33">
      <t>ケイヒ</t>
    </rPh>
    <rPh sb="34" eb="36">
      <t>ゴウケイ</t>
    </rPh>
    <rPh sb="37" eb="38">
      <t>シタ</t>
    </rPh>
    <rPh sb="38" eb="39">
      <t>ヒョウ</t>
    </rPh>
    <rPh sb="39" eb="40">
      <t>ソウヒョウ</t>
    </rPh>
    <rPh sb="40" eb="42">
      <t>キニュウ</t>
    </rPh>
    <phoneticPr fontId="2"/>
  </si>
  <si>
    <t>所有予定</t>
    <rPh sb="0" eb="2">
      <t>ショユウ</t>
    </rPh>
    <rPh sb="2" eb="4">
      <t>ヨテイ</t>
    </rPh>
    <phoneticPr fontId="2"/>
  </si>
  <si>
    <t>防災ガラス窓</t>
    <rPh sb="0" eb="2">
      <t>ボウサイ</t>
    </rPh>
    <rPh sb="5" eb="6">
      <t>マド</t>
    </rPh>
    <phoneticPr fontId="2"/>
  </si>
  <si>
    <t>（１）暴力団排除に関する誓約事項（別紙２）</t>
    <rPh sb="3" eb="6">
      <t>ボウリョクダン</t>
    </rPh>
    <rPh sb="6" eb="8">
      <t>ハイジョ</t>
    </rPh>
    <rPh sb="9" eb="10">
      <t>カン</t>
    </rPh>
    <rPh sb="12" eb="14">
      <t>セイヤク</t>
    </rPh>
    <rPh sb="14" eb="16">
      <t>ジコウ</t>
    </rPh>
    <rPh sb="17" eb="19">
      <t>ベッシ</t>
    </rPh>
    <phoneticPr fontId="2"/>
  </si>
  <si>
    <t>（２）役員名簿（別紙３）</t>
    <phoneticPr fontId="32"/>
  </si>
  <si>
    <t>（３）その他一般社団法人環境共創イニシアチブが指示する書面</t>
    <phoneticPr fontId="32"/>
  </si>
  <si>
    <t>明細書　【防災ガラス窓】※入力用</t>
    <rPh sb="5" eb="7">
      <t>ボウサイ</t>
    </rPh>
    <rPh sb="10" eb="11">
      <t>マド</t>
    </rPh>
    <rPh sb="13" eb="16">
      <t>ニュウリョクヨウ</t>
    </rPh>
    <phoneticPr fontId="58"/>
  </si>
  <si>
    <t>明細書　【防災ガラス窓】※提出用</t>
    <rPh sb="5" eb="7">
      <t>ボウサイ</t>
    </rPh>
    <rPh sb="10" eb="11">
      <t>マド</t>
    </rPh>
    <rPh sb="13" eb="16">
      <t>テイシュツヨウ</t>
    </rPh>
    <phoneticPr fontId="58"/>
  </si>
  <si>
    <t>外窓交換</t>
    <phoneticPr fontId="58"/>
  </si>
  <si>
    <t>カバー工法窓取付</t>
    <phoneticPr fontId="58"/>
  </si>
  <si>
    <r>
      <t>　　　　　　補助金交付申請額（E）
　　　　　　</t>
    </r>
    <r>
      <rPr>
        <sz val="12"/>
        <rFont val="HGPｺﾞｼｯｸE"/>
        <family val="3"/>
        <charset val="128"/>
      </rPr>
      <t>※（D）又は200万円のいずれか低い金額</t>
    </r>
    <rPh sb="6" eb="9">
      <t>ホジョキン</t>
    </rPh>
    <rPh sb="9" eb="11">
      <t>コウフ</t>
    </rPh>
    <rPh sb="11" eb="13">
      <t>シンセイ</t>
    </rPh>
    <rPh sb="13" eb="14">
      <t>ガク</t>
    </rPh>
    <rPh sb="14" eb="15">
      <t>テイガク</t>
    </rPh>
    <rPh sb="28" eb="29">
      <t>マタ</t>
    </rPh>
    <rPh sb="33" eb="35">
      <t>マンエン</t>
    </rPh>
    <rPh sb="40" eb="41">
      <t>ヒク</t>
    </rPh>
    <rPh sb="42" eb="43">
      <t>キン</t>
    </rPh>
    <rPh sb="43" eb="44">
      <t>ガク</t>
    </rPh>
    <phoneticPr fontId="2"/>
  </si>
  <si>
    <r>
      <rPr>
        <sz val="8"/>
        <color rgb="FFFF0000"/>
        <rFont val="ＭＳ 明朝"/>
        <family val="1"/>
        <charset val="128"/>
      </rPr>
      <t>居住にチェックされた方へ</t>
    </r>
    <r>
      <rPr>
        <sz val="13"/>
        <rFont val="ＭＳ 明朝"/>
        <family val="1"/>
        <charset val="128"/>
      </rPr>
      <t xml:space="preserve">
工事対象住宅の住所が本人確認書類の住所と同一であること</t>
    </r>
    <phoneticPr fontId="2"/>
  </si>
  <si>
    <r>
      <rPr>
        <sz val="8"/>
        <color rgb="FFFF0000"/>
        <rFont val="ＭＳ 明朝"/>
        <family val="1"/>
        <charset val="128"/>
      </rPr>
      <t>改修後に居住予定の方へ</t>
    </r>
    <r>
      <rPr>
        <sz val="13"/>
        <rFont val="ＭＳ 明朝"/>
        <family val="1"/>
        <charset val="128"/>
      </rPr>
      <t xml:space="preserve">
工事対象住所へ改修後に居住する場合は、実績報告時に住民票を提出すること</t>
    </r>
    <phoneticPr fontId="2"/>
  </si>
  <si>
    <t>賃貸</t>
    <rPh sb="0" eb="2">
      <t>チンタイ</t>
    </rPh>
    <phoneticPr fontId="2"/>
  </si>
  <si>
    <r>
      <rPr>
        <sz val="8"/>
        <color rgb="FFFF0000"/>
        <rFont val="ＭＳ 明朝"/>
        <family val="1"/>
        <charset val="128"/>
      </rPr>
      <t>賃貸にチェックされた方へ</t>
    </r>
    <r>
      <rPr>
        <sz val="13"/>
        <rFont val="ＭＳ 明朝"/>
        <family val="1"/>
        <charset val="128"/>
      </rPr>
      <t xml:space="preserve">
申請者と建物登記事項証明書の所有者が同一であることを確認すること</t>
    </r>
    <phoneticPr fontId="2"/>
  </si>
  <si>
    <r>
      <t>窓</t>
    </r>
    <r>
      <rPr>
        <sz val="11"/>
        <rFont val="ＭＳ Ｐゴシック"/>
        <family val="3"/>
        <charset val="128"/>
      </rPr>
      <t>（カバー工法窓、外窓、内窓）</t>
    </r>
    <rPh sb="0" eb="1">
      <t>マド</t>
    </rPh>
    <rPh sb="5" eb="7">
      <t>コウホウ</t>
    </rPh>
    <rPh sb="7" eb="8">
      <t>マド</t>
    </rPh>
    <rPh sb="9" eb="10">
      <t>ソト</t>
    </rPh>
    <rPh sb="10" eb="11">
      <t>マド</t>
    </rPh>
    <rPh sb="12" eb="14">
      <t>ウチマド</t>
    </rPh>
    <phoneticPr fontId="2"/>
  </si>
  <si>
    <t>・断熱パネル、断熱材、防災ガラス窓、窓、玄関ドア、調湿建材は明細書にある＜補助対象経費の算出＞を基に、</t>
    <rPh sb="1" eb="3">
      <t>ダンネツ</t>
    </rPh>
    <rPh sb="7" eb="10">
      <t>ダンネツザイ</t>
    </rPh>
    <rPh sb="11" eb="13">
      <t>ボウサイ</t>
    </rPh>
    <rPh sb="16" eb="17">
      <t>マド</t>
    </rPh>
    <rPh sb="18" eb="19">
      <t>マド</t>
    </rPh>
    <rPh sb="20" eb="22">
      <t>ゲンカン</t>
    </rPh>
    <rPh sb="25" eb="27">
      <t>チョウシツ</t>
    </rPh>
    <rPh sb="27" eb="29">
      <t>ケンザイ</t>
    </rPh>
    <rPh sb="30" eb="32">
      <t>メイサイ</t>
    </rPh>
    <rPh sb="32" eb="33">
      <t>ショ</t>
    </rPh>
    <rPh sb="37" eb="39">
      <t>ホジョ</t>
    </rPh>
    <rPh sb="39" eb="41">
      <t>タイショウ</t>
    </rPh>
    <rPh sb="41" eb="43">
      <t>ケイヒ</t>
    </rPh>
    <rPh sb="44" eb="46">
      <t>サンシュツ</t>
    </rPh>
    <rPh sb="48" eb="49">
      <t>モト</t>
    </rPh>
    <phoneticPr fontId="2"/>
  </si>
  <si>
    <t>役員名簿</t>
    <phoneticPr fontId="2"/>
  </si>
  <si>
    <t>工事費計</t>
    <phoneticPr fontId="49"/>
  </si>
  <si>
    <t>下記製品に使用する複層ガラスの中空層の厚さは、SIIホームページの最小中空層厚さ以上であり、当該複層ガラスの総厚を確認し、取付可能なことを確認している</t>
    <rPh sb="40" eb="42">
      <t>イジョウ</t>
    </rPh>
    <rPh sb="46" eb="50">
      <t>トウガイフクソウ</t>
    </rPh>
    <rPh sb="54" eb="56">
      <t>ソウアツ</t>
    </rPh>
    <rPh sb="57" eb="59">
      <t>カクニン</t>
    </rPh>
    <rPh sb="61" eb="63">
      <t>トリツケ</t>
    </rPh>
    <rPh sb="63" eb="65">
      <t>カノウ</t>
    </rPh>
    <rPh sb="69" eb="71">
      <t>カクニン</t>
    </rPh>
    <phoneticPr fontId="58"/>
  </si>
  <si>
    <t>外窓交換（防火仕様）</t>
    <rPh sb="0" eb="4">
      <t>ソトマドコウカン</t>
    </rPh>
    <rPh sb="5" eb="9">
      <t>ボウカシヨウ</t>
    </rPh>
    <phoneticPr fontId="2"/>
  </si>
  <si>
    <t>内窓取付</t>
    <rPh sb="0" eb="2">
      <t>ウチマド</t>
    </rPh>
    <rPh sb="2" eb="4">
      <t>トリツケ</t>
    </rPh>
    <phoneticPr fontId="2"/>
  </si>
  <si>
    <t>外窓交換
（防火仕様）</t>
    <rPh sb="6" eb="10">
      <t>ボウカシヨウ</t>
    </rPh>
    <phoneticPr fontId="58"/>
  </si>
  <si>
    <t>下記製品に使用する複層ガラスの中空層の厚さは、SIIホームページの最小中空層厚さ以上であり、当該複層ガラスの総厚を確認し、取付可能なことを確認している。</t>
    <rPh sb="40" eb="42">
      <t>イジョウ</t>
    </rPh>
    <rPh sb="46" eb="50">
      <t>トウガイフクソウ</t>
    </rPh>
    <rPh sb="54" eb="56">
      <t>ソウアツ</t>
    </rPh>
    <rPh sb="57" eb="59">
      <t>カクニン</t>
    </rPh>
    <rPh sb="61" eb="63">
      <t>トリツケ</t>
    </rPh>
    <rPh sb="63" eb="65">
      <t>カノウ</t>
    </rPh>
    <rPh sb="69" eb="71">
      <t>カクニン</t>
    </rPh>
    <phoneticPr fontId="58"/>
  </si>
  <si>
    <t>防災ガラス窓の補助対象経費合計</t>
    <rPh sb="0" eb="2">
      <t>ボウサイ</t>
    </rPh>
    <rPh sb="5" eb="6">
      <t>マド</t>
    </rPh>
    <phoneticPr fontId="58"/>
  </si>
  <si>
    <t>内窓取付</t>
    <rPh sb="0" eb="2">
      <t>ウチマド</t>
    </rPh>
    <rPh sb="2" eb="4">
      <t>トリツケ</t>
    </rPh>
    <phoneticPr fontId="58"/>
  </si>
  <si>
    <t>↓必ず記入してください。</t>
    <rPh sb="1" eb="2">
      <t>カナラ</t>
    </rPh>
    <rPh sb="3" eb="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</si>
</sst>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Red]\-#,##0.00\ "/>
    <numFmt numFmtId="179" formatCode="00"/>
    <numFmt numFmtId="180" formatCode="#,##0_ ;[Red]\-#,##0\ "/>
    <numFmt numFmtId="181" formatCode="0_);[Red]\(0\)"/>
    <numFmt numFmtId="182" formatCode="0_ "/>
    <numFmt numFmtId="183" formatCode="#,##0.000_ ;[Red]\-#,##0.000\ "/>
    <numFmt numFmtId="184" formatCode="#,##0.0_ ;[Red]\-#,##0.0\ "/>
    <numFmt numFmtId="185" formatCode="0.00_ ;[Red]\-0.00\ "/>
  </numFmts>
  <fonts count="8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明朝"/>
      <family val="1"/>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2"/>
      <name val="ＭＳ Ｐ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b/>
      <sz val="30"/>
      <name val="ＭＳ Ｐゴシック"/>
      <family val="3"/>
      <charset val="128"/>
    </font>
    <font>
      <sz val="18"/>
      <color theme="1"/>
      <name val="ＭＳ Ｐゴシック"/>
      <family val="3"/>
      <charset val="128"/>
    </font>
    <font>
      <sz val="22"/>
      <color theme="0"/>
      <name val="HGP創英角ｺﾞｼｯｸUB"/>
      <family val="3"/>
      <charset val="128"/>
    </font>
    <font>
      <sz val="30"/>
      <name val="ＭＳ Ｐゴシック"/>
      <family val="3"/>
      <charset val="128"/>
    </font>
    <font>
      <sz val="8"/>
      <color rgb="FFFF0000"/>
      <name val="ＭＳ 明朝"/>
      <family val="1"/>
      <charset val="128"/>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4"/>
      <color theme="1"/>
      <name val="ＭＳ 明朝"/>
      <family val="1"/>
      <charset val="128"/>
    </font>
    <font>
      <sz val="18"/>
      <color rgb="FFFF0000"/>
      <name val="ＭＳ Ｐゴシック"/>
      <family val="3"/>
      <charset val="128"/>
    </font>
    <font>
      <sz val="16"/>
      <color theme="1"/>
      <name val="ＭＳ Ｐゴシック"/>
      <family val="3"/>
      <charset val="128"/>
    </font>
    <font>
      <sz val="20"/>
      <color theme="1"/>
      <name val="ＭＳ Ｐゴシック"/>
      <family val="3"/>
      <charset val="128"/>
    </font>
    <font>
      <b/>
      <sz val="14"/>
      <color rgb="FFFF0000"/>
      <name val="ＭＳ Ｐゴシック"/>
      <family val="3"/>
      <charset val="128"/>
    </font>
    <font>
      <sz val="14"/>
      <color theme="1"/>
      <name val="ＭＳ Ｐゴシック"/>
      <family val="3"/>
      <charset val="128"/>
    </font>
    <font>
      <b/>
      <sz val="10"/>
      <color rgb="FFFF0000"/>
      <name val="ＭＳ Ｐゴシック"/>
      <family val="3"/>
      <charset val="128"/>
    </font>
    <font>
      <b/>
      <sz val="13"/>
      <color rgb="FFFF0000"/>
      <name val="ＭＳ Ｐゴシック"/>
      <family val="3"/>
      <charset val="128"/>
    </font>
    <font>
      <b/>
      <sz val="26"/>
      <color theme="1"/>
      <name val="ＭＳ Ｐゴシック"/>
      <family val="3"/>
      <charset val="128"/>
    </font>
    <font>
      <sz val="10.5"/>
      <color theme="1"/>
      <name val="游ゴシック"/>
      <family val="3"/>
      <charset val="128"/>
    </font>
    <font>
      <sz val="18"/>
      <color indexed="81"/>
      <name val="MS P ゴシック"/>
      <family val="3"/>
      <charset val="128"/>
    </font>
    <font>
      <sz val="10"/>
      <name val="ＭＳ Ｐ明朝"/>
      <family val="1"/>
      <charset val="12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18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dotted">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tted">
        <color indexed="64"/>
      </right>
      <top/>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dotted">
        <color indexed="64"/>
      </left>
      <right/>
      <top style="thin">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4" fillId="0" borderId="0">
      <alignment vertical="center"/>
    </xf>
    <xf numFmtId="0" fontId="54" fillId="0" borderId="0">
      <alignment vertical="center"/>
    </xf>
    <xf numFmtId="0" fontId="54" fillId="0" borderId="0">
      <alignment vertical="center"/>
    </xf>
    <xf numFmtId="0" fontId="4" fillId="0" borderId="0">
      <alignment vertical="center"/>
    </xf>
    <xf numFmtId="0" fontId="4" fillId="0" borderId="0">
      <alignment vertical="center"/>
    </xf>
    <xf numFmtId="0" fontId="1" fillId="0" borderId="0">
      <alignment vertical="center"/>
    </xf>
    <xf numFmtId="0" fontId="54" fillId="0" borderId="0">
      <alignment vertical="center"/>
    </xf>
    <xf numFmtId="0" fontId="54" fillId="0" borderId="0">
      <alignment vertical="center"/>
    </xf>
    <xf numFmtId="0" fontId="5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4" fillId="0" borderId="0">
      <alignment vertical="center"/>
    </xf>
    <xf numFmtId="0" fontId="54" fillId="0" borderId="0">
      <alignment vertical="center"/>
    </xf>
    <xf numFmtId="0" fontId="4" fillId="0" borderId="0">
      <alignment vertical="center"/>
    </xf>
    <xf numFmtId="0" fontId="4" fillId="0" borderId="0">
      <alignment vertical="center"/>
    </xf>
    <xf numFmtId="0" fontId="1" fillId="0" borderId="0">
      <alignment vertical="center"/>
    </xf>
    <xf numFmtId="0" fontId="5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4" fillId="0" borderId="0">
      <alignment vertical="center"/>
    </xf>
    <xf numFmtId="0" fontId="54" fillId="0" borderId="0">
      <alignment vertical="center"/>
    </xf>
    <xf numFmtId="0" fontId="5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4" fillId="0" borderId="0">
      <alignment vertical="center"/>
    </xf>
    <xf numFmtId="0" fontId="4" fillId="0" borderId="0"/>
    <xf numFmtId="0" fontId="4" fillId="0" borderId="0"/>
    <xf numFmtId="0" fontId="4" fillId="0" borderId="0"/>
    <xf numFmtId="0" fontId="1" fillId="0" borderId="0">
      <alignment vertical="center"/>
    </xf>
    <xf numFmtId="0" fontId="54" fillId="0" borderId="0">
      <alignment vertical="center"/>
    </xf>
    <xf numFmtId="0" fontId="54" fillId="0" borderId="0">
      <alignment vertical="center"/>
    </xf>
    <xf numFmtId="0" fontId="4" fillId="0" borderId="0">
      <alignment vertical="center"/>
    </xf>
    <xf numFmtId="0" fontId="1" fillId="0" borderId="0">
      <alignment vertical="center"/>
    </xf>
    <xf numFmtId="0" fontId="54" fillId="0" borderId="0">
      <alignment vertical="center"/>
    </xf>
    <xf numFmtId="0" fontId="1" fillId="0" borderId="0">
      <alignment vertical="center"/>
    </xf>
    <xf numFmtId="0" fontId="4" fillId="0" borderId="0">
      <alignment vertical="center"/>
    </xf>
    <xf numFmtId="0" fontId="1" fillId="0" borderId="0">
      <alignment vertical="center"/>
    </xf>
    <xf numFmtId="0" fontId="54" fillId="0" borderId="0">
      <alignment vertical="center"/>
    </xf>
    <xf numFmtId="0" fontId="4" fillId="0" borderId="0">
      <alignment vertical="center"/>
    </xf>
    <xf numFmtId="0" fontId="4" fillId="0" borderId="0">
      <alignment vertical="center"/>
    </xf>
    <xf numFmtId="0" fontId="4" fillId="0" borderId="0">
      <alignment vertical="center"/>
    </xf>
    <xf numFmtId="0" fontId="5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38" fontId="54" fillId="0" borderId="0" applyFont="0" applyFill="0" applyBorder="0" applyAlignment="0" applyProtection="0">
      <alignment vertical="center"/>
    </xf>
    <xf numFmtId="38" fontId="54" fillId="0" borderId="0" applyFont="0" applyFill="0" applyBorder="0" applyAlignment="0" applyProtection="0">
      <alignment vertical="center"/>
    </xf>
  </cellStyleXfs>
  <cellXfs count="1662">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3" fillId="2" borderId="0" xfId="0" applyFont="1" applyFill="1" applyProtection="1">
      <alignment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6" fillId="0" borderId="0" xfId="0" applyFont="1" applyFill="1" applyAlignment="1" applyProtection="1">
      <alignment horizontal="right" vertical="center"/>
      <protection hidden="1"/>
    </xf>
    <xf numFmtId="0" fontId="11" fillId="2" borderId="0" xfId="0" applyFont="1" applyFill="1" applyProtection="1">
      <alignment vertical="center"/>
      <protection hidden="1"/>
    </xf>
    <xf numFmtId="0" fontId="4" fillId="0" borderId="0" xfId="0" applyFont="1" applyFill="1" applyAlignment="1" applyProtection="1">
      <alignment horizontal="right" vertical="center"/>
      <protection hidden="1"/>
    </xf>
    <xf numFmtId="38" fontId="4" fillId="0" borderId="0" xfId="14" applyFont="1" applyProtection="1">
      <alignment vertical="center"/>
      <protection hidden="1"/>
    </xf>
    <xf numFmtId="0" fontId="7"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9" fillId="2" borderId="0" xfId="0" applyFont="1" applyFill="1" applyProtection="1">
      <alignment vertical="center"/>
      <protection hidden="1"/>
    </xf>
    <xf numFmtId="0" fontId="4" fillId="2" borderId="0" xfId="0" applyFont="1" applyFill="1" applyProtection="1">
      <alignment vertical="center"/>
      <protection locked="0"/>
    </xf>
    <xf numFmtId="0" fontId="8" fillId="2" borderId="0" xfId="0" applyFont="1" applyFill="1" applyBorder="1" applyAlignment="1" applyProtection="1">
      <alignment horizontal="right" vertical="center"/>
      <protection hidden="1"/>
    </xf>
    <xf numFmtId="0" fontId="15" fillId="2" borderId="0" xfId="0" applyFont="1" applyFill="1" applyAlignment="1" applyProtection="1">
      <protection hidden="1"/>
    </xf>
    <xf numFmtId="0" fontId="13" fillId="0" borderId="0" xfId="0" applyFont="1" applyFill="1" applyBorder="1" applyAlignment="1" applyProtection="1">
      <alignment horizontal="center" vertical="center" shrinkToFit="1"/>
      <protection hidden="1"/>
    </xf>
    <xf numFmtId="38" fontId="8"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Alignment="1" applyProtection="1">
      <alignment horizontal="right" vertical="center"/>
      <protection hidden="1"/>
    </xf>
    <xf numFmtId="0" fontId="22" fillId="2" borderId="0" xfId="0" applyFont="1" applyFill="1" applyProtection="1">
      <alignment vertical="center"/>
      <protection hidden="1"/>
    </xf>
    <xf numFmtId="0" fontId="12" fillId="0" borderId="0" xfId="0" applyFont="1" applyFill="1" applyBorder="1" applyAlignment="1" applyProtection="1">
      <alignment horizontal="center" vertical="center"/>
      <protection hidden="1"/>
    </xf>
    <xf numFmtId="38" fontId="4" fillId="0" borderId="0" xfId="14"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38" fontId="4" fillId="2" borderId="0" xfId="11" applyFont="1" applyFill="1" applyProtection="1">
      <alignment vertical="center"/>
      <protection hidden="1"/>
    </xf>
    <xf numFmtId="0" fontId="31" fillId="2" borderId="0" xfId="0" applyFont="1" applyFill="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center" vertical="center"/>
      <protection hidden="1"/>
    </xf>
    <xf numFmtId="38" fontId="33" fillId="2" borderId="0" xfId="6"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33" fillId="2" borderId="0" xfId="0" applyFont="1" applyFill="1" applyAlignment="1" applyProtection="1">
      <alignment vertical="center"/>
      <protection hidden="1"/>
    </xf>
    <xf numFmtId="0" fontId="34" fillId="2" borderId="0" xfId="0" applyFont="1" applyFill="1" applyAlignment="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hidden="1"/>
    </xf>
    <xf numFmtId="0" fontId="33" fillId="2" borderId="0" xfId="0" applyFont="1" applyFill="1" applyBorder="1" applyAlignment="1" applyProtection="1">
      <alignment horizontal="left" vertical="center" wrapText="1"/>
      <protection hidden="1"/>
    </xf>
    <xf numFmtId="0" fontId="31" fillId="0" borderId="0" xfId="0" applyFont="1" applyFill="1" applyAlignment="1" applyProtection="1">
      <alignment horizontal="center" vertical="center"/>
      <protection hidden="1"/>
    </xf>
    <xf numFmtId="38" fontId="31" fillId="0" borderId="0" xfId="6" applyFont="1" applyFill="1" applyAlignment="1" applyProtection="1">
      <alignment vertical="center"/>
      <protection hidden="1"/>
    </xf>
    <xf numFmtId="0" fontId="31" fillId="0" borderId="0" xfId="0" applyFont="1" applyFill="1" applyAlignme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Alignment="1" applyProtection="1">
      <alignment vertical="center"/>
      <protection hidden="1"/>
    </xf>
    <xf numFmtId="0" fontId="33" fillId="0" borderId="0" xfId="0" applyFont="1" applyFill="1" applyBorder="1" applyAlignment="1" applyProtection="1">
      <alignment horizontal="center" vertical="center"/>
      <protection hidden="1"/>
    </xf>
    <xf numFmtId="0" fontId="33" fillId="2" borderId="0" xfId="0" applyFont="1" applyFill="1" applyBorder="1" applyAlignment="1" applyProtection="1">
      <alignment horizontal="left" vertical="center"/>
      <protection hidden="1"/>
    </xf>
    <xf numFmtId="38" fontId="31" fillId="2" borderId="0" xfId="6" applyFont="1" applyFill="1" applyAlignment="1" applyProtection="1">
      <alignment vertical="center"/>
      <protection hidden="1"/>
    </xf>
    <xf numFmtId="0" fontId="33" fillId="2" borderId="0" xfId="0" applyFont="1" applyFill="1" applyBorder="1" applyAlignment="1" applyProtection="1">
      <alignment vertical="center" wrapText="1"/>
      <protection hidden="1"/>
    </xf>
    <xf numFmtId="0" fontId="33" fillId="2" borderId="0" xfId="0" applyFont="1" applyFill="1" applyAlignment="1" applyProtection="1">
      <alignment horizontal="distributed" vertical="center"/>
      <protection hidden="1"/>
    </xf>
    <xf numFmtId="0" fontId="31" fillId="2" borderId="0" xfId="0" applyFont="1" applyFill="1" applyBorder="1" applyAlignment="1" applyProtection="1">
      <alignment vertical="center"/>
      <protection hidden="1"/>
    </xf>
    <xf numFmtId="0" fontId="31" fillId="2" borderId="0" xfId="0" applyFont="1" applyFill="1" applyBorder="1" applyAlignment="1" applyProtection="1">
      <alignment vertical="center" textRotation="255"/>
      <protection hidden="1"/>
    </xf>
    <xf numFmtId="0" fontId="31" fillId="2" borderId="0" xfId="0" applyFont="1" applyFill="1" applyBorder="1" applyAlignment="1" applyProtection="1">
      <alignment horizontal="center" vertical="center"/>
      <protection hidden="1"/>
    </xf>
    <xf numFmtId="38" fontId="31" fillId="2" borderId="0" xfId="6"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shrinkToFit="1"/>
      <protection hidden="1"/>
    </xf>
    <xf numFmtId="0" fontId="42"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38" fontId="33" fillId="0" borderId="0" xfId="6" applyFont="1" applyFill="1" applyBorder="1" applyAlignment="1" applyProtection="1">
      <alignment vertical="center"/>
      <protection hidden="1"/>
    </xf>
    <xf numFmtId="0" fontId="33" fillId="0" borderId="0" xfId="0" applyFont="1" applyFill="1" applyBorder="1" applyAlignment="1" applyProtection="1">
      <alignment horizontal="right" vertical="center"/>
      <protection hidden="1"/>
    </xf>
    <xf numFmtId="0" fontId="16" fillId="0" borderId="0" xfId="0" applyFont="1" applyFill="1" applyAlignment="1" applyProtection="1">
      <alignment horizontal="distributed"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right" vertical="center"/>
      <protection hidden="1"/>
    </xf>
    <xf numFmtId="0" fontId="33" fillId="0" borderId="0" xfId="0" applyFont="1" applyFill="1" applyAlignment="1" applyProtection="1">
      <alignment horizontal="right" vertical="center"/>
      <protection hidden="1"/>
    </xf>
    <xf numFmtId="0" fontId="37" fillId="0" borderId="5" xfId="0" applyFont="1" applyFill="1" applyBorder="1" applyAlignment="1" applyProtection="1">
      <alignment vertical="center" shrinkToFit="1"/>
      <protection hidden="1"/>
    </xf>
    <xf numFmtId="0" fontId="37" fillId="0" borderId="5" xfId="0" applyFont="1" applyFill="1" applyBorder="1" applyAlignment="1" applyProtection="1">
      <alignment horizontal="center" vertical="center"/>
      <protection hidden="1"/>
    </xf>
    <xf numFmtId="0" fontId="37" fillId="0" borderId="5" xfId="0" applyFont="1" applyFill="1" applyBorder="1" applyAlignment="1" applyProtection="1">
      <alignment vertical="center"/>
      <protection hidden="1"/>
    </xf>
    <xf numFmtId="0" fontId="37" fillId="0" borderId="6" xfId="0" applyFont="1" applyFill="1" applyBorder="1" applyAlignment="1" applyProtection="1">
      <alignment vertical="center"/>
      <protection hidden="1"/>
    </xf>
    <xf numFmtId="0" fontId="37" fillId="0" borderId="5" xfId="0" applyFont="1" applyFill="1" applyBorder="1" applyAlignment="1" applyProtection="1">
      <alignment vertical="center" textRotation="255" shrinkToFit="1"/>
      <protection hidden="1"/>
    </xf>
    <xf numFmtId="0" fontId="42" fillId="0" borderId="5"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textRotation="255" shrinkToFit="1"/>
      <protection hidden="1"/>
    </xf>
    <xf numFmtId="0" fontId="33" fillId="0" borderId="0" xfId="0" applyFont="1" applyFill="1" applyBorder="1" applyAlignment="1" applyProtection="1">
      <alignment horizontal="center" vertical="center" shrinkToFit="1"/>
      <protection hidden="1"/>
    </xf>
    <xf numFmtId="38" fontId="33" fillId="0" borderId="0" xfId="6" applyFont="1" applyFill="1" applyBorder="1" applyAlignment="1" applyProtection="1">
      <alignment vertical="center" shrinkToFit="1"/>
      <protection hidden="1"/>
    </xf>
    <xf numFmtId="0" fontId="31" fillId="0" borderId="0" xfId="0" applyFont="1" applyFill="1" applyBorder="1" applyAlignment="1" applyProtection="1">
      <alignment vertical="center" wrapText="1" shrinkToFit="1"/>
      <protection hidden="1"/>
    </xf>
    <xf numFmtId="0" fontId="37" fillId="0" borderId="3" xfId="0" applyFont="1" applyFill="1" applyBorder="1" applyAlignment="1" applyProtection="1">
      <alignment vertical="center" shrinkToFit="1"/>
      <protection hidden="1"/>
    </xf>
    <xf numFmtId="49" fontId="37" fillId="0" borderId="5" xfId="0" applyNumberFormat="1" applyFont="1" applyFill="1" applyBorder="1" applyAlignment="1" applyProtection="1">
      <alignment vertical="center" shrinkToFit="1"/>
      <protection hidden="1"/>
    </xf>
    <xf numFmtId="49" fontId="37" fillId="0" borderId="5" xfId="0" applyNumberFormat="1" applyFont="1" applyFill="1" applyBorder="1" applyAlignment="1" applyProtection="1">
      <alignment horizontal="center" vertical="center"/>
      <protection hidden="1"/>
    </xf>
    <xf numFmtId="49" fontId="37" fillId="0" borderId="5" xfId="0" applyNumberFormat="1" applyFont="1" applyFill="1" applyBorder="1" applyAlignment="1" applyProtection="1">
      <alignment vertical="center"/>
      <protection hidden="1"/>
    </xf>
    <xf numFmtId="49" fontId="37" fillId="0" borderId="6" xfId="0" applyNumberFormat="1" applyFont="1" applyFill="1" applyBorder="1" applyAlignment="1" applyProtection="1">
      <alignment vertical="center"/>
      <protection hidden="1"/>
    </xf>
    <xf numFmtId="49" fontId="33" fillId="0" borderId="8" xfId="0" applyNumberFormat="1" applyFont="1" applyFill="1" applyBorder="1" applyAlignment="1" applyProtection="1">
      <alignment vertical="center" shrinkToFit="1"/>
      <protection hidden="1"/>
    </xf>
    <xf numFmtId="49" fontId="33" fillId="0" borderId="9" xfId="0" applyNumberFormat="1" applyFont="1" applyFill="1" applyBorder="1" applyAlignment="1" applyProtection="1">
      <alignment vertical="center" shrinkToFit="1"/>
      <protection hidden="1"/>
    </xf>
    <xf numFmtId="0" fontId="38" fillId="0" borderId="0" xfId="0" applyFont="1" applyFill="1" applyBorder="1" applyAlignment="1" applyProtection="1">
      <alignment horizontal="center" vertical="center"/>
      <protection hidden="1"/>
    </xf>
    <xf numFmtId="0" fontId="42" fillId="0" borderId="0" xfId="0" applyFont="1" applyFill="1" applyAlignment="1" applyProtection="1">
      <alignment vertical="center" wrapText="1"/>
      <protection hidden="1"/>
    </xf>
    <xf numFmtId="0" fontId="16" fillId="0" borderId="0" xfId="0" applyFont="1" applyFill="1" applyAlignment="1" applyProtection="1">
      <alignment vertical="center"/>
      <protection hidden="1"/>
    </xf>
    <xf numFmtId="38" fontId="16" fillId="0" borderId="0" xfId="6" applyFont="1" applyFill="1" applyAlignment="1" applyProtection="1">
      <alignment vertical="center"/>
      <protection hidden="1"/>
    </xf>
    <xf numFmtId="0" fontId="57" fillId="0" borderId="0" xfId="0" applyFont="1" applyFill="1" applyBorder="1" applyAlignment="1" applyProtection="1">
      <alignment vertical="center"/>
      <protection hidden="1"/>
    </xf>
    <xf numFmtId="0" fontId="37" fillId="0" borderId="0" xfId="0" applyFont="1" applyFill="1" applyBorder="1" applyAlignment="1" applyProtection="1">
      <alignment vertical="center" textRotation="255" shrinkToFit="1"/>
      <protection hidden="1"/>
    </xf>
    <xf numFmtId="49" fontId="37" fillId="0" borderId="0" xfId="0" applyNumberFormat="1" applyFont="1" applyFill="1" applyBorder="1" applyAlignment="1" applyProtection="1">
      <alignment horizontal="center" vertical="center"/>
      <protection hidden="1"/>
    </xf>
    <xf numFmtId="49" fontId="37" fillId="0" borderId="0" xfId="0"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vertical="center"/>
      <protection hidden="1"/>
    </xf>
    <xf numFmtId="49" fontId="33" fillId="2" borderId="0" xfId="0" applyNumberFormat="1" applyFont="1" applyFill="1" applyAlignment="1" applyProtection="1">
      <alignment horizontal="left" vertical="center"/>
      <protection hidden="1"/>
    </xf>
    <xf numFmtId="0" fontId="41" fillId="0" borderId="0" xfId="0" applyFont="1" applyFill="1" applyBorder="1" applyAlignment="1" applyProtection="1">
      <alignment vertical="center" shrinkToFit="1"/>
      <protection hidden="1"/>
    </xf>
    <xf numFmtId="38" fontId="41" fillId="0" borderId="0" xfId="6" applyFont="1" applyFill="1" applyBorder="1" applyAlignment="1" applyProtection="1">
      <alignment vertical="center" shrinkToFit="1"/>
      <protection hidden="1"/>
    </xf>
    <xf numFmtId="0" fontId="31" fillId="0" borderId="0" xfId="0" applyFont="1" applyFill="1" applyAlignment="1" applyProtection="1">
      <alignment horizontal="right" vertical="center"/>
      <protection hidden="1"/>
    </xf>
    <xf numFmtId="0" fontId="31" fillId="0" borderId="0" xfId="0" applyFont="1" applyFill="1" applyAlignment="1" applyProtection="1">
      <alignment vertical="center"/>
      <protection locked="0"/>
    </xf>
    <xf numFmtId="0" fontId="9" fillId="0"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13" fillId="0" borderId="0" xfId="0" applyFont="1" applyFill="1" applyAlignment="1" applyProtection="1">
      <alignment horizontal="right" vertical="center"/>
      <protection hidden="1"/>
    </xf>
    <xf numFmtId="0" fontId="20" fillId="2" borderId="0" xfId="0" applyFont="1" applyFill="1" applyBorder="1" applyAlignment="1" applyProtection="1">
      <alignment horizontal="center" vertical="center"/>
      <protection hidden="1"/>
    </xf>
    <xf numFmtId="38" fontId="20" fillId="0" borderId="0" xfId="11" applyFont="1" applyFill="1" applyBorder="1" applyAlignment="1" applyProtection="1">
      <alignment horizontal="right" vertical="center" shrinkToFit="1"/>
      <protection hidden="1"/>
    </xf>
    <xf numFmtId="3" fontId="12" fillId="0" borderId="0" xfId="0" applyNumberFormat="1" applyFont="1" applyFill="1" applyBorder="1" applyAlignment="1" applyProtection="1">
      <alignment horizontal="right" vertical="center" shrinkToFit="1"/>
      <protection hidden="1"/>
    </xf>
    <xf numFmtId="0" fontId="8" fillId="6" borderId="0" xfId="0" applyFont="1" applyFill="1" applyBorder="1" applyAlignment="1" applyProtection="1">
      <alignment horizontal="center" vertical="center" shrinkToFit="1"/>
      <protection locked="0"/>
    </xf>
    <xf numFmtId="0" fontId="13" fillId="0" borderId="17" xfId="0" applyFont="1" applyFill="1" applyBorder="1" applyAlignment="1" applyProtection="1">
      <alignment vertical="center" shrinkToFit="1"/>
      <protection hidden="1"/>
    </xf>
    <xf numFmtId="0" fontId="13" fillId="0" borderId="18" xfId="0" applyFont="1" applyFill="1" applyBorder="1" applyAlignment="1" applyProtection="1">
      <alignment vertical="center" shrinkToFit="1"/>
      <protection hidden="1"/>
    </xf>
    <xf numFmtId="38" fontId="26" fillId="2" borderId="14" xfId="10" applyFont="1" applyFill="1" applyBorder="1" applyAlignment="1" applyProtection="1">
      <alignment vertical="center" shrinkToFit="1"/>
      <protection hidden="1"/>
    </xf>
    <xf numFmtId="0" fontId="4" fillId="0" borderId="0" xfId="0" applyFont="1" applyAlignment="1" applyProtection="1">
      <alignment horizontal="right" vertical="center"/>
      <protection hidden="1"/>
    </xf>
    <xf numFmtId="38" fontId="13" fillId="0" borderId="0" xfId="14" applyFont="1" applyFill="1" applyBorder="1" applyAlignment="1" applyProtection="1">
      <alignment vertical="center"/>
      <protection hidden="1"/>
    </xf>
    <xf numFmtId="0" fontId="4" fillId="0" borderId="0" xfId="0" applyFont="1" applyFill="1" applyBorder="1" applyProtection="1">
      <alignment vertical="center"/>
      <protection locked="0"/>
    </xf>
    <xf numFmtId="38" fontId="13" fillId="0" borderId="0" xfId="14" applyFont="1" applyFill="1" applyBorder="1" applyAlignment="1" applyProtection="1">
      <protection hidden="1"/>
    </xf>
    <xf numFmtId="3" fontId="11" fillId="0" borderId="21" xfId="0" applyNumberFormat="1" applyFont="1" applyFill="1" applyBorder="1" applyAlignment="1" applyProtection="1">
      <alignment horizontal="right" vertical="center" shrinkToFit="1"/>
      <protection hidden="1"/>
    </xf>
    <xf numFmtId="3" fontId="11" fillId="0" borderId="22" xfId="0" applyNumberFormat="1" applyFont="1" applyFill="1" applyBorder="1" applyAlignment="1" applyProtection="1">
      <alignment horizontal="right" vertical="center" shrinkToFit="1"/>
      <protection hidden="1"/>
    </xf>
    <xf numFmtId="3" fontId="11" fillId="0" borderId="22" xfId="0" applyNumberFormat="1" applyFont="1" applyFill="1" applyBorder="1" applyAlignment="1" applyProtection="1">
      <alignment horizontal="center" vertical="center" shrinkToFit="1"/>
      <protection hidden="1"/>
    </xf>
    <xf numFmtId="3" fontId="12" fillId="0" borderId="22" xfId="0" applyNumberFormat="1" applyFont="1" applyFill="1" applyBorder="1" applyAlignment="1" applyProtection="1">
      <alignment horizontal="center" vertical="center" shrinkToFit="1"/>
      <protection hidden="1"/>
    </xf>
    <xf numFmtId="38" fontId="50" fillId="0" borderId="22" xfId="11" applyFont="1" applyFill="1" applyBorder="1" applyAlignment="1" applyProtection="1">
      <alignment horizontal="center" vertical="center" shrinkToFit="1"/>
      <protection hidden="1"/>
    </xf>
    <xf numFmtId="0" fontId="4" fillId="2" borderId="23" xfId="0" applyFont="1" applyFill="1" applyBorder="1" applyProtection="1">
      <alignment vertical="center"/>
      <protection hidden="1"/>
    </xf>
    <xf numFmtId="38" fontId="13" fillId="0" borderId="23" xfId="14" applyFont="1" applyFill="1" applyBorder="1" applyAlignment="1" applyProtection="1">
      <protection hidden="1"/>
    </xf>
    <xf numFmtId="0" fontId="20" fillId="2" borderId="0" xfId="0" applyFont="1" applyFill="1" applyProtection="1">
      <alignment vertical="center"/>
      <protection hidden="1"/>
    </xf>
    <xf numFmtId="0" fontId="20" fillId="2" borderId="0" xfId="0" applyFont="1" applyFill="1" applyBorder="1" applyAlignment="1" applyProtection="1">
      <alignment horizontal="center" vertical="center"/>
      <protection locked="0"/>
    </xf>
    <xf numFmtId="38" fontId="8" fillId="0" borderId="0" xfId="14" applyFont="1" applyFill="1" applyBorder="1" applyAlignment="1" applyProtection="1">
      <alignment vertical="center"/>
      <protection hidden="1"/>
    </xf>
    <xf numFmtId="0" fontId="55" fillId="2" borderId="0" xfId="0" applyFont="1" applyFill="1" applyAlignment="1" applyProtection="1">
      <protection hidden="1"/>
    </xf>
    <xf numFmtId="3" fontId="11" fillId="0" borderId="23" xfId="0" applyNumberFormat="1" applyFont="1" applyFill="1" applyBorder="1" applyAlignment="1" applyProtection="1">
      <alignment horizontal="right" vertical="center" shrinkToFit="1"/>
      <protection hidden="1"/>
    </xf>
    <xf numFmtId="38" fontId="13" fillId="0" borderId="0" xfId="14" applyFont="1" applyFill="1" applyBorder="1" applyAlignment="1" applyProtection="1">
      <alignment horizontal="left"/>
      <protection hidden="1"/>
    </xf>
    <xf numFmtId="0" fontId="8" fillId="2" borderId="0" xfId="0" applyFont="1" applyFill="1" applyBorder="1" applyAlignment="1" applyProtection="1">
      <protection hidden="1"/>
    </xf>
    <xf numFmtId="0" fontId="8" fillId="0" borderId="0" xfId="0" applyFont="1" applyFill="1" applyBorder="1" applyAlignment="1" applyProtection="1">
      <alignment horizontal="right" vertical="center" shrinkToFit="1"/>
      <protection hidden="1"/>
    </xf>
    <xf numFmtId="0" fontId="31" fillId="0" borderId="0" xfId="0" applyFont="1" applyFill="1" applyBorder="1" applyAlignment="1" applyProtection="1">
      <alignment horizontal="left" vertical="center" wrapText="1"/>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vertical="center"/>
      <protection hidden="1"/>
    </xf>
    <xf numFmtId="0" fontId="33" fillId="2" borderId="0" xfId="0" applyFont="1" applyFill="1" applyAlignment="1" applyProtection="1">
      <alignment horizontal="center" vertical="center"/>
      <protection hidden="1"/>
    </xf>
    <xf numFmtId="0" fontId="43" fillId="0" borderId="0" xfId="0" applyFont="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31" fillId="0" borderId="0" xfId="0" applyFont="1" applyFill="1" applyAlignment="1" applyProtection="1">
      <alignment vertical="center"/>
      <protection hidden="1"/>
    </xf>
    <xf numFmtId="0" fontId="44" fillId="0" borderId="0" xfId="0" applyFont="1" applyAlignment="1" applyProtection="1">
      <alignment horizontal="center" vertical="center"/>
      <protection hidden="1"/>
    </xf>
    <xf numFmtId="0" fontId="16" fillId="0" borderId="0" xfId="0" applyFont="1" applyAlignment="1" applyProtection="1">
      <alignment horizontal="justify"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vertical="center" wrapText="1"/>
      <protection hidden="1"/>
    </xf>
    <xf numFmtId="0" fontId="44" fillId="0" borderId="0" xfId="0" applyFont="1" applyAlignment="1" applyProtection="1">
      <alignment horizontal="left" vertical="center"/>
      <protection hidden="1"/>
    </xf>
    <xf numFmtId="0" fontId="33" fillId="2" borderId="0" xfId="0" applyFont="1" applyFill="1" applyAlignment="1" applyProtection="1">
      <alignment horizontal="center" vertical="center"/>
      <protection hidden="1"/>
    </xf>
    <xf numFmtId="0" fontId="33" fillId="2" borderId="0" xfId="0" applyFont="1" applyFill="1" applyAlignment="1" applyProtection="1">
      <alignment horizontal="right" vertical="center"/>
      <protection hidden="1"/>
    </xf>
    <xf numFmtId="0" fontId="33" fillId="2" borderId="0" xfId="0" applyFont="1" applyFill="1" applyProtection="1">
      <alignment vertical="center"/>
      <protection hidden="1"/>
    </xf>
    <xf numFmtId="0" fontId="31" fillId="2" borderId="0" xfId="0" applyFont="1" applyFill="1" applyProtection="1">
      <alignment vertical="center"/>
      <protection hidden="1"/>
    </xf>
    <xf numFmtId="38" fontId="33" fillId="2" borderId="0" xfId="6" applyFont="1" applyFill="1" applyProtection="1">
      <alignment vertical="center"/>
      <protection hidden="1"/>
    </xf>
    <xf numFmtId="0" fontId="34" fillId="2" borderId="0" xfId="0" applyFont="1" applyFill="1" applyProtection="1">
      <alignment vertical="center"/>
      <protection hidden="1"/>
    </xf>
    <xf numFmtId="0" fontId="35" fillId="0" borderId="0" xfId="0" applyFont="1" applyAlignment="1" applyProtection="1">
      <alignment vertical="distributed"/>
      <protection hidden="1"/>
    </xf>
    <xf numFmtId="0" fontId="59" fillId="2" borderId="0" xfId="0" applyFont="1" applyFill="1" applyProtection="1">
      <alignment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right" vertical="center"/>
      <protection hidden="1"/>
    </xf>
    <xf numFmtId="0" fontId="38" fillId="2" borderId="0" xfId="0" applyFont="1" applyFill="1" applyAlignment="1" applyProtection="1">
      <alignment horizontal="center" vertical="center"/>
      <protection hidden="1"/>
    </xf>
    <xf numFmtId="0" fontId="33" fillId="2" borderId="0" xfId="0" applyFont="1" applyFill="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1" fillId="0" borderId="0" xfId="0" applyFont="1" applyAlignment="1" applyProtection="1">
      <alignment horizontal="center" vertical="center"/>
      <protection hidden="1"/>
    </xf>
    <xf numFmtId="38" fontId="31" fillId="0" borderId="0" xfId="6" applyFont="1" applyProtection="1">
      <alignment vertical="center"/>
      <protection hidden="1"/>
    </xf>
    <xf numFmtId="0" fontId="31" fillId="0" borderId="0" xfId="0" applyFont="1" applyProtection="1">
      <alignment vertical="center"/>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wrapText="1"/>
      <protection hidden="1"/>
    </xf>
    <xf numFmtId="0" fontId="33" fillId="0" borderId="0" xfId="0" applyFo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left" vertical="center" shrinkToFit="1"/>
      <protection hidden="1"/>
    </xf>
    <xf numFmtId="0" fontId="16" fillId="0" borderId="0" xfId="0" applyFont="1" applyProtection="1">
      <alignment vertical="center"/>
      <protection hidden="1"/>
    </xf>
    <xf numFmtId="0" fontId="31" fillId="7" borderId="0" xfId="0" applyFont="1" applyFill="1" applyProtection="1">
      <alignment vertical="center"/>
      <protection hidden="1"/>
    </xf>
    <xf numFmtId="0" fontId="33" fillId="0" borderId="0" xfId="0" applyFont="1" applyAlignment="1" applyProtection="1">
      <alignment horizontal="distributed" vertical="center"/>
      <protection hidden="1"/>
    </xf>
    <xf numFmtId="0" fontId="31"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7" fillId="0" borderId="0" xfId="0" applyFont="1" applyAlignment="1" applyProtection="1">
      <alignment horizontal="center" vertical="center" shrinkToFit="1"/>
      <protection hidden="1"/>
    </xf>
    <xf numFmtId="0" fontId="37" fillId="0" borderId="0" xfId="0" applyFont="1" applyAlignment="1" applyProtection="1">
      <alignment vertical="center" shrinkToFit="1"/>
      <protection hidden="1"/>
    </xf>
    <xf numFmtId="0" fontId="37" fillId="0" borderId="9" xfId="0" applyFont="1" applyBorder="1" applyAlignment="1" applyProtection="1">
      <alignment vertical="center" shrinkToFit="1"/>
      <protection hidden="1"/>
    </xf>
    <xf numFmtId="0" fontId="37" fillId="0" borderId="3" xfId="0" applyFont="1" applyBorder="1" applyAlignment="1" applyProtection="1">
      <alignment vertical="center" shrinkToFit="1"/>
      <protection hidden="1"/>
    </xf>
    <xf numFmtId="0" fontId="60" fillId="0" borderId="3" xfId="0" applyFont="1" applyBorder="1" applyAlignment="1" applyProtection="1">
      <protection hidden="1"/>
    </xf>
    <xf numFmtId="0" fontId="37" fillId="7" borderId="0" xfId="0" applyFont="1" applyFill="1" applyAlignment="1" applyProtection="1">
      <alignment horizontal="center" vertical="center" wrapText="1" shrinkToFit="1"/>
      <protection hidden="1"/>
    </xf>
    <xf numFmtId="0" fontId="37" fillId="7" borderId="0" xfId="0" applyFont="1" applyFill="1" applyAlignment="1" applyProtection="1">
      <alignment horizontal="center" vertical="center" shrinkToFit="1"/>
      <protection hidden="1"/>
    </xf>
    <xf numFmtId="0" fontId="33" fillId="7" borderId="0" xfId="0" applyFont="1" applyFill="1" applyAlignment="1" applyProtection="1">
      <alignment horizontal="center" vertical="center" shrinkToFit="1"/>
      <protection hidden="1"/>
    </xf>
    <xf numFmtId="49" fontId="33" fillId="7" borderId="0" xfId="0" applyNumberFormat="1" applyFont="1" applyFill="1" applyAlignment="1" applyProtection="1">
      <alignment horizontal="center" vertical="center" shrinkToFit="1"/>
      <protection hidden="1"/>
    </xf>
    <xf numFmtId="0" fontId="33" fillId="7" borderId="0" xfId="0" applyFont="1" applyFill="1" applyAlignment="1" applyProtection="1">
      <alignment vertical="center" shrinkToFit="1"/>
      <protection hidden="1"/>
    </xf>
    <xf numFmtId="0" fontId="37" fillId="0" borderId="3" xfId="0" applyFont="1" applyBorder="1" applyAlignment="1" applyProtection="1">
      <alignment vertical="center" wrapText="1"/>
      <protection hidden="1"/>
    </xf>
    <xf numFmtId="0" fontId="39" fillId="0" borderId="0" xfId="0" applyFont="1" applyProtection="1">
      <alignment vertical="center"/>
      <protection hidden="1"/>
    </xf>
    <xf numFmtId="0" fontId="37" fillId="0" borderId="1" xfId="0" applyFont="1" applyBorder="1" applyAlignment="1" applyProtection="1">
      <alignment vertical="center" shrinkToFit="1"/>
      <protection hidden="1"/>
    </xf>
    <xf numFmtId="0" fontId="37" fillId="0" borderId="2" xfId="0" applyFont="1" applyBorder="1" applyAlignment="1" applyProtection="1">
      <alignment vertical="center" shrinkToFit="1"/>
      <protection hidden="1"/>
    </xf>
    <xf numFmtId="0" fontId="31" fillId="0" borderId="1" xfId="0" applyFont="1" applyBorder="1" applyProtection="1">
      <alignment vertical="center"/>
      <protection hidden="1"/>
    </xf>
    <xf numFmtId="0" fontId="31" fillId="0" borderId="7" xfId="0" applyFont="1" applyBorder="1" applyProtection="1">
      <alignment vertical="center"/>
      <protection hidden="1"/>
    </xf>
    <xf numFmtId="0" fontId="37" fillId="0" borderId="7" xfId="0" applyFont="1" applyBorder="1" applyAlignment="1" applyProtection="1">
      <alignment vertical="center" shrinkToFit="1"/>
      <protection hidden="1"/>
    </xf>
    <xf numFmtId="0" fontId="31" fillId="0" borderId="2" xfId="0" applyFont="1" applyBorder="1" applyProtection="1">
      <alignment vertical="center"/>
      <protection hidden="1"/>
    </xf>
    <xf numFmtId="0" fontId="13" fillId="0" borderId="60" xfId="0" applyFont="1" applyFill="1" applyBorder="1" applyAlignment="1" applyProtection="1">
      <alignment vertical="center" shrinkToFit="1"/>
      <protection hidden="1"/>
    </xf>
    <xf numFmtId="0" fontId="13" fillId="0" borderId="57" xfId="0" applyFont="1" applyFill="1" applyBorder="1" applyAlignment="1" applyProtection="1">
      <alignment vertical="center" shrinkToFit="1"/>
      <protection hidden="1"/>
    </xf>
    <xf numFmtId="0" fontId="13" fillId="0" borderId="75" xfId="0" applyFont="1" applyFill="1" applyBorder="1" applyAlignment="1" applyProtection="1">
      <alignment vertical="center" shrinkToFit="1"/>
      <protection hidden="1"/>
    </xf>
    <xf numFmtId="0" fontId="13" fillId="0" borderId="135" xfId="0" applyFont="1" applyFill="1" applyBorder="1" applyAlignment="1" applyProtection="1">
      <alignment vertical="center" shrinkToFit="1"/>
      <protection hidden="1"/>
    </xf>
    <xf numFmtId="0" fontId="13" fillId="0" borderId="121" xfId="0" applyFont="1" applyFill="1" applyBorder="1" applyAlignment="1" applyProtection="1">
      <alignment vertical="center" shrinkToFit="1"/>
      <protection hidden="1"/>
    </xf>
    <xf numFmtId="0" fontId="13" fillId="0" borderId="142" xfId="0" applyFont="1" applyFill="1" applyBorder="1" applyAlignment="1" applyProtection="1">
      <alignment vertical="center" shrinkToFit="1"/>
      <protection hidden="1"/>
    </xf>
    <xf numFmtId="0" fontId="13"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0" borderId="108" xfId="0" applyFont="1" applyBorder="1" applyAlignment="1" applyProtection="1">
      <alignment horizontal="center" vertical="center"/>
      <protection hidden="1"/>
    </xf>
    <xf numFmtId="0" fontId="13" fillId="0" borderId="99" xfId="0" applyFont="1" applyBorder="1" applyAlignment="1" applyProtection="1">
      <alignment horizontal="center" vertical="center"/>
      <protection hidden="1"/>
    </xf>
    <xf numFmtId="0" fontId="13" fillId="0" borderId="132" xfId="0" applyFont="1" applyBorder="1" applyAlignment="1" applyProtection="1">
      <alignment horizontal="center" vertical="center"/>
      <protection hidden="1"/>
    </xf>
    <xf numFmtId="0" fontId="13" fillId="0" borderId="134" xfId="0" applyFont="1" applyBorder="1" applyAlignment="1" applyProtection="1">
      <alignment horizontal="center" vertical="center"/>
      <protection hidden="1"/>
    </xf>
    <xf numFmtId="0" fontId="13" fillId="0" borderId="147" xfId="0" applyFont="1" applyBorder="1" applyAlignment="1" applyProtection="1">
      <alignment horizontal="center" vertical="center"/>
      <protection hidden="1"/>
    </xf>
    <xf numFmtId="38" fontId="13" fillId="0" borderId="72" xfId="0" applyNumberFormat="1" applyFont="1" applyBorder="1" applyProtection="1">
      <alignment vertical="center"/>
      <protection hidden="1"/>
    </xf>
    <xf numFmtId="0" fontId="13" fillId="0" borderId="149" xfId="0" applyFont="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1" fillId="0" borderId="0" xfId="0" applyFont="1" applyFill="1" applyAlignment="1" applyProtection="1">
      <alignment vertical="center"/>
      <protection hidden="1"/>
    </xf>
    <xf numFmtId="0" fontId="12"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8" fillId="2" borderId="0" xfId="0" applyFont="1" applyFill="1" applyAlignment="1" applyProtection="1">
      <alignment horizontal="right" vertical="center"/>
      <protection hidden="1"/>
    </xf>
    <xf numFmtId="0" fontId="8" fillId="0" borderId="0" xfId="0" applyFont="1" applyAlignment="1" applyProtection="1">
      <alignment horizontal="right" vertical="center" shrinkToFit="1"/>
      <protection hidden="1"/>
    </xf>
    <xf numFmtId="0" fontId="13" fillId="0" borderId="153"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38" xfId="0" applyFont="1" applyBorder="1" applyAlignment="1" applyProtection="1">
      <alignment horizontal="center" vertical="center"/>
      <protection hidden="1"/>
    </xf>
    <xf numFmtId="3" fontId="13" fillId="0" borderId="72" xfId="0" applyNumberFormat="1" applyFont="1" applyFill="1" applyBorder="1" applyAlignment="1" applyProtection="1">
      <alignment vertical="center" shrinkToFit="1"/>
      <protection hidden="1"/>
    </xf>
    <xf numFmtId="0" fontId="33" fillId="0" borderId="11" xfId="0" applyFont="1" applyBorder="1" applyAlignment="1" applyProtection="1">
      <alignment vertical="center" shrinkToFit="1"/>
      <protection hidden="1"/>
    </xf>
    <xf numFmtId="0" fontId="33" fillId="0" borderId="9" xfId="0" applyFont="1" applyBorder="1" applyAlignment="1" applyProtection="1">
      <alignment vertical="center" shrinkToFit="1"/>
      <protection hidden="1"/>
    </xf>
    <xf numFmtId="0" fontId="33" fillId="0" borderId="3" xfId="0" applyFont="1" applyBorder="1" applyAlignment="1" applyProtection="1">
      <alignment vertical="center" shrinkToFit="1"/>
      <protection hidden="1"/>
    </xf>
    <xf numFmtId="0" fontId="33" fillId="0" borderId="0" xfId="0" applyFont="1" applyBorder="1" applyAlignment="1" applyProtection="1">
      <alignment vertical="center" shrinkToFit="1"/>
      <protection hidden="1"/>
    </xf>
    <xf numFmtId="0" fontId="33" fillId="0" borderId="162" xfId="0" applyFont="1" applyBorder="1" applyAlignment="1" applyProtection="1">
      <alignment vertical="center" shrinkToFit="1"/>
      <protection hidden="1"/>
    </xf>
    <xf numFmtId="0" fontId="33" fillId="0" borderId="26" xfId="0" applyFont="1" applyBorder="1" applyAlignment="1" applyProtection="1">
      <alignment vertical="center" shrinkToFit="1"/>
      <protection hidden="1"/>
    </xf>
    <xf numFmtId="0" fontId="66" fillId="0" borderId="0" xfId="0" applyFont="1" applyAlignment="1" applyProtection="1">
      <protection hidden="1"/>
    </xf>
    <xf numFmtId="0" fontId="10" fillId="2" borderId="0" xfId="0" applyFont="1" applyFill="1" applyAlignment="1" applyProtection="1">
      <alignment horizontal="center" vertical="center"/>
      <protection hidden="1"/>
    </xf>
    <xf numFmtId="0" fontId="13" fillId="0" borderId="0" xfId="0" applyFont="1" applyAlignment="1" applyProtection="1">
      <alignment horizontal="right" vertical="center" wrapText="1"/>
      <protection hidden="1"/>
    </xf>
    <xf numFmtId="0" fontId="8" fillId="0" borderId="0" xfId="0" applyFont="1" applyProtection="1">
      <alignment vertical="center"/>
      <protection hidden="1"/>
    </xf>
    <xf numFmtId="0" fontId="66" fillId="0" borderId="0" xfId="0" applyFont="1" applyAlignment="1" applyProtection="1">
      <alignment vertical="top"/>
      <protection hidden="1"/>
    </xf>
    <xf numFmtId="0" fontId="67" fillId="0" borderId="0" xfId="0" applyFont="1" applyProtection="1">
      <alignment vertical="center"/>
      <protection hidden="1"/>
    </xf>
    <xf numFmtId="0" fontId="13" fillId="0" borderId="0" xfId="0" applyFont="1" applyAlignment="1" applyProtection="1">
      <alignment horizontal="center" vertical="center"/>
      <protection hidden="1"/>
    </xf>
    <xf numFmtId="0" fontId="12" fillId="0" borderId="70"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33" fillId="0" borderId="0" xfId="0" applyFont="1" applyProtection="1">
      <alignment vertical="center"/>
      <protection hidden="1"/>
    </xf>
    <xf numFmtId="38" fontId="31" fillId="0" borderId="0" xfId="73" applyFont="1" applyProtection="1">
      <alignment vertical="center"/>
      <protection hidden="1"/>
    </xf>
    <xf numFmtId="0" fontId="13" fillId="0" borderId="0" xfId="0" applyFont="1" applyAlignment="1" applyProtection="1">
      <alignment horizontal="left" vertical="center" indent="2" shrinkToFit="1"/>
      <protection hidden="1"/>
    </xf>
    <xf numFmtId="0" fontId="8" fillId="0" borderId="0" xfId="0" applyFont="1" applyAlignment="1" applyProtection="1">
      <alignment horizontal="center" vertical="center"/>
      <protection hidden="1"/>
    </xf>
    <xf numFmtId="38" fontId="70" fillId="0" borderId="0" xfId="6" applyFont="1" applyFill="1" applyBorder="1" applyAlignment="1" applyProtection="1">
      <alignment vertical="center" shrinkToFit="1"/>
      <protection hidden="1"/>
    </xf>
    <xf numFmtId="0" fontId="55" fillId="0" borderId="0" xfId="0" applyFont="1" applyAlignment="1" applyProtection="1">
      <alignment horizontal="left" vertical="center"/>
      <protection hidden="1"/>
    </xf>
    <xf numFmtId="38" fontId="19" fillId="2" borderId="0" xfId="6" applyFont="1" applyFill="1" applyBorder="1" applyAlignment="1" applyProtection="1">
      <alignment horizontal="right" vertical="center"/>
      <protection hidden="1"/>
    </xf>
    <xf numFmtId="0" fontId="9" fillId="0" borderId="0" xfId="0" applyFont="1" applyAlignment="1" applyProtection="1">
      <alignment horizontal="left" vertical="center" wrapText="1"/>
      <protection hidden="1"/>
    </xf>
    <xf numFmtId="38" fontId="29" fillId="0" borderId="0" xfId="6" applyFont="1" applyFill="1" applyBorder="1" applyAlignme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38" fontId="8" fillId="0" borderId="0" xfId="14" applyFont="1" applyProtection="1">
      <alignment vertical="center"/>
      <protection hidden="1"/>
    </xf>
    <xf numFmtId="38" fontId="4" fillId="6" borderId="1" xfId="14" applyFont="1" applyFill="1" applyBorder="1" applyProtection="1">
      <alignment vertical="center"/>
      <protection hidden="1"/>
    </xf>
    <xf numFmtId="38" fontId="4" fillId="6" borderId="2" xfId="14" applyFont="1" applyFill="1" applyBorder="1" applyProtection="1">
      <alignment vertical="center"/>
      <protection hidden="1"/>
    </xf>
    <xf numFmtId="38" fontId="8" fillId="0" borderId="0" xfId="14" applyFont="1" applyFill="1" applyProtection="1">
      <alignment vertical="center"/>
      <protection hidden="1"/>
    </xf>
    <xf numFmtId="38" fontId="4" fillId="0" borderId="0" xfId="14" applyFont="1" applyFill="1" applyProtection="1">
      <alignment vertical="center"/>
      <protection hidden="1"/>
    </xf>
    <xf numFmtId="0" fontId="13" fillId="0" borderId="0" xfId="0" applyFont="1" applyProtection="1">
      <alignment vertical="center"/>
      <protection hidden="1"/>
    </xf>
    <xf numFmtId="0" fontId="13" fillId="0" borderId="32" xfId="0" applyFont="1" applyBorder="1" applyAlignment="1" applyProtection="1">
      <alignment vertical="center"/>
      <protection hidden="1"/>
    </xf>
    <xf numFmtId="178" fontId="26" fillId="0" borderId="14" xfId="10" applyNumberFormat="1" applyFont="1" applyFill="1" applyBorder="1" applyAlignment="1" applyProtection="1">
      <alignment vertical="center" shrinkToFit="1"/>
      <protection hidden="1"/>
    </xf>
    <xf numFmtId="178" fontId="26" fillId="0" borderId="138" xfId="10" applyNumberFormat="1" applyFont="1" applyFill="1" applyBorder="1" applyAlignment="1" applyProtection="1">
      <alignment vertical="center" shrinkToFit="1"/>
      <protection hidden="1"/>
    </xf>
    <xf numFmtId="178" fontId="26" fillId="0" borderId="13" xfId="10" applyNumberFormat="1" applyFont="1" applyFill="1" applyBorder="1" applyAlignment="1" applyProtection="1">
      <alignment vertical="center" shrinkToFit="1"/>
      <protection hidden="1"/>
    </xf>
    <xf numFmtId="38" fontId="26" fillId="2" borderId="13" xfId="10" applyFont="1" applyFill="1" applyBorder="1" applyAlignment="1" applyProtection="1">
      <alignment vertical="center" shrinkToFit="1"/>
      <protection hidden="1"/>
    </xf>
    <xf numFmtId="178" fontId="26" fillId="0" borderId="0" xfId="10" applyNumberFormat="1" applyFont="1" applyFill="1" applyBorder="1" applyAlignment="1" applyProtection="1">
      <alignment horizontal="center" vertical="center" shrinkToFit="1"/>
      <protection hidden="1"/>
    </xf>
    <xf numFmtId="178" fontId="26" fillId="0" borderId="0" xfId="10" applyNumberFormat="1" applyFont="1" applyFill="1" applyBorder="1" applyAlignment="1" applyProtection="1">
      <alignment vertical="center" shrinkToFit="1"/>
      <protection hidden="1"/>
    </xf>
    <xf numFmtId="0" fontId="13" fillId="0" borderId="0" xfId="0" applyFont="1" applyProtection="1">
      <alignment vertical="center"/>
      <protection hidden="1"/>
    </xf>
    <xf numFmtId="38" fontId="19" fillId="0" borderId="0" xfId="6" applyFont="1" applyFill="1" applyBorder="1" applyAlignment="1" applyProtection="1">
      <alignment vertical="center"/>
      <protection hidden="1"/>
    </xf>
    <xf numFmtId="38" fontId="19" fillId="0" borderId="0" xfId="6" applyFont="1" applyFill="1" applyBorder="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56" fillId="0" borderId="0" xfId="0" applyFont="1" applyAlignment="1" applyProtection="1">
      <alignment horizontal="left" vertical="center"/>
      <protection hidden="1"/>
    </xf>
    <xf numFmtId="0" fontId="18" fillId="4" borderId="0" xfId="0" applyFont="1" applyFill="1" applyProtection="1">
      <alignment vertical="center"/>
      <protection hidden="1"/>
    </xf>
    <xf numFmtId="0" fontId="3" fillId="0" borderId="0" xfId="0" applyFont="1" applyProtection="1">
      <alignment vertical="center"/>
      <protection hidden="1"/>
    </xf>
    <xf numFmtId="0" fontId="9"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38" fontId="13" fillId="0" borderId="40" xfId="0" applyNumberFormat="1" applyFont="1" applyBorder="1" applyProtection="1">
      <alignment vertical="center"/>
      <protection hidden="1"/>
    </xf>
    <xf numFmtId="0" fontId="4" fillId="5" borderId="1" xfId="14" applyNumberFormat="1" applyFont="1" applyFill="1" applyBorder="1" applyProtection="1">
      <alignment vertical="center"/>
      <protection hidden="1"/>
    </xf>
    <xf numFmtId="0" fontId="4" fillId="5" borderId="2" xfId="14" applyNumberFormat="1" applyFont="1" applyFill="1" applyBorder="1" applyProtection="1">
      <alignment vertical="center"/>
      <protection hidden="1"/>
    </xf>
    <xf numFmtId="0" fontId="8" fillId="0" borderId="0" xfId="14" applyNumberFormat="1" applyFont="1" applyProtection="1">
      <alignment vertical="center"/>
      <protection hidden="1"/>
    </xf>
    <xf numFmtId="0" fontId="4" fillId="0" borderId="0" xfId="14" applyNumberFormat="1" applyFont="1" applyProtection="1">
      <alignment vertical="center"/>
      <protection hidden="1"/>
    </xf>
    <xf numFmtId="0" fontId="4" fillId="6" borderId="1" xfId="14" applyNumberFormat="1" applyFont="1" applyFill="1" applyBorder="1" applyProtection="1">
      <alignment vertical="center"/>
      <protection hidden="1"/>
    </xf>
    <xf numFmtId="0" fontId="4" fillId="6" borderId="2" xfId="14" applyNumberFormat="1" applyFont="1" applyFill="1" applyBorder="1" applyProtection="1">
      <alignment vertical="center"/>
      <protection hidden="1"/>
    </xf>
    <xf numFmtId="0" fontId="4" fillId="0" borderId="0" xfId="14" applyNumberFormat="1" applyFont="1" applyFill="1" applyBorder="1" applyProtection="1">
      <alignment vertical="center"/>
      <protection hidden="1"/>
    </xf>
    <xf numFmtId="0" fontId="8" fillId="0" borderId="0" xfId="14" applyNumberFormat="1" applyFont="1" applyFill="1" applyBorder="1" applyProtection="1">
      <alignment vertical="center"/>
      <protection hidden="1"/>
    </xf>
    <xf numFmtId="0" fontId="26" fillId="0" borderId="0" xfId="10" applyNumberFormat="1" applyFont="1" applyFill="1" applyBorder="1" applyAlignment="1" applyProtection="1">
      <alignment horizontal="center" vertical="center" shrinkToFit="1"/>
      <protection hidden="1"/>
    </xf>
    <xf numFmtId="0" fontId="26" fillId="0" borderId="0" xfId="10" applyNumberFormat="1" applyFont="1" applyFill="1" applyBorder="1" applyAlignment="1" applyProtection="1">
      <alignment vertical="center" shrinkToFit="1"/>
      <protection hidden="1"/>
    </xf>
    <xf numFmtId="0" fontId="4" fillId="0" borderId="0" xfId="0" applyFont="1" applyAlignment="1" applyProtection="1">
      <alignment vertical="center" wrapText="1"/>
      <protection hidden="1"/>
    </xf>
    <xf numFmtId="0" fontId="19" fillId="5" borderId="49" xfId="0" applyFont="1" applyFill="1" applyBorder="1" applyProtection="1">
      <alignment vertical="center"/>
      <protection hidden="1"/>
    </xf>
    <xf numFmtId="0" fontId="19" fillId="5" borderId="43" xfId="0" applyFont="1" applyFill="1" applyBorder="1" applyProtection="1">
      <alignment vertical="center"/>
      <protection hidden="1"/>
    </xf>
    <xf numFmtId="38" fontId="13" fillId="0" borderId="108" xfId="0" applyNumberFormat="1" applyFont="1" applyBorder="1" applyProtection="1">
      <alignment vertical="center"/>
      <protection hidden="1"/>
    </xf>
    <xf numFmtId="38" fontId="13" fillId="0" borderId="103" xfId="0" applyNumberFormat="1" applyFont="1" applyBorder="1" applyProtection="1">
      <alignment vertical="center"/>
      <protection hidden="1"/>
    </xf>
    <xf numFmtId="38" fontId="13" fillId="0" borderId="134" xfId="0" applyNumberFormat="1" applyFont="1" applyBorder="1" applyProtection="1">
      <alignment vertical="center"/>
      <protection hidden="1"/>
    </xf>
    <xf numFmtId="38" fontId="13" fillId="0" borderId="132" xfId="0" applyNumberFormat="1" applyFont="1" applyBorder="1" applyProtection="1">
      <alignment vertical="center"/>
      <protection hidden="1"/>
    </xf>
    <xf numFmtId="38" fontId="13" fillId="0" borderId="149" xfId="0" applyNumberFormat="1" applyFont="1" applyBorder="1" applyProtection="1">
      <alignment vertical="center"/>
      <protection hidden="1"/>
    </xf>
    <xf numFmtId="0" fontId="33" fillId="2" borderId="0" xfId="0" applyFont="1" applyFill="1" applyAlignment="1" applyProtection="1">
      <alignment horizontal="right" vertical="center"/>
      <protection hidden="1"/>
    </xf>
    <xf numFmtId="0" fontId="16" fillId="0" borderId="0" xfId="0" applyFont="1" applyAlignment="1" applyProtection="1">
      <alignment vertical="center" wrapText="1"/>
      <protection hidden="1"/>
    </xf>
    <xf numFmtId="0" fontId="33" fillId="2" borderId="0" xfId="0" applyFont="1" applyFill="1" applyAlignment="1" applyProtection="1">
      <alignment horizontal="center" vertical="center"/>
      <protection hidden="1"/>
    </xf>
    <xf numFmtId="0" fontId="45" fillId="7" borderId="0" xfId="0" applyFont="1" applyFill="1" applyAlignment="1" applyProtection="1">
      <alignment horizontal="center" vertical="center"/>
      <protection hidden="1"/>
    </xf>
    <xf numFmtId="0" fontId="17" fillId="2" borderId="0" xfId="0" applyFont="1" applyFill="1" applyAlignment="1" applyProtection="1">
      <alignment vertical="center" wrapText="1"/>
      <protection hidden="1"/>
    </xf>
    <xf numFmtId="0" fontId="12" fillId="0" borderId="0" xfId="0" applyFont="1" applyAlignment="1" applyProtection="1">
      <alignment horizontal="center" vertical="center"/>
      <protection hidden="1"/>
    </xf>
    <xf numFmtId="0" fontId="8" fillId="0" borderId="0" xfId="0" applyFont="1" applyAlignment="1" applyProtection="1">
      <alignment horizontal="center" vertical="center" shrinkToFit="1"/>
      <protection hidden="1"/>
    </xf>
    <xf numFmtId="0" fontId="17" fillId="0" borderId="0" xfId="0" applyFont="1" applyProtection="1">
      <alignment vertical="center"/>
      <protection hidden="1"/>
    </xf>
    <xf numFmtId="0" fontId="5"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17" fillId="0" borderId="0" xfId="0" applyFont="1" applyAlignment="1" applyProtection="1">
      <alignment horizontal="left" vertical="center" wrapText="1"/>
      <protection hidden="1"/>
    </xf>
    <xf numFmtId="0" fontId="8" fillId="6" borderId="0" xfId="0" applyFont="1" applyFill="1" applyAlignment="1" applyProtection="1">
      <alignment horizontal="center" vertical="center" shrinkToFit="1"/>
      <protection locked="0"/>
    </xf>
    <xf numFmtId="0" fontId="13" fillId="0" borderId="0" xfId="0" applyFont="1" applyAlignment="1" applyProtection="1">
      <alignment horizontal="center" vertical="center"/>
      <protection hidden="1"/>
    </xf>
    <xf numFmtId="0" fontId="13" fillId="0" borderId="125" xfId="0" applyFont="1" applyFill="1" applyBorder="1" applyAlignment="1" applyProtection="1">
      <alignment vertical="center" shrinkToFit="1"/>
      <protection hidden="1"/>
    </xf>
    <xf numFmtId="0" fontId="12" fillId="6" borderId="13" xfId="0" applyFont="1" applyFill="1" applyBorder="1" applyAlignment="1" applyProtection="1">
      <alignment horizontal="center" vertical="center"/>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33"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6" borderId="13" xfId="0" applyFont="1" applyFill="1" applyBorder="1" applyAlignment="1" applyProtection="1">
      <alignment horizontal="center" vertical="center"/>
      <protection hidden="1"/>
    </xf>
    <xf numFmtId="0" fontId="78" fillId="0" borderId="0" xfId="0" applyFont="1" applyProtection="1">
      <alignment vertical="center"/>
      <protection hidden="1"/>
    </xf>
    <xf numFmtId="38" fontId="13" fillId="0" borderId="19" xfId="0" applyNumberFormat="1" applyFont="1" applyBorder="1" applyProtection="1">
      <alignment vertical="center"/>
      <protection hidden="1"/>
    </xf>
    <xf numFmtId="38" fontId="13" fillId="0" borderId="14" xfId="0" applyNumberFormat="1" applyFont="1" applyBorder="1" applyProtection="1">
      <alignment vertical="center"/>
      <protection hidden="1"/>
    </xf>
    <xf numFmtId="38" fontId="13" fillId="0" borderId="96" xfId="0" applyNumberFormat="1" applyFont="1" applyBorder="1" applyProtection="1">
      <alignment vertical="center"/>
      <protection hidden="1"/>
    </xf>
    <xf numFmtId="38" fontId="13" fillId="0" borderId="13" xfId="0" applyNumberFormat="1" applyFont="1" applyBorder="1" applyProtection="1">
      <alignment vertical="center"/>
      <protection hidden="1"/>
    </xf>
    <xf numFmtId="0" fontId="8" fillId="6" borderId="0" xfId="0" applyFont="1" applyFill="1" applyAlignment="1" applyProtection="1">
      <alignment horizontal="center" vertical="center" shrinkToFit="1"/>
      <protection hidden="1"/>
    </xf>
    <xf numFmtId="49" fontId="20" fillId="0" borderId="0" xfId="0" applyNumberFormat="1" applyFont="1" applyAlignment="1" applyProtection="1">
      <alignment horizontal="center" vertical="center" shrinkToFit="1"/>
      <protection hidden="1"/>
    </xf>
    <xf numFmtId="180" fontId="26" fillId="0" borderId="0" xfId="10" applyNumberFormat="1" applyFont="1" applyFill="1" applyBorder="1" applyAlignment="1" applyProtection="1">
      <alignment horizontal="center" vertical="center" shrinkToFit="1"/>
      <protection hidden="1"/>
    </xf>
    <xf numFmtId="38" fontId="13" fillId="0" borderId="99" xfId="0" applyNumberFormat="1" applyFont="1" applyBorder="1" applyProtection="1">
      <alignment vertical="center"/>
      <protection hidden="1"/>
    </xf>
    <xf numFmtId="38" fontId="13" fillId="0" borderId="15" xfId="0" applyNumberFormat="1" applyFont="1" applyBorder="1" applyProtection="1">
      <alignment vertical="center"/>
      <protection hidden="1"/>
    </xf>
    <xf numFmtId="38" fontId="13" fillId="0" borderId="128" xfId="0" applyNumberFormat="1" applyFont="1" applyBorder="1" applyProtection="1">
      <alignment vertical="center"/>
      <protection hidden="1"/>
    </xf>
    <xf numFmtId="38" fontId="13" fillId="0" borderId="106" xfId="0" applyNumberFormat="1" applyFont="1" applyBorder="1" applyProtection="1">
      <alignment vertical="center"/>
      <protection hidden="1"/>
    </xf>
    <xf numFmtId="0" fontId="26" fillId="0" borderId="23" xfId="10" applyNumberFormat="1" applyFont="1" applyFill="1" applyBorder="1" applyAlignment="1" applyProtection="1">
      <alignment horizontal="center" vertical="center" shrinkToFit="1"/>
      <protection hidden="1"/>
    </xf>
    <xf numFmtId="0" fontId="12" fillId="0" borderId="0" xfId="0" applyFont="1" applyAlignment="1" applyProtection="1">
      <alignment horizontal="center" vertical="center"/>
      <protection hidden="1"/>
    </xf>
    <xf numFmtId="0" fontId="19" fillId="5" borderId="29" xfId="0" applyFont="1" applyFill="1" applyBorder="1" applyAlignment="1" applyProtection="1">
      <alignment horizontal="center" vertical="center"/>
      <protection hidden="1"/>
    </xf>
    <xf numFmtId="0" fontId="20" fillId="0" borderId="0" xfId="0" applyFont="1" applyAlignment="1" applyProtection="1">
      <alignment horizontal="center" vertical="center" shrinkToFit="1"/>
      <protection hidden="1"/>
    </xf>
    <xf numFmtId="0" fontId="12" fillId="6" borderId="13" xfId="0" applyFont="1" applyFill="1" applyBorder="1" applyAlignment="1" applyProtection="1">
      <alignment horizontal="center" vertical="center"/>
      <protection hidden="1"/>
    </xf>
    <xf numFmtId="0" fontId="8" fillId="0" borderId="0" xfId="0" applyFont="1" applyAlignment="1" applyProtection="1">
      <alignment horizontal="center" vertical="center" shrinkToFit="1"/>
      <protection hidden="1"/>
    </xf>
    <xf numFmtId="0" fontId="12" fillId="0" borderId="70"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shrinkToFit="1"/>
      <protection hidden="1"/>
    </xf>
    <xf numFmtId="180" fontId="26" fillId="0" borderId="22" xfId="10" applyNumberFormat="1" applyFont="1" applyFill="1" applyBorder="1" applyAlignment="1" applyProtection="1">
      <alignment horizontal="center" vertical="center" shrinkToFit="1"/>
      <protection hidden="1"/>
    </xf>
    <xf numFmtId="38" fontId="13" fillId="0" borderId="70" xfId="0" applyNumberFormat="1" applyFont="1" applyBorder="1" applyAlignment="1" applyProtection="1">
      <alignment horizontal="center" vertical="center"/>
      <protection hidden="1"/>
    </xf>
    <xf numFmtId="0" fontId="80" fillId="0" borderId="0" xfId="0" applyFont="1" applyAlignment="1" applyProtection="1">
      <alignment horizontal="right" vertical="center"/>
      <protection hidden="1"/>
    </xf>
    <xf numFmtId="0" fontId="13" fillId="0" borderId="32" xfId="0" applyFont="1" applyBorder="1" applyProtection="1">
      <alignment vertical="center"/>
      <protection hidden="1"/>
    </xf>
    <xf numFmtId="0" fontId="13" fillId="0" borderId="131" xfId="0" applyFont="1" applyBorder="1" applyProtection="1">
      <alignment vertical="center"/>
      <protection hidden="1"/>
    </xf>
    <xf numFmtId="0" fontId="13" fillId="0" borderId="107" xfId="0" applyFont="1" applyBorder="1" applyProtection="1">
      <alignment vertical="center"/>
      <protection hidden="1"/>
    </xf>
    <xf numFmtId="38" fontId="13" fillId="0" borderId="86" xfId="0" applyNumberFormat="1" applyFont="1" applyBorder="1" applyAlignment="1" applyProtection="1">
      <alignment vertical="center"/>
      <protection hidden="1"/>
    </xf>
    <xf numFmtId="38" fontId="13" fillId="0" borderId="13" xfId="0" applyNumberFormat="1" applyFont="1" applyBorder="1" applyAlignment="1" applyProtection="1">
      <alignment vertical="center"/>
      <protection hidden="1"/>
    </xf>
    <xf numFmtId="38" fontId="13" fillId="0" borderId="94" xfId="0" applyNumberFormat="1" applyFont="1" applyBorder="1" applyAlignment="1" applyProtection="1">
      <alignment vertical="center"/>
      <protection hidden="1"/>
    </xf>
    <xf numFmtId="38" fontId="13" fillId="0" borderId="18" xfId="0" applyNumberFormat="1" applyFont="1" applyBorder="1" applyAlignment="1" applyProtection="1">
      <alignment vertical="center"/>
      <protection hidden="1"/>
    </xf>
    <xf numFmtId="38" fontId="13" fillId="0" borderId="131" xfId="0" applyNumberFormat="1" applyFont="1" applyBorder="1" applyAlignment="1" applyProtection="1">
      <alignment vertical="center"/>
      <protection hidden="1"/>
    </xf>
    <xf numFmtId="0" fontId="37" fillId="0" borderId="96" xfId="0" applyFont="1" applyBorder="1" applyAlignment="1" applyProtection="1">
      <alignment vertical="center" shrinkToFit="1"/>
      <protection hidden="1"/>
    </xf>
    <xf numFmtId="0" fontId="37" fillId="0" borderId="171" xfId="0" applyFont="1" applyBorder="1" applyAlignment="1" applyProtection="1">
      <alignment vertical="center" shrinkToFit="1"/>
      <protection hidden="1"/>
    </xf>
    <xf numFmtId="0" fontId="37" fillId="8" borderId="8" xfId="0" applyFont="1" applyFill="1" applyBorder="1" applyAlignment="1" applyProtection="1">
      <alignment horizontal="center" vertical="center" shrinkToFit="1"/>
      <protection hidden="1"/>
    </xf>
    <xf numFmtId="0" fontId="37" fillId="8" borderId="5" xfId="0" applyFont="1" applyFill="1" applyBorder="1" applyAlignment="1" applyProtection="1">
      <alignment horizontal="center" vertical="center" shrinkToFit="1"/>
      <protection hidden="1"/>
    </xf>
    <xf numFmtId="0" fontId="37" fillId="8" borderId="6" xfId="0" applyFont="1" applyFill="1" applyBorder="1" applyAlignment="1" applyProtection="1">
      <alignment horizontal="center" vertical="center" shrinkToFit="1"/>
      <protection hidden="1"/>
    </xf>
    <xf numFmtId="0" fontId="37" fillId="8" borderId="11" xfId="0" applyFont="1" applyFill="1" applyBorder="1" applyAlignment="1" applyProtection="1">
      <alignment horizontal="center" vertical="center" shrinkToFit="1"/>
      <protection hidden="1"/>
    </xf>
    <xf numFmtId="0" fontId="37" fillId="8" borderId="0" xfId="0" applyFont="1" applyFill="1" applyAlignment="1" applyProtection="1">
      <alignment horizontal="center" vertical="center" shrinkToFit="1"/>
      <protection hidden="1"/>
    </xf>
    <xf numFmtId="0" fontId="37" fillId="8" borderId="10" xfId="0" applyFont="1" applyFill="1" applyBorder="1" applyAlignment="1" applyProtection="1">
      <alignment horizontal="center" vertical="center" shrinkToFit="1"/>
      <protection hidden="1"/>
    </xf>
    <xf numFmtId="0" fontId="37" fillId="8" borderId="9" xfId="0" applyFont="1" applyFill="1" applyBorder="1" applyAlignment="1" applyProtection="1">
      <alignment horizontal="center" vertical="center" shrinkToFit="1"/>
      <protection hidden="1"/>
    </xf>
    <xf numFmtId="0" fontId="37" fillId="8" borderId="3" xfId="0" applyFont="1" applyFill="1" applyBorder="1" applyAlignment="1" applyProtection="1">
      <alignment horizontal="center" vertical="center" shrinkToFit="1"/>
      <protection hidden="1"/>
    </xf>
    <xf numFmtId="0" fontId="37" fillId="8" borderId="4" xfId="0" applyFont="1" applyFill="1" applyBorder="1" applyAlignment="1" applyProtection="1">
      <alignment horizontal="center" vertical="center" shrinkToFit="1"/>
      <protection hidden="1"/>
    </xf>
    <xf numFmtId="0" fontId="17" fillId="0" borderId="0" xfId="0" applyFont="1" applyAlignment="1" applyProtection="1">
      <alignment vertical="center" wrapText="1"/>
      <protection hidden="1"/>
    </xf>
    <xf numFmtId="0" fontId="17" fillId="2" borderId="0" xfId="0" applyFont="1" applyFill="1" applyAlignment="1" applyProtection="1">
      <alignment vertical="center" wrapText="1"/>
      <protection hidden="1"/>
    </xf>
    <xf numFmtId="0" fontId="37" fillId="0" borderId="145" xfId="0" applyFont="1" applyBorder="1" applyAlignment="1" applyProtection="1">
      <alignment horizontal="center" vertical="center" shrinkToFit="1"/>
      <protection locked="0"/>
    </xf>
    <xf numFmtId="0" fontId="37" fillId="0" borderId="128" xfId="0" applyFont="1" applyBorder="1" applyAlignment="1" applyProtection="1">
      <alignment horizontal="center" vertical="center" shrinkToFit="1"/>
      <protection locked="0"/>
    </xf>
    <xf numFmtId="0" fontId="37" fillId="0" borderId="128" xfId="0" applyFont="1" applyBorder="1" applyAlignment="1" applyProtection="1">
      <alignment vertical="center" shrinkToFit="1"/>
      <protection hidden="1"/>
    </xf>
    <xf numFmtId="0" fontId="37" fillId="0" borderId="172" xfId="0" applyFont="1" applyBorder="1" applyAlignment="1" applyProtection="1">
      <alignment vertical="center" shrinkToFit="1"/>
      <protection hidden="1"/>
    </xf>
    <xf numFmtId="0" fontId="31" fillId="0" borderId="14" xfId="0" applyFont="1" applyBorder="1" applyAlignment="1" applyProtection="1">
      <alignment vertical="center" shrinkToFit="1"/>
      <protection locked="0"/>
    </xf>
    <xf numFmtId="0" fontId="31" fillId="0" borderId="14" xfId="0" applyFont="1" applyBorder="1" applyAlignment="1" applyProtection="1">
      <alignment horizontal="center" vertical="center" wrapText="1"/>
      <protection hidden="1"/>
    </xf>
    <xf numFmtId="0" fontId="31" fillId="0" borderId="103" xfId="0" applyFont="1" applyBorder="1" applyAlignment="1" applyProtection="1">
      <alignment horizontal="center" vertical="center" wrapText="1"/>
      <protection hidden="1"/>
    </xf>
    <xf numFmtId="0" fontId="33" fillId="0" borderId="163" xfId="0" applyFont="1" applyBorder="1" applyAlignment="1" applyProtection="1">
      <alignment horizontal="center" vertical="center"/>
      <protection hidden="1"/>
    </xf>
    <xf numFmtId="0" fontId="33" fillId="0" borderId="14" xfId="0" applyFont="1" applyBorder="1" applyAlignment="1" applyProtection="1">
      <alignment horizontal="center" vertical="center"/>
      <protection hidden="1"/>
    </xf>
    <xf numFmtId="0" fontId="17" fillId="0" borderId="1"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33" fillId="0" borderId="15" xfId="0" applyFont="1" applyBorder="1" applyAlignment="1" applyProtection="1">
      <alignment horizontal="center" vertical="center" wrapText="1" shrinkToFit="1"/>
      <protection hidden="1"/>
    </xf>
    <xf numFmtId="0" fontId="33" fillId="0" borderId="15" xfId="0" applyFont="1" applyBorder="1" applyAlignment="1" applyProtection="1">
      <alignment horizontal="center" vertical="center" shrinkToFit="1"/>
      <protection hidden="1"/>
    </xf>
    <xf numFmtId="0" fontId="33" fillId="0" borderId="165" xfId="0" applyFont="1" applyBorder="1" applyAlignment="1" applyProtection="1">
      <alignment horizontal="center" vertical="center" shrinkToFit="1"/>
      <protection hidden="1"/>
    </xf>
    <xf numFmtId="0" fontId="33" fillId="0" borderId="0" xfId="0" applyFont="1" applyBorder="1" applyAlignment="1" applyProtection="1">
      <alignment horizontal="center" vertical="center" shrinkToFit="1"/>
      <protection hidden="1"/>
    </xf>
    <xf numFmtId="0" fontId="33" fillId="0" borderId="162" xfId="0" applyFont="1" applyBorder="1" applyAlignment="1" applyProtection="1">
      <alignment horizontal="center" vertical="center" shrinkToFit="1"/>
      <protection hidden="1"/>
    </xf>
    <xf numFmtId="0" fontId="33" fillId="0" borderId="3" xfId="0" applyFont="1" applyBorder="1" applyAlignment="1" applyProtection="1">
      <alignment horizontal="center" vertical="center" shrinkToFit="1"/>
      <protection hidden="1"/>
    </xf>
    <xf numFmtId="0" fontId="33" fillId="0" borderId="26" xfId="0" applyFont="1" applyBorder="1" applyAlignment="1" applyProtection="1">
      <alignment horizontal="center" vertical="center" shrinkToFit="1"/>
      <protection hidden="1"/>
    </xf>
    <xf numFmtId="0" fontId="35" fillId="0" borderId="0" xfId="0" applyFont="1" applyAlignment="1" applyProtection="1">
      <alignment horizontal="distributed" vertical="distributed"/>
      <protection hidden="1"/>
    </xf>
    <xf numFmtId="0" fontId="33" fillId="2" borderId="0" xfId="0" applyFont="1" applyFill="1" applyAlignment="1" applyProtection="1">
      <alignment horizontal="right" vertical="center"/>
      <protection hidden="1"/>
    </xf>
    <xf numFmtId="0" fontId="43"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0" xfId="0" applyFont="1" applyAlignment="1" applyProtection="1">
      <alignment vertical="center" wrapText="1"/>
      <protection hidden="1"/>
    </xf>
    <xf numFmtId="49" fontId="33" fillId="0" borderId="1"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0" fontId="16" fillId="0" borderId="0" xfId="0" applyFont="1" applyFill="1" applyAlignment="1" applyProtection="1">
      <alignment vertical="center" wrapText="1"/>
      <protection hidden="1"/>
    </xf>
    <xf numFmtId="49" fontId="33" fillId="0" borderId="7" xfId="0" applyNumberFormat="1" applyFont="1" applyFill="1" applyBorder="1" applyAlignment="1" applyProtection="1">
      <alignment horizontal="center" vertical="center" shrinkToFit="1"/>
      <protection locked="0"/>
    </xf>
    <xf numFmtId="0" fontId="33" fillId="2" borderId="0" xfId="0" applyFont="1" applyFill="1" applyAlignment="1" applyProtection="1">
      <alignment horizontal="right" vertical="center" shrinkToFit="1"/>
      <protection hidden="1"/>
    </xf>
    <xf numFmtId="49" fontId="37" fillId="0" borderId="117" xfId="0" applyNumberFormat="1" applyFont="1" applyBorder="1" applyAlignment="1" applyProtection="1">
      <alignment horizontal="center" vertical="center" shrinkToFit="1"/>
      <protection locked="0"/>
    </xf>
    <xf numFmtId="49" fontId="37" fillId="0" borderId="116" xfId="0" applyNumberFormat="1" applyFont="1" applyBorder="1" applyAlignment="1" applyProtection="1">
      <alignment horizontal="center" vertical="center" shrinkToFit="1"/>
      <protection locked="0"/>
    </xf>
    <xf numFmtId="49" fontId="37" fillId="0" borderId="119" xfId="0" applyNumberFormat="1" applyFont="1" applyBorder="1" applyAlignment="1" applyProtection="1">
      <alignment horizontal="center" vertical="center" shrinkToFit="1"/>
      <protection locked="0"/>
    </xf>
    <xf numFmtId="38" fontId="46" fillId="0" borderId="1" xfId="6" applyFont="1" applyFill="1" applyBorder="1" applyAlignment="1" applyProtection="1">
      <alignment horizontal="center" vertical="center" shrinkToFit="1"/>
      <protection hidden="1"/>
    </xf>
    <xf numFmtId="38" fontId="46" fillId="0" borderId="7" xfId="6" applyFont="1" applyFill="1" applyBorder="1" applyAlignment="1" applyProtection="1">
      <alignment horizontal="center" vertical="center" shrinkToFit="1"/>
      <protection hidden="1"/>
    </xf>
    <xf numFmtId="38" fontId="46" fillId="0" borderId="2" xfId="6" applyFont="1" applyFill="1" applyBorder="1" applyAlignment="1" applyProtection="1">
      <alignment horizontal="center" vertical="center" shrinkToFit="1"/>
      <protection hidden="1"/>
    </xf>
    <xf numFmtId="0" fontId="37" fillId="0" borderId="11"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left" vertical="center" wrapText="1"/>
      <protection hidden="1"/>
    </xf>
    <xf numFmtId="49" fontId="37" fillId="0" borderId="115" xfId="0" applyNumberFormat="1" applyFont="1" applyBorder="1" applyAlignment="1" applyProtection="1">
      <alignment horizontal="center" vertical="center" shrinkToFit="1"/>
      <protection locked="0"/>
    </xf>
    <xf numFmtId="49" fontId="37" fillId="0" borderId="118" xfId="0" applyNumberFormat="1" applyFont="1" applyBorder="1" applyAlignment="1" applyProtection="1">
      <alignment horizontal="center" vertical="center" shrinkToFit="1"/>
      <protection locked="0"/>
    </xf>
    <xf numFmtId="0" fontId="35"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center" vertical="center"/>
      <protection hidden="1"/>
    </xf>
    <xf numFmtId="0" fontId="37" fillId="8" borderId="8" xfId="0" applyFont="1" applyFill="1" applyBorder="1" applyAlignment="1" applyProtection="1">
      <alignment horizontal="center" vertical="center" wrapText="1" shrinkToFit="1"/>
      <protection hidden="1"/>
    </xf>
    <xf numFmtId="0" fontId="37" fillId="8" borderId="5" xfId="0" applyFont="1" applyFill="1" applyBorder="1" applyAlignment="1" applyProtection="1">
      <alignment horizontal="center" vertical="center" wrapText="1" shrinkToFit="1"/>
      <protection hidden="1"/>
    </xf>
    <xf numFmtId="0" fontId="37" fillId="3" borderId="5" xfId="0" applyFont="1" applyFill="1" applyBorder="1" applyAlignment="1" applyProtection="1">
      <alignment horizontal="center" vertical="center" wrapText="1" shrinkToFit="1"/>
      <protection hidden="1"/>
    </xf>
    <xf numFmtId="0" fontId="37" fillId="3" borderId="6" xfId="0" applyFont="1" applyFill="1" applyBorder="1" applyAlignment="1" applyProtection="1">
      <alignment horizontal="center" vertical="center" wrapText="1" shrinkToFit="1"/>
      <protection hidden="1"/>
    </xf>
    <xf numFmtId="0" fontId="37" fillId="3" borderId="9" xfId="0" applyFont="1" applyFill="1" applyBorder="1" applyAlignment="1" applyProtection="1">
      <alignment horizontal="center" vertical="center" wrapText="1" shrinkToFit="1"/>
      <protection hidden="1"/>
    </xf>
    <xf numFmtId="0" fontId="37" fillId="3" borderId="3" xfId="0" applyFont="1" applyFill="1" applyBorder="1" applyAlignment="1" applyProtection="1">
      <alignment horizontal="center" vertical="center" wrapText="1" shrinkToFit="1"/>
      <protection hidden="1"/>
    </xf>
    <xf numFmtId="0" fontId="37" fillId="3" borderId="4" xfId="0" applyFont="1" applyFill="1" applyBorder="1" applyAlignment="1" applyProtection="1">
      <alignment horizontal="center" vertical="center" wrapText="1" shrinkToFit="1"/>
      <protection hidden="1"/>
    </xf>
    <xf numFmtId="0" fontId="37" fillId="0" borderId="8" xfId="0" applyFont="1" applyFill="1" applyBorder="1" applyAlignment="1" applyProtection="1">
      <alignment horizontal="center" vertical="center" shrinkToFit="1"/>
      <protection hidden="1"/>
    </xf>
    <xf numFmtId="0" fontId="37" fillId="0" borderId="5" xfId="0" applyFont="1" applyFill="1" applyBorder="1" applyAlignment="1" applyProtection="1">
      <alignment horizontal="center" vertical="center" shrinkToFit="1"/>
      <protection hidden="1"/>
    </xf>
    <xf numFmtId="49" fontId="37" fillId="0" borderId="5" xfId="0" applyNumberFormat="1" applyFont="1" applyFill="1" applyBorder="1" applyAlignment="1" applyProtection="1">
      <alignment horizontal="center" vertical="center" shrinkToFit="1"/>
      <protection locked="0"/>
    </xf>
    <xf numFmtId="0" fontId="42" fillId="0" borderId="0" xfId="0" applyFont="1" applyFill="1" applyAlignment="1" applyProtection="1">
      <alignment horizontal="left" vertical="center" wrapText="1"/>
      <protection hidden="1"/>
    </xf>
    <xf numFmtId="0" fontId="33" fillId="2" borderId="0" xfId="0" applyFont="1" applyFill="1" applyAlignment="1" applyProtection="1">
      <alignment horizontal="center" vertical="center"/>
      <protection hidden="1"/>
    </xf>
    <xf numFmtId="0" fontId="37" fillId="0" borderId="56" xfId="0" applyFont="1" applyBorder="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37" fillId="0" borderId="14" xfId="0" applyFont="1" applyBorder="1" applyAlignment="1" applyProtection="1">
      <alignment vertical="center" shrinkToFit="1"/>
      <protection hidden="1"/>
    </xf>
    <xf numFmtId="0" fontId="37" fillId="0" borderId="173" xfId="0" applyFont="1" applyBorder="1" applyAlignment="1" applyProtection="1">
      <alignment vertical="center" shrinkToFit="1"/>
      <protection hidden="1"/>
    </xf>
    <xf numFmtId="0" fontId="37" fillId="8" borderId="11" xfId="0" applyFont="1" applyFill="1" applyBorder="1" applyAlignment="1" applyProtection="1">
      <alignment horizontal="center" vertical="center" wrapText="1" shrinkToFit="1"/>
      <protection hidden="1"/>
    </xf>
    <xf numFmtId="0" fontId="37" fillId="8" borderId="0" xfId="0" applyFont="1" applyFill="1" applyAlignment="1" applyProtection="1">
      <alignment horizontal="center" vertical="center" wrapText="1" shrinkToFit="1"/>
      <protection hidden="1"/>
    </xf>
    <xf numFmtId="0" fontId="37" fillId="8" borderId="9" xfId="0" applyFont="1" applyFill="1" applyBorder="1" applyAlignment="1" applyProtection="1">
      <alignment horizontal="center" vertical="center" wrapText="1" shrinkToFit="1"/>
      <protection hidden="1"/>
    </xf>
    <xf numFmtId="0" fontId="37" fillId="8" borderId="3" xfId="0" applyFont="1" applyFill="1" applyBorder="1" applyAlignment="1" applyProtection="1">
      <alignment horizontal="center" vertical="center" wrapText="1" shrinkToFit="1"/>
      <protection hidden="1"/>
    </xf>
    <xf numFmtId="0" fontId="37" fillId="0" borderId="8"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64" xfId="0" applyFont="1" applyBorder="1" applyAlignment="1" applyProtection="1">
      <alignment horizontal="left" vertical="center" wrapText="1" shrinkToFit="1"/>
      <protection hidden="1"/>
    </xf>
    <xf numFmtId="0" fontId="37" fillId="0" borderId="96" xfId="0" applyFont="1" applyBorder="1" applyAlignment="1" applyProtection="1">
      <alignment horizontal="left" vertical="center" shrinkToFit="1"/>
      <protection hidden="1"/>
    </xf>
    <xf numFmtId="0" fontId="37" fillId="0" borderId="134" xfId="0" applyFont="1" applyBorder="1" applyAlignment="1" applyProtection="1">
      <alignment horizontal="left" vertical="center" shrinkToFit="1"/>
      <protection hidden="1"/>
    </xf>
    <xf numFmtId="0" fontId="37" fillId="0" borderId="120" xfId="0" applyFont="1" applyBorder="1" applyAlignment="1" applyProtection="1">
      <alignment horizontal="center" vertical="center" shrinkToFit="1"/>
      <protection locked="0"/>
    </xf>
    <xf numFmtId="0" fontId="37" fillId="0" borderId="96" xfId="0" applyFont="1" applyBorder="1" applyAlignment="1" applyProtection="1">
      <alignment horizontal="center" vertical="center" shrinkToFit="1"/>
      <protection locked="0"/>
    </xf>
    <xf numFmtId="0" fontId="37" fillId="0" borderId="5" xfId="0" applyFont="1" applyBorder="1" applyAlignment="1" applyProtection="1">
      <alignment vertical="center" shrinkToFit="1"/>
      <protection hidden="1"/>
    </xf>
    <xf numFmtId="0" fontId="37" fillId="0" borderId="25" xfId="0" applyFont="1" applyBorder="1" applyAlignment="1" applyProtection="1">
      <alignment vertical="center" shrinkToFit="1"/>
      <protection hidden="1"/>
    </xf>
    <xf numFmtId="0" fontId="37" fillId="0" borderId="170" xfId="0" applyFont="1" applyBorder="1" applyAlignment="1" applyProtection="1">
      <alignment horizontal="center" vertical="center" shrinkToFit="1"/>
      <protection locked="0"/>
    </xf>
    <xf numFmtId="0" fontId="33" fillId="0" borderId="8" xfId="0" applyFont="1" applyBorder="1" applyAlignment="1" applyProtection="1">
      <alignment horizontal="center" vertical="center" shrinkToFit="1"/>
      <protection locked="0"/>
    </xf>
    <xf numFmtId="0" fontId="33" fillId="0" borderId="5"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45" fillId="7"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hidden="1"/>
    </xf>
    <xf numFmtId="0" fontId="33" fillId="0" borderId="164" xfId="0" applyFont="1" applyBorder="1" applyAlignment="1" applyProtection="1">
      <alignment horizontal="center" vertical="center"/>
      <protection hidden="1"/>
    </xf>
    <xf numFmtId="0" fontId="33" fillId="0" borderId="96" xfId="0" applyFont="1" applyBorder="1" applyAlignment="1" applyProtection="1">
      <alignment horizontal="center" vertical="center"/>
      <protection hidden="1"/>
    </xf>
    <xf numFmtId="0" fontId="31" fillId="0" borderId="96" xfId="0" applyFont="1" applyBorder="1" applyAlignment="1" applyProtection="1">
      <alignment vertical="center" shrinkToFit="1"/>
      <protection locked="0"/>
    </xf>
    <xf numFmtId="0" fontId="31" fillId="0" borderId="96" xfId="0" applyFont="1" applyBorder="1" applyAlignment="1" applyProtection="1">
      <alignment horizontal="center" vertical="center" wrapText="1"/>
      <protection hidden="1"/>
    </xf>
    <xf numFmtId="0" fontId="31" fillId="0" borderId="134" xfId="0" applyFont="1" applyBorder="1" applyAlignment="1" applyProtection="1">
      <alignment horizontal="center" vertical="center" wrapText="1"/>
      <protection hidden="1"/>
    </xf>
    <xf numFmtId="0" fontId="37" fillId="0" borderId="170" xfId="0" applyFont="1" applyBorder="1" applyAlignment="1" applyProtection="1">
      <alignment horizontal="left" vertical="center" wrapText="1" shrinkToFit="1"/>
      <protection hidden="1"/>
    </xf>
    <xf numFmtId="0" fontId="37" fillId="0" borderId="128" xfId="0" applyFont="1" applyBorder="1" applyAlignment="1" applyProtection="1">
      <alignment horizontal="left" vertical="center" wrapText="1" shrinkToFit="1"/>
      <protection hidden="1"/>
    </xf>
    <xf numFmtId="0" fontId="37" fillId="0" borderId="132" xfId="0" applyFont="1" applyBorder="1" applyAlignment="1" applyProtection="1">
      <alignment horizontal="left" vertical="center" wrapText="1" shrinkToFit="1"/>
      <protection hidden="1"/>
    </xf>
    <xf numFmtId="49" fontId="37" fillId="8" borderId="8" xfId="0" applyNumberFormat="1" applyFont="1" applyFill="1" applyBorder="1" applyAlignment="1" applyProtection="1">
      <alignment horizontal="center" vertical="center" shrinkToFit="1"/>
      <protection hidden="1"/>
    </xf>
    <xf numFmtId="49" fontId="37" fillId="8" borderId="5" xfId="0" applyNumberFormat="1" applyFont="1" applyFill="1" applyBorder="1" applyAlignment="1" applyProtection="1">
      <alignment horizontal="center" vertical="center" shrinkToFit="1"/>
      <protection hidden="1"/>
    </xf>
    <xf numFmtId="49" fontId="37" fillId="8" borderId="6" xfId="0" applyNumberFormat="1" applyFont="1" applyFill="1" applyBorder="1" applyAlignment="1" applyProtection="1">
      <alignment horizontal="center" vertical="center" shrinkToFit="1"/>
      <protection hidden="1"/>
    </xf>
    <xf numFmtId="49" fontId="37" fillId="8" borderId="9" xfId="0" applyNumberFormat="1" applyFont="1" applyFill="1" applyBorder="1" applyAlignment="1" applyProtection="1">
      <alignment horizontal="center" vertical="center" shrinkToFit="1"/>
      <protection hidden="1"/>
    </xf>
    <xf numFmtId="49" fontId="37" fillId="8" borderId="3" xfId="0" applyNumberFormat="1" applyFont="1" applyFill="1" applyBorder="1" applyAlignment="1" applyProtection="1">
      <alignment horizontal="center" vertical="center" shrinkToFit="1"/>
      <protection hidden="1"/>
    </xf>
    <xf numFmtId="49" fontId="37" fillId="8" borderId="4" xfId="0" applyNumberFormat="1" applyFont="1" applyFill="1" applyBorder="1" applyAlignment="1" applyProtection="1">
      <alignment horizontal="center" vertical="center" shrinkToFit="1"/>
      <protection hidden="1"/>
    </xf>
    <xf numFmtId="0" fontId="37" fillId="0" borderId="115" xfId="0" applyFont="1" applyFill="1" applyBorder="1" applyAlignment="1" applyProtection="1">
      <alignment horizontal="center" vertical="center" shrinkToFit="1"/>
      <protection locked="0"/>
    </xf>
    <xf numFmtId="0" fontId="37" fillId="0" borderId="116" xfId="0" applyFont="1" applyFill="1" applyBorder="1" applyAlignment="1" applyProtection="1">
      <alignment horizontal="center" vertical="center" shrinkToFit="1"/>
      <protection locked="0"/>
    </xf>
    <xf numFmtId="0" fontId="37" fillId="0" borderId="117" xfId="0" applyFont="1" applyFill="1" applyBorder="1" applyAlignment="1" applyProtection="1">
      <alignment horizontal="center" vertical="center" shrinkToFit="1"/>
      <protection locked="0"/>
    </xf>
    <xf numFmtId="0" fontId="37" fillId="0" borderId="118" xfId="0" applyFont="1" applyFill="1" applyBorder="1" applyAlignment="1" applyProtection="1">
      <alignment horizontal="center" vertical="center" shrinkToFit="1"/>
      <protection locked="0"/>
    </xf>
    <xf numFmtId="49" fontId="37" fillId="0" borderId="116" xfId="0" applyNumberFormat="1" applyFont="1" applyFill="1" applyBorder="1" applyAlignment="1" applyProtection="1">
      <alignment horizontal="center" vertical="center" shrinkToFit="1"/>
      <protection locked="0"/>
    </xf>
    <xf numFmtId="49" fontId="37" fillId="0" borderId="119" xfId="0" applyNumberFormat="1" applyFont="1" applyFill="1" applyBorder="1" applyAlignment="1" applyProtection="1">
      <alignment horizontal="center" vertical="center" shrinkToFit="1"/>
      <protection locked="0"/>
    </xf>
    <xf numFmtId="49" fontId="37" fillId="8" borderId="8" xfId="0" applyNumberFormat="1" applyFont="1" applyFill="1" applyBorder="1" applyAlignment="1" applyProtection="1">
      <alignment horizontal="center" vertical="center" wrapText="1" shrinkToFit="1"/>
      <protection hidden="1"/>
    </xf>
    <xf numFmtId="49" fontId="37" fillId="8" borderId="5" xfId="0" applyNumberFormat="1" applyFont="1" applyFill="1" applyBorder="1" applyAlignment="1" applyProtection="1">
      <alignment horizontal="center" vertical="center" wrapText="1" shrinkToFit="1"/>
      <protection hidden="1"/>
    </xf>
    <xf numFmtId="49" fontId="37" fillId="8" borderId="6" xfId="0" applyNumberFormat="1" applyFont="1" applyFill="1" applyBorder="1" applyAlignment="1" applyProtection="1">
      <alignment horizontal="center" vertical="center" wrapText="1" shrinkToFit="1"/>
      <protection hidden="1"/>
    </xf>
    <xf numFmtId="49" fontId="37" fillId="8" borderId="9" xfId="0" applyNumberFormat="1" applyFont="1" applyFill="1" applyBorder="1" applyAlignment="1" applyProtection="1">
      <alignment horizontal="center" vertical="center" wrapText="1" shrinkToFit="1"/>
      <protection hidden="1"/>
    </xf>
    <xf numFmtId="49" fontId="37" fillId="8" borderId="3" xfId="0" applyNumberFormat="1" applyFont="1" applyFill="1" applyBorder="1" applyAlignment="1" applyProtection="1">
      <alignment horizontal="center" vertical="center" wrapText="1" shrinkToFit="1"/>
      <protection hidden="1"/>
    </xf>
    <xf numFmtId="49" fontId="37" fillId="8" borderId="4" xfId="0" applyNumberFormat="1" applyFont="1" applyFill="1" applyBorder="1" applyAlignment="1" applyProtection="1">
      <alignment horizontal="center" vertical="center" wrapText="1" shrinkToFit="1"/>
      <protection hidden="1"/>
    </xf>
    <xf numFmtId="49" fontId="33" fillId="0" borderId="5" xfId="0" applyNumberFormat="1" applyFont="1" applyFill="1" applyBorder="1" applyAlignment="1" applyProtection="1">
      <alignment horizontal="center" vertical="center" shrinkToFit="1"/>
      <protection hidden="1"/>
    </xf>
    <xf numFmtId="49" fontId="33" fillId="0" borderId="3" xfId="0" applyNumberFormat="1"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0" fontId="17" fillId="2" borderId="24" xfId="0" applyFont="1" applyFill="1" applyBorder="1" applyAlignment="1" applyProtection="1">
      <alignment horizontal="center" vertical="center"/>
      <protection locked="0"/>
    </xf>
    <xf numFmtId="179" fontId="17" fillId="2" borderId="1" xfId="0" applyNumberFormat="1" applyFont="1" applyFill="1" applyBorder="1" applyAlignment="1" applyProtection="1">
      <alignment horizontal="center" vertical="center"/>
      <protection locked="0"/>
    </xf>
    <xf numFmtId="179" fontId="17" fillId="2" borderId="7" xfId="0" applyNumberFormat="1" applyFont="1" applyFill="1" applyBorder="1" applyAlignment="1" applyProtection="1">
      <alignment horizontal="center" vertical="center"/>
      <protection locked="0"/>
    </xf>
    <xf numFmtId="179" fontId="17" fillId="2" borderId="2" xfId="0" applyNumberFormat="1" applyFont="1" applyFill="1" applyBorder="1" applyAlignment="1" applyProtection="1">
      <alignment horizontal="center" vertical="center"/>
      <protection locked="0"/>
    </xf>
    <xf numFmtId="0" fontId="37" fillId="8" borderId="1" xfId="0" applyFont="1" applyFill="1" applyBorder="1" applyAlignment="1" applyProtection="1">
      <alignment horizontal="center" vertical="center" shrinkToFit="1"/>
      <protection hidden="1"/>
    </xf>
    <xf numFmtId="0" fontId="37" fillId="8" borderId="7" xfId="0" applyFont="1" applyFill="1" applyBorder="1" applyAlignment="1" applyProtection="1">
      <alignment horizontal="center" vertical="center" shrinkToFit="1"/>
      <protection hidden="1"/>
    </xf>
    <xf numFmtId="0" fontId="37" fillId="8" borderId="2" xfId="0" applyFont="1" applyFill="1" applyBorder="1" applyAlignment="1" applyProtection="1">
      <alignment horizontal="center" vertical="center" shrinkToFit="1"/>
      <protection hidden="1"/>
    </xf>
    <xf numFmtId="0" fontId="37" fillId="0" borderId="1"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7" xfId="0" applyFont="1" applyBorder="1" applyAlignment="1" applyProtection="1">
      <alignment vertical="center" shrinkToFit="1"/>
      <protection hidden="1"/>
    </xf>
    <xf numFmtId="0" fontId="57" fillId="0" borderId="7" xfId="0" applyFont="1" applyBorder="1" applyProtection="1">
      <alignment vertical="center"/>
      <protection hidden="1"/>
    </xf>
    <xf numFmtId="0" fontId="37" fillId="0" borderId="7" xfId="0" applyFont="1" applyBorder="1" applyAlignment="1" applyProtection="1">
      <alignment horizontal="center" vertical="center"/>
      <protection hidden="1"/>
    </xf>
    <xf numFmtId="0" fontId="37" fillId="0" borderId="2"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locked="0"/>
    </xf>
    <xf numFmtId="0" fontId="37" fillId="0" borderId="1"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7" xfId="0" applyFont="1" applyFill="1" applyBorder="1" applyAlignment="1" applyProtection="1">
      <alignment vertical="center"/>
      <protection hidden="1"/>
    </xf>
    <xf numFmtId="0" fontId="37" fillId="0" borderId="12" xfId="0" applyFont="1" applyBorder="1" applyAlignment="1" applyProtection="1">
      <alignment horizontal="center" vertical="center" shrinkToFit="1"/>
      <protection locked="0"/>
    </xf>
    <xf numFmtId="0" fontId="37" fillId="0" borderId="2" xfId="0" applyFont="1" applyFill="1" applyBorder="1" applyAlignment="1" applyProtection="1">
      <alignment vertical="center"/>
      <protection hidden="1"/>
    </xf>
    <xf numFmtId="0" fontId="37" fillId="0" borderId="128" xfId="0" applyFont="1" applyBorder="1" applyAlignment="1" applyProtection="1">
      <alignment horizontal="left" vertical="center" shrinkToFit="1"/>
      <protection hidden="1"/>
    </xf>
    <xf numFmtId="0" fontId="37" fillId="0" borderId="132" xfId="0" applyFont="1" applyBorder="1" applyAlignment="1" applyProtection="1">
      <alignment horizontal="left" vertical="center" shrinkToFit="1"/>
      <protection hidden="1"/>
    </xf>
    <xf numFmtId="0" fontId="37" fillId="0" borderId="96" xfId="0" applyFont="1" applyBorder="1" applyAlignment="1" applyProtection="1">
      <alignment horizontal="left" vertical="center" wrapText="1" shrinkToFit="1"/>
      <protection hidden="1"/>
    </xf>
    <xf numFmtId="0" fontId="37" fillId="0" borderId="134" xfId="0" applyFont="1" applyBorder="1" applyAlignment="1" applyProtection="1">
      <alignment horizontal="left" vertical="center" wrapText="1" shrinkToFit="1"/>
      <protection hidden="1"/>
    </xf>
    <xf numFmtId="0" fontId="37" fillId="0" borderId="163" xfId="0" applyFont="1" applyBorder="1" applyAlignment="1" applyProtection="1">
      <alignment horizontal="left" vertical="center" wrapText="1" shrinkToFit="1"/>
      <protection hidden="1"/>
    </xf>
    <xf numFmtId="0" fontId="37" fillId="0" borderId="14" xfId="0" applyFont="1" applyBorder="1" applyAlignment="1" applyProtection="1">
      <alignment horizontal="left" vertical="center" shrinkToFit="1"/>
      <protection hidden="1"/>
    </xf>
    <xf numFmtId="0" fontId="37" fillId="0" borderId="103" xfId="0" applyFont="1" applyBorder="1" applyAlignment="1" applyProtection="1">
      <alignment horizontal="left" vertical="center" shrinkToFit="1"/>
      <protection hidden="1"/>
    </xf>
    <xf numFmtId="0" fontId="33" fillId="0" borderId="7" xfId="0" applyFont="1" applyBorder="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locked="0"/>
    </xf>
    <xf numFmtId="49" fontId="33" fillId="0" borderId="2"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1" xfId="0" applyNumberFormat="1" applyFont="1" applyBorder="1" applyAlignment="1" applyProtection="1">
      <alignment horizontal="center" vertical="center" shrinkToFit="1"/>
      <protection locked="0"/>
    </xf>
    <xf numFmtId="0" fontId="37" fillId="0" borderId="3" xfId="0" applyFont="1" applyFill="1" applyBorder="1" applyAlignment="1" applyProtection="1">
      <alignment horizontal="left" vertical="center" shrinkToFit="1"/>
      <protection hidden="1"/>
    </xf>
    <xf numFmtId="49" fontId="37" fillId="8" borderId="1" xfId="0" applyNumberFormat="1" applyFont="1" applyFill="1" applyBorder="1" applyAlignment="1" applyProtection="1">
      <alignment horizontal="center" vertical="center" shrinkToFit="1"/>
      <protection hidden="1"/>
    </xf>
    <xf numFmtId="49" fontId="37" fillId="8" borderId="7" xfId="0" applyNumberFormat="1" applyFont="1" applyFill="1" applyBorder="1" applyAlignment="1" applyProtection="1">
      <alignment horizontal="center" vertical="center" shrinkToFit="1"/>
      <protection hidden="1"/>
    </xf>
    <xf numFmtId="49" fontId="37" fillId="8" borderId="2"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49" fontId="37" fillId="0" borderId="8" xfId="0" applyNumberFormat="1" applyFont="1" applyFill="1" applyBorder="1" applyAlignment="1" applyProtection="1">
      <alignment horizontal="center" vertical="center" shrinkToFit="1"/>
      <protection hidden="1"/>
    </xf>
    <xf numFmtId="49" fontId="37" fillId="0" borderId="5" xfId="0" applyNumberFormat="1" applyFont="1" applyFill="1" applyBorder="1" applyAlignment="1" applyProtection="1">
      <alignment horizontal="center" vertical="center" shrinkToFit="1"/>
      <protection hidden="1"/>
    </xf>
    <xf numFmtId="49" fontId="33" fillId="0" borderId="5" xfId="0" applyNumberFormat="1" applyFont="1" applyFill="1" applyBorder="1" applyAlignment="1" applyProtection="1">
      <alignment horizontal="center" vertical="center" shrinkToFit="1"/>
      <protection locked="0"/>
    </xf>
    <xf numFmtId="49" fontId="33" fillId="0" borderId="3"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49" fontId="37" fillId="8" borderId="1" xfId="0" applyNumberFormat="1" applyFont="1" applyFill="1" applyBorder="1" applyAlignment="1" applyProtection="1">
      <alignment horizontal="center" vertical="center"/>
      <protection hidden="1"/>
    </xf>
    <xf numFmtId="49" fontId="37" fillId="8" borderId="7" xfId="0" applyNumberFormat="1" applyFont="1" applyFill="1" applyBorder="1" applyAlignment="1" applyProtection="1">
      <alignment horizontal="center" vertical="center"/>
      <protection hidden="1"/>
    </xf>
    <xf numFmtId="49" fontId="37" fillId="8" borderId="2" xfId="0" applyNumberFormat="1" applyFont="1" applyFill="1" applyBorder="1" applyAlignment="1" applyProtection="1">
      <alignment horizontal="center" vertical="center"/>
      <protection hidden="1"/>
    </xf>
    <xf numFmtId="49" fontId="48" fillId="0" borderId="1" xfId="0" applyNumberFormat="1" applyFont="1" applyFill="1" applyBorder="1" applyAlignment="1" applyProtection="1">
      <alignment horizontal="center" vertical="center" shrinkToFit="1"/>
      <protection locked="0"/>
    </xf>
    <xf numFmtId="49" fontId="48" fillId="0" borderId="7" xfId="0" applyNumberFormat="1" applyFont="1" applyFill="1" applyBorder="1" applyAlignment="1" applyProtection="1">
      <alignment horizontal="center" vertical="center" shrinkToFit="1"/>
      <protection locked="0"/>
    </xf>
    <xf numFmtId="49" fontId="37" fillId="0" borderId="7" xfId="0" applyNumberFormat="1" applyFont="1" applyFill="1" applyBorder="1" applyAlignment="1" applyProtection="1">
      <alignment horizontal="center" vertical="center"/>
      <protection hidden="1"/>
    </xf>
    <xf numFmtId="49" fontId="48" fillId="0" borderId="2" xfId="0" applyNumberFormat="1" applyFont="1" applyFill="1" applyBorder="1" applyAlignment="1" applyProtection="1">
      <alignment horizontal="center" vertical="center" shrinkToFit="1"/>
      <protection locked="0"/>
    </xf>
    <xf numFmtId="49" fontId="37" fillId="8" borderId="1" xfId="0" applyNumberFormat="1" applyFont="1" applyFill="1" applyBorder="1" applyAlignment="1" applyProtection="1">
      <alignment horizontal="center" vertical="center" wrapText="1" shrinkToFit="1"/>
      <protection hidden="1"/>
    </xf>
    <xf numFmtId="49" fontId="37" fillId="8" borderId="7" xfId="0" applyNumberFormat="1" applyFont="1" applyFill="1" applyBorder="1" applyAlignment="1" applyProtection="1">
      <alignment horizontal="center" vertical="center" wrapText="1" shrinkToFit="1"/>
      <protection hidden="1"/>
    </xf>
    <xf numFmtId="49" fontId="33" fillId="0" borderId="6" xfId="0" applyNumberFormat="1" applyFont="1" applyFill="1" applyBorder="1" applyAlignment="1" applyProtection="1">
      <alignment horizontal="center" vertical="center" shrinkToFit="1"/>
      <protection locked="0"/>
    </xf>
    <xf numFmtId="49" fontId="33" fillId="0" borderId="4"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7" fillId="2" borderId="1"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0" fontId="16" fillId="9"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xf>
    <xf numFmtId="0" fontId="33"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49" fontId="33"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3" fillId="0" borderId="0" xfId="0" applyFont="1" applyProtection="1">
      <alignment vertical="center"/>
      <protection hidden="1"/>
    </xf>
    <xf numFmtId="0" fontId="33" fillId="0" borderId="0" xfId="0" applyFont="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39" fillId="0" borderId="0" xfId="0" applyFont="1" applyAlignment="1" applyProtection="1">
      <alignment horizontal="center" vertical="center"/>
      <protection hidden="1"/>
    </xf>
    <xf numFmtId="0" fontId="16" fillId="0" borderId="0" xfId="0"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49" fontId="69" fillId="0" borderId="0" xfId="0" applyNumberFormat="1" applyFont="1" applyAlignment="1" applyProtection="1">
      <alignment vertical="center" shrinkToFit="1"/>
      <protection locked="0"/>
    </xf>
    <xf numFmtId="0" fontId="33" fillId="0" borderId="0" xfId="0" applyFont="1" applyAlignment="1" applyProtection="1">
      <alignment horizontal="distributed" vertical="distributed"/>
      <protection hidden="1"/>
    </xf>
    <xf numFmtId="0" fontId="37" fillId="0" borderId="3" xfId="0" applyFont="1" applyBorder="1" applyAlignment="1" applyProtection="1">
      <alignment horizontal="left" vertical="center" shrinkToFit="1"/>
      <protection hidden="1"/>
    </xf>
    <xf numFmtId="0" fontId="37" fillId="0" borderId="0" xfId="0" applyFont="1" applyAlignment="1" applyProtection="1">
      <alignment horizontal="left" vertical="center" shrinkToFit="1"/>
      <protection hidden="1"/>
    </xf>
    <xf numFmtId="0" fontId="37" fillId="0" borderId="1" xfId="0" applyFont="1" applyBorder="1" applyAlignment="1" applyProtection="1">
      <alignment horizontal="left" vertical="center" indent="1" shrinkToFit="1"/>
      <protection locked="0" hidden="1"/>
    </xf>
    <xf numFmtId="0" fontId="37" fillId="0" borderId="7" xfId="0" applyFont="1" applyBorder="1" applyAlignment="1" applyProtection="1">
      <alignment horizontal="left" vertical="center" indent="1" shrinkToFit="1"/>
      <protection locked="0" hidden="1"/>
    </xf>
    <xf numFmtId="0" fontId="33" fillId="0" borderId="1" xfId="0" applyFont="1" applyBorder="1" applyAlignment="1" applyProtection="1">
      <alignment horizontal="center" vertical="center" shrinkToFit="1"/>
      <protection hidden="1"/>
    </xf>
    <xf numFmtId="0" fontId="37" fillId="8" borderId="1" xfId="0" applyFont="1" applyFill="1" applyBorder="1" applyAlignment="1" applyProtection="1">
      <alignment horizontal="center" vertical="center"/>
      <protection hidden="1"/>
    </xf>
    <xf numFmtId="0" fontId="37" fillId="8" borderId="7" xfId="0" applyFont="1" applyFill="1" applyBorder="1" applyAlignment="1" applyProtection="1">
      <alignment horizontal="center" vertical="center"/>
      <protection hidden="1"/>
    </xf>
    <xf numFmtId="0" fontId="37" fillId="8" borderId="2" xfId="0" applyFont="1" applyFill="1" applyBorder="1" applyAlignment="1" applyProtection="1">
      <alignment horizontal="center" vertical="center"/>
      <protection hidden="1"/>
    </xf>
    <xf numFmtId="49" fontId="37" fillId="0" borderId="1" xfId="0" applyNumberFormat="1" applyFont="1" applyBorder="1" applyAlignment="1" applyProtection="1">
      <alignment horizontal="center" vertical="center" shrinkToFit="1"/>
      <protection locked="0"/>
    </xf>
    <xf numFmtId="49" fontId="37" fillId="0" borderId="7" xfId="0" applyNumberFormat="1" applyFont="1" applyBorder="1" applyAlignment="1" applyProtection="1">
      <alignment horizontal="center" vertical="center" shrinkToFit="1"/>
      <protection locked="0"/>
    </xf>
    <xf numFmtId="49" fontId="37" fillId="0" borderId="7" xfId="0" applyNumberFormat="1" applyFont="1" applyBorder="1" applyAlignment="1" applyProtection="1">
      <alignment horizontal="center" vertical="center"/>
      <protection hidden="1"/>
    </xf>
    <xf numFmtId="49" fontId="37" fillId="0" borderId="2" xfId="0" applyNumberFormat="1" applyFont="1" applyBorder="1" applyAlignment="1" applyProtection="1">
      <alignment horizontal="center" vertical="center" shrinkToFit="1"/>
      <protection locked="0"/>
    </xf>
    <xf numFmtId="0" fontId="40" fillId="2"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7" fillId="8" borderId="1" xfId="0" applyFont="1" applyFill="1" applyBorder="1" applyAlignment="1" applyProtection="1">
      <alignment horizontal="center" vertical="center" wrapText="1" shrinkToFit="1"/>
      <protection hidden="1"/>
    </xf>
    <xf numFmtId="0" fontId="37" fillId="8" borderId="7" xfId="0" applyFont="1" applyFill="1" applyBorder="1" applyAlignment="1" applyProtection="1">
      <alignment horizontal="center" vertical="center" wrapText="1" shrinkToFit="1"/>
      <protection hidden="1"/>
    </xf>
    <xf numFmtId="0" fontId="37" fillId="8" borderId="2" xfId="0" applyFont="1" applyFill="1" applyBorder="1" applyAlignment="1" applyProtection="1">
      <alignment horizontal="center" vertical="center" wrapText="1" shrinkToFit="1"/>
      <protection hidden="1"/>
    </xf>
    <xf numFmtId="0" fontId="37" fillId="8" borderId="4" xfId="0" applyFont="1" applyFill="1" applyBorder="1" applyAlignment="1" applyProtection="1">
      <alignment horizontal="center" vertical="center" wrapText="1" shrinkToFit="1"/>
      <protection hidden="1"/>
    </xf>
    <xf numFmtId="49" fontId="33" fillId="0" borderId="7" xfId="0" applyNumberFormat="1" applyFont="1" applyBorder="1" applyAlignment="1" applyProtection="1">
      <alignment horizontal="center" vertical="center" shrinkToFit="1"/>
      <protection hidden="1"/>
    </xf>
    <xf numFmtId="0" fontId="37" fillId="0" borderId="3" xfId="0" applyFont="1" applyBorder="1" applyAlignment="1" applyProtection="1">
      <alignment horizontal="left" vertical="center" wrapText="1"/>
      <protection hidden="1"/>
    </xf>
    <xf numFmtId="0" fontId="37" fillId="0" borderId="0" xfId="0" applyFont="1" applyFill="1" applyBorder="1" applyAlignment="1" applyProtection="1">
      <alignment horizontal="left" vertical="center" shrinkToFit="1"/>
      <protection hidden="1"/>
    </xf>
    <xf numFmtId="0" fontId="37" fillId="0" borderId="10" xfId="0" applyFont="1" applyFill="1" applyBorder="1" applyAlignment="1" applyProtection="1">
      <alignment horizontal="left" vertical="center" shrinkToFit="1"/>
      <protection hidden="1"/>
    </xf>
    <xf numFmtId="0" fontId="22" fillId="5" borderId="71" xfId="0" applyFont="1" applyFill="1" applyBorder="1" applyAlignment="1" applyProtection="1">
      <alignment horizontal="right" vertical="center"/>
      <protection hidden="1"/>
    </xf>
    <xf numFmtId="0" fontId="22" fillId="5" borderId="45" xfId="0" applyFont="1" applyFill="1" applyBorder="1" applyAlignment="1" applyProtection="1">
      <alignment horizontal="right" vertical="center"/>
      <protection hidden="1"/>
    </xf>
    <xf numFmtId="0" fontId="22" fillId="5" borderId="46" xfId="0" applyFont="1" applyFill="1" applyBorder="1" applyAlignment="1" applyProtection="1">
      <alignment horizontal="right" vertical="center"/>
      <protection hidden="1"/>
    </xf>
    <xf numFmtId="38" fontId="61" fillId="0" borderId="45" xfId="0" applyNumberFormat="1" applyFont="1" applyBorder="1" applyAlignment="1" applyProtection="1">
      <alignment vertical="center"/>
      <protection hidden="1"/>
    </xf>
    <xf numFmtId="0" fontId="19" fillId="5" borderId="63" xfId="0" applyFont="1" applyFill="1" applyBorder="1" applyAlignment="1" applyProtection="1">
      <alignment horizontal="center" vertical="center"/>
      <protection hidden="1"/>
    </xf>
    <xf numFmtId="0" fontId="19" fillId="5" borderId="61" xfId="0" applyFont="1" applyFill="1" applyBorder="1" applyAlignment="1" applyProtection="1">
      <alignment horizontal="center" vertical="center"/>
      <protection hidden="1"/>
    </xf>
    <xf numFmtId="0" fontId="19" fillId="5" borderId="64" xfId="0" applyFont="1" applyFill="1" applyBorder="1" applyAlignment="1" applyProtection="1">
      <alignment horizontal="center" vertical="center"/>
      <protection hidden="1"/>
    </xf>
    <xf numFmtId="38" fontId="27" fillId="0" borderId="19" xfId="0" applyNumberFormat="1" applyFont="1" applyBorder="1" applyAlignment="1" applyProtection="1">
      <alignment vertical="center"/>
      <protection hidden="1"/>
    </xf>
    <xf numFmtId="38" fontId="61" fillId="0" borderId="86" xfId="0" applyNumberFormat="1" applyFont="1" applyBorder="1" applyAlignment="1" applyProtection="1">
      <alignment vertical="center"/>
      <protection hidden="1"/>
    </xf>
    <xf numFmtId="38" fontId="61" fillId="0" borderId="0" xfId="0" applyNumberFormat="1" applyFont="1" applyBorder="1" applyAlignment="1" applyProtection="1">
      <alignment vertical="center"/>
      <protection hidden="1"/>
    </xf>
    <xf numFmtId="38" fontId="27" fillId="0" borderId="96" xfId="0" applyNumberFormat="1" applyFont="1" applyBorder="1" applyAlignment="1" applyProtection="1">
      <alignment vertical="center"/>
      <protection hidden="1"/>
    </xf>
    <xf numFmtId="38" fontId="27" fillId="0" borderId="128" xfId="0" applyNumberFormat="1" applyFont="1" applyBorder="1" applyAlignment="1" applyProtection="1">
      <alignment vertical="center"/>
      <protection hidden="1"/>
    </xf>
    <xf numFmtId="38" fontId="61" fillId="0" borderId="8" xfId="0" applyNumberFormat="1" applyFont="1" applyBorder="1" applyAlignment="1" applyProtection="1">
      <alignment vertical="center"/>
      <protection hidden="1"/>
    </xf>
    <xf numFmtId="38" fontId="61" fillId="0" borderId="5" xfId="0" applyNumberFormat="1" applyFont="1" applyBorder="1" applyAlignment="1" applyProtection="1">
      <alignment vertical="center"/>
      <protection hidden="1"/>
    </xf>
    <xf numFmtId="38" fontId="61" fillId="0" borderId="9" xfId="0" applyNumberFormat="1" applyFont="1" applyBorder="1" applyAlignment="1" applyProtection="1">
      <alignment vertical="center"/>
      <protection hidden="1"/>
    </xf>
    <xf numFmtId="38" fontId="61" fillId="0" borderId="3" xfId="0" applyNumberFormat="1" applyFont="1" applyBorder="1" applyAlignment="1" applyProtection="1">
      <alignment vertical="center"/>
      <protection hidden="1"/>
    </xf>
    <xf numFmtId="38" fontId="27" fillId="0" borderId="106" xfId="0" applyNumberFormat="1" applyFont="1" applyBorder="1" applyAlignment="1" applyProtection="1">
      <alignment vertical="center"/>
      <protection hidden="1"/>
    </xf>
    <xf numFmtId="0" fontId="12" fillId="8" borderId="114" xfId="0" applyFont="1" applyFill="1" applyBorder="1" applyAlignment="1" applyProtection="1">
      <alignment horizontal="center" vertical="center"/>
      <protection hidden="1"/>
    </xf>
    <xf numFmtId="0" fontId="12" fillId="8" borderId="61" xfId="0" applyFont="1" applyFill="1" applyBorder="1" applyAlignment="1" applyProtection="1">
      <alignment horizontal="center" vertical="center"/>
      <protection hidden="1"/>
    </xf>
    <xf numFmtId="0" fontId="12" fillId="8" borderId="122" xfId="0" applyFont="1" applyFill="1" applyBorder="1" applyAlignment="1" applyProtection="1">
      <alignment horizontal="center" vertical="center"/>
      <protection hidden="1"/>
    </xf>
    <xf numFmtId="0" fontId="12" fillId="0" borderId="85"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88"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69"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84" xfId="0" applyFont="1" applyBorder="1" applyAlignment="1" applyProtection="1">
      <alignment horizontal="center" vertical="center"/>
      <protection hidden="1"/>
    </xf>
    <xf numFmtId="38" fontId="13" fillId="0" borderId="70" xfId="0" applyNumberFormat="1" applyFont="1" applyBorder="1" applyAlignment="1" applyProtection="1">
      <alignment horizontal="center" vertical="center"/>
      <protection hidden="1"/>
    </xf>
    <xf numFmtId="38" fontId="13" fillId="0" borderId="146" xfId="0" applyNumberFormat="1" applyFont="1" applyBorder="1" applyAlignment="1" applyProtection="1">
      <alignment horizontal="center" vertical="center"/>
      <protection hidden="1"/>
    </xf>
    <xf numFmtId="38" fontId="13" fillId="0" borderId="123" xfId="0" applyNumberFormat="1" applyFont="1" applyBorder="1" applyAlignment="1" applyProtection="1">
      <alignment horizontal="center" vertical="center"/>
      <protection hidden="1"/>
    </xf>
    <xf numFmtId="38" fontId="13" fillId="0" borderId="144" xfId="0" applyNumberFormat="1" applyFont="1" applyBorder="1" applyAlignment="1" applyProtection="1">
      <alignment horizontal="center" vertical="center"/>
      <protection hidden="1"/>
    </xf>
    <xf numFmtId="38" fontId="13" fillId="0" borderId="89" xfId="0" applyNumberFormat="1" applyFont="1" applyBorder="1" applyAlignment="1" applyProtection="1">
      <alignment horizontal="center" vertical="center"/>
      <protection hidden="1"/>
    </xf>
    <xf numFmtId="38" fontId="13" fillId="0" borderId="16" xfId="0" applyNumberFormat="1" applyFont="1" applyBorder="1" applyAlignment="1" applyProtection="1">
      <alignment horizontal="center" vertical="center"/>
      <protection hidden="1"/>
    </xf>
    <xf numFmtId="38" fontId="13" fillId="0" borderId="95" xfId="0" applyNumberFormat="1" applyFont="1" applyBorder="1" applyAlignment="1" applyProtection="1">
      <alignment horizontal="center" vertical="center"/>
      <protection hidden="1"/>
    </xf>
    <xf numFmtId="38" fontId="13" fillId="0" borderId="94" xfId="0" applyNumberFormat="1" applyFont="1" applyBorder="1" applyAlignment="1" applyProtection="1">
      <alignment horizontal="center" vertical="center"/>
      <protection hidden="1"/>
    </xf>
    <xf numFmtId="38" fontId="13" fillId="0" borderId="130" xfId="0" applyNumberFormat="1" applyFont="1" applyBorder="1" applyAlignment="1" applyProtection="1">
      <alignment horizontal="center" vertical="center"/>
      <protection hidden="1"/>
    </xf>
    <xf numFmtId="38" fontId="13" fillId="0" borderId="131" xfId="0" applyNumberFormat="1" applyFont="1" applyBorder="1" applyAlignment="1" applyProtection="1">
      <alignment horizontal="center" vertical="center"/>
      <protection hidden="1"/>
    </xf>
    <xf numFmtId="0" fontId="19" fillId="5" borderId="62" xfId="0" applyFont="1" applyFill="1" applyBorder="1" applyAlignment="1" applyProtection="1">
      <alignment horizontal="center" vertical="center" wrapText="1"/>
      <protection hidden="1"/>
    </xf>
    <xf numFmtId="0" fontId="19" fillId="5" borderId="61" xfId="0" applyFont="1" applyFill="1" applyBorder="1" applyAlignment="1" applyProtection="1">
      <alignment horizontal="center" vertical="center" wrapText="1"/>
      <protection hidden="1"/>
    </xf>
    <xf numFmtId="0" fontId="12" fillId="0" borderId="126" xfId="0" applyFont="1" applyFill="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wrapText="1" shrinkToFit="1"/>
      <protection hidden="1"/>
    </xf>
    <xf numFmtId="0" fontId="12" fillId="0" borderId="127" xfId="0" applyFont="1" applyFill="1" applyBorder="1" applyAlignment="1" applyProtection="1">
      <alignment horizontal="center" vertical="center" wrapText="1" shrinkToFit="1"/>
      <protection hidden="1"/>
    </xf>
    <xf numFmtId="0" fontId="12" fillId="0" borderId="65" xfId="0" applyFont="1" applyFill="1" applyBorder="1" applyAlignment="1" applyProtection="1">
      <alignment horizontal="center" vertical="center" wrapText="1" shrinkToFit="1"/>
      <protection hidden="1"/>
    </xf>
    <xf numFmtId="0" fontId="12" fillId="0" borderId="10" xfId="0" applyFont="1" applyFill="1" applyBorder="1" applyAlignment="1" applyProtection="1">
      <alignment horizontal="center" vertical="center" wrapText="1" shrinkToFit="1"/>
      <protection hidden="1"/>
    </xf>
    <xf numFmtId="0" fontId="12" fillId="0" borderId="66" xfId="0" applyFont="1" applyFill="1" applyBorder="1" applyAlignment="1" applyProtection="1">
      <alignment horizontal="center" vertical="center" wrapText="1" shrinkToFit="1"/>
      <protection hidden="1"/>
    </xf>
    <xf numFmtId="0" fontId="12" fillId="0" borderId="133" xfId="0" applyFont="1" applyFill="1" applyBorder="1" applyAlignment="1" applyProtection="1">
      <alignment horizontal="center" vertical="center" wrapText="1" shrinkToFit="1"/>
      <protection hidden="1"/>
    </xf>
    <xf numFmtId="0" fontId="12" fillId="0" borderId="4" xfId="0" applyFont="1" applyFill="1" applyBorder="1" applyAlignment="1" applyProtection="1">
      <alignment horizontal="center" vertical="center" wrapText="1" shrinkToFit="1"/>
      <protection hidden="1"/>
    </xf>
    <xf numFmtId="0" fontId="12" fillId="0" borderId="67" xfId="0" applyFont="1" applyFill="1" applyBorder="1" applyAlignment="1" applyProtection="1">
      <alignment horizontal="center" vertical="center" wrapText="1" shrinkToFit="1"/>
      <protection hidden="1"/>
    </xf>
    <xf numFmtId="49" fontId="20" fillId="0" borderId="129" xfId="0" applyNumberFormat="1" applyFont="1" applyFill="1" applyBorder="1" applyAlignment="1" applyProtection="1">
      <alignment horizontal="center" vertical="center" shrinkToFit="1"/>
      <protection locked="0"/>
    </xf>
    <xf numFmtId="178" fontId="26" fillId="0" borderId="130" xfId="11" applyNumberFormat="1" applyFont="1" applyFill="1" applyBorder="1" applyAlignment="1" applyProtection="1">
      <alignment horizontal="right" vertical="center" shrinkToFit="1"/>
      <protection locked="0"/>
    </xf>
    <xf numFmtId="178" fontId="26" fillId="0" borderId="128" xfId="11" applyNumberFormat="1" applyFont="1" applyFill="1" applyBorder="1" applyAlignment="1" applyProtection="1">
      <alignment horizontal="right" vertical="center" shrinkToFit="1"/>
      <protection locked="0"/>
    </xf>
    <xf numFmtId="49" fontId="20" fillId="0" borderId="129" xfId="0" applyNumberFormat="1" applyFont="1" applyBorder="1" applyAlignment="1" applyProtection="1">
      <alignment horizontal="left" vertical="center" shrinkToFit="1"/>
      <protection locked="0"/>
    </xf>
    <xf numFmtId="0" fontId="20" fillId="0" borderId="55" xfId="0" applyNumberFormat="1" applyFont="1" applyBorder="1" applyAlignment="1" applyProtection="1">
      <alignment horizontal="center" vertical="center" shrinkToFit="1"/>
      <protection hidden="1"/>
    </xf>
    <xf numFmtId="0" fontId="20" fillId="0" borderId="14" xfId="0" applyNumberFormat="1" applyFont="1" applyBorder="1" applyAlignment="1" applyProtection="1">
      <alignment horizontal="center" vertical="center" shrinkToFit="1"/>
      <protection hidden="1"/>
    </xf>
    <xf numFmtId="0" fontId="20" fillId="0" borderId="17" xfId="0" applyNumberFormat="1" applyFont="1" applyBorder="1" applyAlignment="1" applyProtection="1">
      <alignment horizontal="center" vertical="center" shrinkToFit="1"/>
      <protection hidden="1"/>
    </xf>
    <xf numFmtId="49" fontId="20" fillId="0" borderId="54" xfId="0" applyNumberFormat="1" applyFont="1" applyFill="1" applyBorder="1" applyAlignment="1" applyProtection="1">
      <alignment horizontal="center" vertical="center" shrinkToFit="1"/>
      <protection locked="0"/>
    </xf>
    <xf numFmtId="49" fontId="20" fillId="0" borderId="54" xfId="0" applyNumberFormat="1" applyFont="1" applyBorder="1" applyAlignment="1" applyProtection="1">
      <alignment horizontal="left" vertical="center" shrinkToFit="1"/>
      <protection locked="0"/>
    </xf>
    <xf numFmtId="178" fontId="26" fillId="0" borderId="55" xfId="11" applyNumberFormat="1" applyFont="1" applyFill="1" applyBorder="1" applyAlignment="1" applyProtection="1">
      <alignment horizontal="right" vertical="center" shrinkToFit="1"/>
      <protection locked="0"/>
    </xf>
    <xf numFmtId="178" fontId="26" fillId="0" borderId="14" xfId="11" applyNumberFormat="1" applyFont="1" applyFill="1" applyBorder="1" applyAlignment="1" applyProtection="1">
      <alignment horizontal="right" vertical="center" shrinkToFit="1"/>
      <protection locked="0"/>
    </xf>
    <xf numFmtId="0" fontId="12" fillId="0" borderId="136" xfId="0" applyFont="1" applyFill="1" applyBorder="1" applyAlignment="1" applyProtection="1">
      <alignment horizontal="center" vertical="center" wrapText="1" shrinkToFit="1"/>
      <protection hidden="1"/>
    </xf>
    <xf numFmtId="0" fontId="12" fillId="0" borderId="143" xfId="0" applyFont="1" applyFill="1" applyBorder="1" applyAlignment="1" applyProtection="1">
      <alignment horizontal="center" vertical="center" wrapText="1" shrinkToFit="1"/>
      <protection hidden="1"/>
    </xf>
    <xf numFmtId="0" fontId="12" fillId="0" borderId="137" xfId="0" applyFont="1" applyFill="1" applyBorder="1" applyAlignment="1" applyProtection="1">
      <alignment horizontal="center" vertical="center" wrapText="1" shrinkToFit="1"/>
      <protection hidden="1"/>
    </xf>
    <xf numFmtId="49" fontId="20" fillId="0" borderId="139" xfId="0" applyNumberFormat="1" applyFont="1" applyFill="1" applyBorder="1" applyAlignment="1" applyProtection="1">
      <alignment horizontal="center" vertical="center" shrinkToFit="1"/>
      <protection locked="0"/>
    </xf>
    <xf numFmtId="49" fontId="20" fillId="0" borderId="139" xfId="0" applyNumberFormat="1" applyFont="1" applyBorder="1" applyAlignment="1" applyProtection="1">
      <alignment horizontal="left" vertical="center" shrinkToFit="1"/>
      <protection locked="0"/>
    </xf>
    <xf numFmtId="0" fontId="25" fillId="4" borderId="0" xfId="0" applyFont="1" applyFill="1" applyBorder="1" applyAlignment="1" applyProtection="1">
      <alignment horizontal="center" vertical="center" wrapText="1"/>
      <protection hidden="1"/>
    </xf>
    <xf numFmtId="0" fontId="12" fillId="6" borderId="177" xfId="0" applyFont="1" applyFill="1" applyBorder="1" applyAlignment="1" applyProtection="1">
      <alignment horizontal="center" vertical="center" wrapText="1"/>
      <protection hidden="1"/>
    </xf>
    <xf numFmtId="0" fontId="12" fillId="6" borderId="100" xfId="0" applyFont="1" applyFill="1" applyBorder="1" applyAlignment="1" applyProtection="1">
      <alignment horizontal="center" vertical="center"/>
      <protection hidden="1"/>
    </xf>
    <xf numFmtId="0" fontId="12" fillId="6" borderId="101" xfId="0" applyFont="1" applyFill="1" applyBorder="1" applyAlignment="1" applyProtection="1">
      <alignment horizontal="center" vertical="center"/>
      <protection hidden="1"/>
    </xf>
    <xf numFmtId="0" fontId="12" fillId="6" borderId="178" xfId="0" applyFont="1" applyFill="1" applyBorder="1" applyAlignment="1" applyProtection="1">
      <alignment horizontal="center" vertical="center"/>
      <protection hidden="1"/>
    </xf>
    <xf numFmtId="49" fontId="20" fillId="0" borderId="124" xfId="0" applyNumberFormat="1" applyFont="1" applyBorder="1" applyAlignment="1" applyProtection="1">
      <alignment horizontal="left" vertical="center" shrinkToFit="1"/>
      <protection locked="0"/>
    </xf>
    <xf numFmtId="178" fontId="26" fillId="0" borderId="58" xfId="11" applyNumberFormat="1" applyFont="1" applyFill="1" applyBorder="1" applyAlignment="1" applyProtection="1">
      <alignment horizontal="right" vertical="center" shrinkToFit="1"/>
      <protection locked="0"/>
    </xf>
    <xf numFmtId="178" fontId="26" fillId="0" borderId="13" xfId="11" applyNumberFormat="1" applyFont="1" applyFill="1" applyBorder="1" applyAlignment="1" applyProtection="1">
      <alignment horizontal="right" vertical="center" shrinkToFit="1"/>
      <protection locked="0"/>
    </xf>
    <xf numFmtId="49" fontId="20" fillId="0" borderId="124" xfId="0" applyNumberFormat="1" applyFont="1" applyFill="1" applyBorder="1" applyAlignment="1" applyProtection="1">
      <alignment horizontal="center" vertical="center" shrinkToFit="1"/>
      <protection locked="0"/>
    </xf>
    <xf numFmtId="0" fontId="12" fillId="8" borderId="174" xfId="0" applyFont="1" applyFill="1" applyBorder="1" applyAlignment="1" applyProtection="1">
      <alignment horizontal="center" vertical="center"/>
      <protection hidden="1"/>
    </xf>
    <xf numFmtId="0" fontId="12" fillId="8" borderId="175" xfId="0" applyFont="1" applyFill="1" applyBorder="1" applyAlignment="1" applyProtection="1">
      <alignment horizontal="center" vertical="center"/>
      <protection hidden="1"/>
    </xf>
    <xf numFmtId="0" fontId="12" fillId="8" borderId="176" xfId="0" applyFont="1" applyFill="1" applyBorder="1" applyAlignment="1" applyProtection="1">
      <alignment horizontal="center" vertical="center"/>
      <protection hidden="1"/>
    </xf>
    <xf numFmtId="38" fontId="73" fillId="0" borderId="0" xfId="14" applyFont="1" applyFill="1" applyBorder="1" applyAlignment="1" applyProtection="1">
      <alignment horizontal="left" wrapText="1"/>
      <protection hidden="1"/>
    </xf>
    <xf numFmtId="38" fontId="73" fillId="0" borderId="0" xfId="14" applyFont="1" applyFill="1" applyBorder="1" applyAlignment="1" applyProtection="1">
      <alignment horizontal="left"/>
      <protection hidden="1"/>
    </xf>
    <xf numFmtId="38" fontId="73" fillId="0" borderId="23" xfId="14" applyFont="1" applyFill="1" applyBorder="1" applyAlignment="1" applyProtection="1">
      <alignment horizontal="left"/>
      <protection hidden="1"/>
    </xf>
    <xf numFmtId="0" fontId="8" fillId="0" borderId="0" xfId="0" applyFont="1" applyFill="1" applyBorder="1" applyAlignment="1" applyProtection="1">
      <alignment horizontal="center" vertical="center" shrinkToFit="1"/>
      <protection hidden="1"/>
    </xf>
    <xf numFmtId="49" fontId="20" fillId="0" borderId="113" xfId="0" applyNumberFormat="1" applyFont="1" applyFill="1" applyBorder="1" applyAlignment="1" applyProtection="1">
      <alignment horizontal="center" vertical="center" shrinkToFit="1"/>
      <protection locked="0"/>
    </xf>
    <xf numFmtId="49" fontId="20" fillId="0" borderId="120" xfId="0" applyNumberFormat="1" applyFont="1" applyFill="1" applyBorder="1" applyAlignment="1" applyProtection="1">
      <alignment horizontal="center" vertical="center" shrinkToFit="1"/>
      <protection locked="0"/>
    </xf>
    <xf numFmtId="49" fontId="20" fillId="0" borderId="96" xfId="0" applyNumberFormat="1" applyFont="1" applyFill="1" applyBorder="1" applyAlignment="1" applyProtection="1">
      <alignment horizontal="center" vertical="center" shrinkToFit="1"/>
      <protection locked="0"/>
    </xf>
    <xf numFmtId="49" fontId="20" fillId="0" borderId="94" xfId="0" applyNumberFormat="1" applyFont="1" applyFill="1" applyBorder="1" applyAlignment="1" applyProtection="1">
      <alignment horizontal="center" vertical="center" shrinkToFit="1"/>
      <protection locked="0"/>
    </xf>
    <xf numFmtId="49" fontId="20" fillId="0" borderId="95" xfId="0" applyNumberFormat="1" applyFont="1" applyBorder="1" applyAlignment="1" applyProtection="1">
      <alignment horizontal="left" vertical="center" shrinkToFit="1"/>
      <protection locked="0"/>
    </xf>
    <xf numFmtId="49" fontId="20" fillId="0" borderId="96" xfId="0" applyNumberFormat="1" applyFont="1" applyBorder="1" applyAlignment="1" applyProtection="1">
      <alignment horizontal="left" vertical="center" shrinkToFit="1"/>
      <protection locked="0"/>
    </xf>
    <xf numFmtId="49" fontId="20" fillId="0" borderId="94" xfId="0" applyNumberFormat="1" applyFont="1" applyBorder="1" applyAlignment="1" applyProtection="1">
      <alignment horizontal="left" vertical="center" shrinkToFit="1"/>
      <protection locked="0"/>
    </xf>
    <xf numFmtId="178" fontId="26" fillId="0" borderId="95" xfId="11" applyNumberFormat="1" applyFont="1" applyFill="1" applyBorder="1" applyAlignment="1" applyProtection="1">
      <alignment horizontal="right" vertical="center" shrinkToFit="1"/>
      <protection locked="0"/>
    </xf>
    <xf numFmtId="178" fontId="26" fillId="0" borderId="96" xfId="11" applyNumberFormat="1" applyFont="1" applyFill="1" applyBorder="1" applyAlignment="1" applyProtection="1">
      <alignment horizontal="right" vertical="center" shrinkToFit="1"/>
      <protection locked="0"/>
    </xf>
    <xf numFmtId="0" fontId="20" fillId="0" borderId="95" xfId="0" applyNumberFormat="1" applyFont="1" applyBorder="1" applyAlignment="1" applyProtection="1">
      <alignment horizontal="center" vertical="center" shrinkToFit="1"/>
      <protection hidden="1"/>
    </xf>
    <xf numFmtId="0" fontId="20" fillId="0" borderId="96" xfId="0" applyNumberFormat="1" applyFont="1" applyBorder="1" applyAlignment="1" applyProtection="1">
      <alignment horizontal="center" vertical="center" shrinkToFit="1"/>
      <protection hidden="1"/>
    </xf>
    <xf numFmtId="0" fontId="20" fillId="0" borderId="94" xfId="0" applyNumberFormat="1" applyFont="1" applyBorder="1" applyAlignment="1" applyProtection="1">
      <alignment horizontal="center" vertical="center" shrinkToFit="1"/>
      <protection hidden="1"/>
    </xf>
    <xf numFmtId="49" fontId="20" fillId="0" borderId="113" xfId="0" applyNumberFormat="1" applyFont="1" applyBorder="1" applyAlignment="1" applyProtection="1">
      <alignment horizontal="left" vertical="center" shrinkToFit="1"/>
      <protection locked="0"/>
    </xf>
    <xf numFmtId="0" fontId="19" fillId="5" borderId="63" xfId="0" applyFont="1" applyFill="1" applyBorder="1" applyAlignment="1" applyProtection="1">
      <alignment horizontal="center" vertical="center" wrapText="1"/>
      <protection hidden="1"/>
    </xf>
    <xf numFmtId="0" fontId="19" fillId="5" borderId="81" xfId="0" applyFont="1" applyFill="1" applyBorder="1" applyAlignment="1" applyProtection="1">
      <alignment horizontal="center" vertical="center" wrapText="1"/>
      <protection hidden="1"/>
    </xf>
    <xf numFmtId="0" fontId="12" fillId="5" borderId="100" xfId="0" applyFont="1" applyFill="1" applyBorder="1" applyAlignment="1" applyProtection="1">
      <alignment horizontal="center" vertical="center" wrapText="1"/>
      <protection hidden="1"/>
    </xf>
    <xf numFmtId="0" fontId="12" fillId="5" borderId="101" xfId="0" applyFont="1" applyFill="1" applyBorder="1" applyAlignment="1" applyProtection="1">
      <alignment horizontal="center" vertical="center" wrapText="1"/>
      <protection hidden="1"/>
    </xf>
    <xf numFmtId="0" fontId="12" fillId="5" borderId="102" xfId="0" applyFont="1" applyFill="1" applyBorder="1" applyAlignment="1" applyProtection="1">
      <alignment horizontal="center" vertical="center" wrapText="1"/>
      <protection hidden="1"/>
    </xf>
    <xf numFmtId="0" fontId="20" fillId="0" borderId="58" xfId="0" applyNumberFormat="1" applyFont="1" applyBorder="1" applyAlignment="1" applyProtection="1">
      <alignment horizontal="center" vertical="center" shrinkToFit="1"/>
      <protection hidden="1"/>
    </xf>
    <xf numFmtId="0" fontId="20" fillId="0" borderId="13" xfId="0" applyNumberFormat="1" applyFont="1" applyBorder="1" applyAlignment="1" applyProtection="1">
      <alignment horizontal="center" vertical="center" shrinkToFit="1"/>
      <protection hidden="1"/>
    </xf>
    <xf numFmtId="0" fontId="20" fillId="0" borderId="125" xfId="0" applyNumberFormat="1" applyFont="1" applyBorder="1" applyAlignment="1" applyProtection="1">
      <alignment horizontal="center" vertical="center" shrinkToFit="1"/>
      <protection hidden="1"/>
    </xf>
    <xf numFmtId="0" fontId="20" fillId="0" borderId="73" xfId="0" applyNumberFormat="1" applyFont="1" applyBorder="1" applyAlignment="1" applyProtection="1">
      <alignment horizontal="center" vertical="center" shrinkToFit="1"/>
      <protection hidden="1"/>
    </xf>
    <xf numFmtId="0" fontId="20" fillId="0" borderId="15" xfId="0" applyNumberFormat="1" applyFont="1" applyBorder="1" applyAlignment="1" applyProtection="1">
      <alignment horizontal="center" vertical="center" shrinkToFit="1"/>
      <protection hidden="1"/>
    </xf>
    <xf numFmtId="0" fontId="20" fillId="0" borderId="18" xfId="0" applyNumberFormat="1" applyFont="1" applyBorder="1" applyAlignment="1" applyProtection="1">
      <alignment horizontal="center" vertical="center" shrinkToFit="1"/>
      <protection hidden="1"/>
    </xf>
    <xf numFmtId="182" fontId="68" fillId="0" borderId="82" xfId="0" applyNumberFormat="1" applyFont="1" applyBorder="1" applyAlignment="1" applyProtection="1">
      <alignment horizontal="center" vertical="center"/>
      <protection hidden="1"/>
    </xf>
    <xf numFmtId="182" fontId="68" fillId="0" borderId="19" xfId="0" applyNumberFormat="1" applyFont="1" applyBorder="1" applyAlignment="1" applyProtection="1">
      <alignment horizontal="center" vertical="center"/>
      <protection hidden="1"/>
    </xf>
    <xf numFmtId="182" fontId="68" fillId="0" borderId="16" xfId="0" applyNumberFormat="1" applyFont="1" applyBorder="1" applyAlignment="1" applyProtection="1">
      <alignment horizontal="center" vertical="center"/>
      <protection hidden="1"/>
    </xf>
    <xf numFmtId="178" fontId="26" fillId="0" borderId="140" xfId="11" applyNumberFormat="1" applyFont="1" applyFill="1" applyBorder="1" applyAlignment="1" applyProtection="1">
      <alignment horizontal="right" vertical="center" shrinkToFit="1"/>
      <protection locked="0"/>
    </xf>
    <xf numFmtId="178" fontId="26" fillId="0" borderId="138" xfId="11" applyNumberFormat="1" applyFont="1" applyFill="1" applyBorder="1" applyAlignment="1" applyProtection="1">
      <alignment horizontal="right" vertical="center" shrinkToFit="1"/>
      <protection locked="0"/>
    </xf>
    <xf numFmtId="0" fontId="19" fillId="5" borderId="122" xfId="0" applyFont="1" applyFill="1" applyBorder="1" applyAlignment="1" applyProtection="1">
      <alignment horizontal="center" vertical="center"/>
      <protection hidden="1"/>
    </xf>
    <xf numFmtId="0" fontId="19" fillId="5" borderId="62" xfId="0" applyFont="1" applyFill="1" applyBorder="1" applyAlignment="1" applyProtection="1">
      <alignment horizontal="center" vertical="center"/>
      <protection hidden="1"/>
    </xf>
    <xf numFmtId="0" fontId="19" fillId="5" borderId="81" xfId="0" applyFont="1" applyFill="1" applyBorder="1" applyAlignment="1" applyProtection="1">
      <alignment horizontal="center" vertical="center"/>
      <protection hidden="1"/>
    </xf>
    <xf numFmtId="0" fontId="20" fillId="0" borderId="140" xfId="0" applyNumberFormat="1" applyFont="1" applyBorder="1" applyAlignment="1" applyProtection="1">
      <alignment horizontal="center" vertical="center" shrinkToFit="1"/>
      <protection hidden="1"/>
    </xf>
    <xf numFmtId="0" fontId="20" fillId="0" borderId="138" xfId="0" applyNumberFormat="1" applyFont="1" applyBorder="1" applyAlignment="1" applyProtection="1">
      <alignment horizontal="center" vertical="center" shrinkToFit="1"/>
      <protection hidden="1"/>
    </xf>
    <xf numFmtId="0" fontId="20" fillId="0" borderId="141" xfId="0" applyNumberFormat="1" applyFont="1" applyBorder="1" applyAlignment="1" applyProtection="1">
      <alignment horizontal="center" vertical="center" shrinkToFit="1"/>
      <protection hidden="1"/>
    </xf>
    <xf numFmtId="178" fontId="26" fillId="0" borderId="73" xfId="11" applyNumberFormat="1" applyFont="1" applyFill="1" applyBorder="1" applyAlignment="1" applyProtection="1">
      <alignment horizontal="right" vertical="center" shrinkToFit="1"/>
      <protection locked="0"/>
    </xf>
    <xf numFmtId="178" fontId="26" fillId="0" borderId="15" xfId="11" applyNumberFormat="1" applyFont="1" applyFill="1" applyBorder="1" applyAlignment="1" applyProtection="1">
      <alignment horizontal="right" vertical="center" shrinkToFit="1"/>
      <protection locked="0"/>
    </xf>
    <xf numFmtId="0" fontId="20" fillId="0" borderId="130" xfId="0" applyNumberFormat="1" applyFont="1" applyBorder="1" applyAlignment="1" applyProtection="1">
      <alignment horizontal="center" vertical="center" shrinkToFit="1"/>
      <protection hidden="1"/>
    </xf>
    <xf numFmtId="0" fontId="20" fillId="0" borderId="128" xfId="0" applyNumberFormat="1" applyFont="1" applyBorder="1" applyAlignment="1" applyProtection="1">
      <alignment horizontal="center" vertical="center" shrinkToFit="1"/>
      <protection hidden="1"/>
    </xf>
    <xf numFmtId="0" fontId="20" fillId="0" borderId="131" xfId="0" applyNumberFormat="1" applyFont="1" applyBorder="1" applyAlignment="1" applyProtection="1">
      <alignment horizontal="center" vertical="center" shrinkToFit="1"/>
      <protection hidden="1"/>
    </xf>
    <xf numFmtId="182" fontId="68" fillId="0" borderId="120" xfId="0" applyNumberFormat="1" applyFont="1" applyBorder="1" applyAlignment="1" applyProtection="1">
      <alignment horizontal="center" vertical="center"/>
      <protection hidden="1"/>
    </xf>
    <xf numFmtId="182" fontId="68" fillId="0" borderId="96" xfId="0" applyNumberFormat="1" applyFont="1" applyBorder="1" applyAlignment="1" applyProtection="1">
      <alignment horizontal="center" vertical="center"/>
      <protection hidden="1"/>
    </xf>
    <xf numFmtId="182" fontId="68" fillId="0" borderId="94" xfId="0" applyNumberFormat="1" applyFont="1" applyBorder="1" applyAlignment="1" applyProtection="1">
      <alignment horizontal="center" vertical="center"/>
      <protection hidden="1"/>
    </xf>
    <xf numFmtId="182" fontId="68" fillId="0" borderId="145" xfId="0" applyNumberFormat="1" applyFont="1" applyBorder="1" applyAlignment="1" applyProtection="1">
      <alignment horizontal="center" vertical="center"/>
      <protection hidden="1"/>
    </xf>
    <xf numFmtId="182" fontId="68" fillId="0" borderId="128" xfId="0" applyNumberFormat="1" applyFont="1" applyBorder="1" applyAlignment="1" applyProtection="1">
      <alignment horizontal="center" vertical="center"/>
      <protection hidden="1"/>
    </xf>
    <xf numFmtId="182" fontId="68" fillId="0" borderId="131" xfId="0" applyNumberFormat="1" applyFont="1" applyBorder="1" applyAlignment="1" applyProtection="1">
      <alignment horizontal="center" vertical="center"/>
      <protection hidden="1"/>
    </xf>
    <xf numFmtId="182" fontId="68" fillId="0" borderId="148" xfId="0" applyNumberFormat="1" applyFont="1" applyBorder="1" applyAlignment="1" applyProtection="1">
      <alignment horizontal="center" vertical="center"/>
      <protection hidden="1"/>
    </xf>
    <xf numFmtId="182" fontId="68" fillId="0" borderId="106" xfId="0" applyNumberFormat="1" applyFont="1" applyBorder="1" applyAlignment="1" applyProtection="1">
      <alignment horizontal="center" vertical="center"/>
      <protection hidden="1"/>
    </xf>
    <xf numFmtId="182" fontId="68" fillId="0" borderId="107" xfId="0" applyNumberFormat="1" applyFont="1" applyBorder="1" applyAlignment="1" applyProtection="1">
      <alignment horizontal="center" vertical="center"/>
      <protection hidden="1"/>
    </xf>
    <xf numFmtId="38" fontId="13" fillId="0" borderId="105" xfId="0" applyNumberFormat="1" applyFont="1" applyBorder="1" applyAlignment="1" applyProtection="1">
      <alignment horizontal="center" vertical="center"/>
      <protection hidden="1"/>
    </xf>
    <xf numFmtId="38" fontId="13" fillId="0" borderId="107" xfId="0" applyNumberFormat="1" applyFont="1" applyBorder="1" applyAlignment="1" applyProtection="1">
      <alignment horizontal="center" vertical="center"/>
      <protection hidden="1"/>
    </xf>
    <xf numFmtId="38" fontId="26" fillId="0" borderId="89" xfId="0" applyNumberFormat="1" applyFont="1" applyBorder="1" applyAlignment="1" applyProtection="1">
      <alignment horizontal="right" vertical="center"/>
      <protection hidden="1"/>
    </xf>
    <xf numFmtId="38" fontId="26" fillId="0" borderId="19" xfId="0" applyNumberFormat="1" applyFont="1" applyBorder="1" applyAlignment="1" applyProtection="1">
      <alignment horizontal="right" vertical="center"/>
      <protection hidden="1"/>
    </xf>
    <xf numFmtId="38" fontId="26" fillId="0" borderId="95" xfId="0" applyNumberFormat="1" applyFont="1" applyBorder="1" applyAlignment="1" applyProtection="1">
      <alignment horizontal="right" vertical="center"/>
      <protection hidden="1"/>
    </xf>
    <xf numFmtId="38" fontId="26" fillId="0" borderId="96" xfId="0" applyNumberFormat="1" applyFont="1" applyBorder="1" applyAlignment="1" applyProtection="1">
      <alignment horizontal="right" vertical="center"/>
      <protection hidden="1"/>
    </xf>
    <xf numFmtId="38" fontId="26" fillId="0" borderId="130" xfId="0" applyNumberFormat="1" applyFont="1" applyBorder="1" applyAlignment="1" applyProtection="1">
      <alignment horizontal="right" vertical="center"/>
      <protection hidden="1"/>
    </xf>
    <xf numFmtId="38" fontId="26" fillId="0" borderId="128" xfId="0" applyNumberFormat="1" applyFont="1" applyBorder="1" applyAlignment="1" applyProtection="1">
      <alignment horizontal="right" vertical="center"/>
      <protection hidden="1"/>
    </xf>
    <xf numFmtId="38" fontId="26" fillId="0" borderId="105" xfId="0" applyNumberFormat="1" applyFont="1" applyBorder="1" applyAlignment="1" applyProtection="1">
      <alignment horizontal="right" vertical="center"/>
      <protection hidden="1"/>
    </xf>
    <xf numFmtId="38" fontId="26" fillId="0" borderId="106" xfId="0" applyNumberFormat="1" applyFont="1" applyBorder="1" applyAlignment="1" applyProtection="1">
      <alignment horizontal="right" vertical="center"/>
      <protection hidden="1"/>
    </xf>
    <xf numFmtId="182" fontId="68" fillId="0" borderId="89" xfId="0" applyNumberFormat="1" applyFont="1" applyBorder="1" applyAlignment="1" applyProtection="1">
      <alignment horizontal="right" vertical="center"/>
      <protection hidden="1"/>
    </xf>
    <xf numFmtId="182" fontId="68" fillId="0" borderId="19" xfId="0" applyNumberFormat="1" applyFont="1" applyBorder="1" applyAlignment="1" applyProtection="1">
      <alignment horizontal="right" vertical="center"/>
      <protection hidden="1"/>
    </xf>
    <xf numFmtId="182" fontId="68" fillId="0" borderId="95" xfId="0" applyNumberFormat="1" applyFont="1" applyBorder="1" applyAlignment="1" applyProtection="1">
      <alignment horizontal="right" vertical="center"/>
      <protection hidden="1"/>
    </xf>
    <xf numFmtId="182" fontId="68" fillId="0" borderId="96" xfId="0" applyNumberFormat="1" applyFont="1" applyBorder="1" applyAlignment="1" applyProtection="1">
      <alignment horizontal="right" vertical="center"/>
      <protection hidden="1"/>
    </xf>
    <xf numFmtId="182" fontId="68" fillId="0" borderId="130" xfId="0" applyNumberFormat="1" applyFont="1" applyBorder="1" applyAlignment="1" applyProtection="1">
      <alignment horizontal="right" vertical="center"/>
      <protection hidden="1"/>
    </xf>
    <xf numFmtId="182" fontId="68" fillId="0" borderId="128" xfId="0" applyNumberFormat="1" applyFont="1" applyBorder="1" applyAlignment="1" applyProtection="1">
      <alignment horizontal="right" vertical="center"/>
      <protection hidden="1"/>
    </xf>
    <xf numFmtId="182" fontId="68" fillId="0" borderId="105" xfId="0" applyNumberFormat="1" applyFont="1" applyBorder="1" applyAlignment="1" applyProtection="1">
      <alignment horizontal="right" vertical="center"/>
      <protection hidden="1"/>
    </xf>
    <xf numFmtId="182" fontId="68" fillId="0" borderId="106" xfId="0" applyNumberFormat="1" applyFont="1" applyBorder="1" applyAlignment="1" applyProtection="1">
      <alignment horizontal="right" vertical="center"/>
      <protection hidden="1"/>
    </xf>
    <xf numFmtId="0" fontId="26" fillId="0" borderId="73" xfId="11" applyNumberFormat="1" applyFont="1" applyFill="1" applyBorder="1" applyAlignment="1" applyProtection="1">
      <alignment horizontal="center" vertical="center" shrinkToFit="1"/>
      <protection locked="0"/>
    </xf>
    <xf numFmtId="0" fontId="26" fillId="0" borderId="15" xfId="11" applyNumberFormat="1" applyFont="1" applyFill="1" applyBorder="1" applyAlignment="1" applyProtection="1">
      <alignment horizontal="center" vertical="center" shrinkToFit="1"/>
      <protection locked="0"/>
    </xf>
    <xf numFmtId="0" fontId="26" fillId="0" borderId="18" xfId="11" applyNumberFormat="1" applyFont="1" applyFill="1" applyBorder="1" applyAlignment="1" applyProtection="1">
      <alignment horizontal="center" vertical="center" shrinkToFit="1"/>
      <protection locked="0"/>
    </xf>
    <xf numFmtId="38" fontId="26" fillId="0" borderId="74" xfId="11" applyFont="1" applyFill="1" applyBorder="1" applyAlignment="1" applyProtection="1">
      <alignment horizontal="right" vertical="center" shrinkToFit="1"/>
      <protection locked="0"/>
    </xf>
    <xf numFmtId="38" fontId="26" fillId="0" borderId="15" xfId="11" applyFont="1" applyFill="1" applyBorder="1" applyAlignment="1" applyProtection="1">
      <alignment horizontal="right" vertical="center" shrinkToFit="1"/>
      <protection locked="0"/>
    </xf>
    <xf numFmtId="38" fontId="26" fillId="0" borderId="75" xfId="11" applyFont="1" applyFill="1" applyBorder="1" applyAlignment="1" applyProtection="1">
      <alignment horizontal="right" vertical="center" shrinkToFit="1"/>
      <protection locked="0"/>
    </xf>
    <xf numFmtId="38" fontId="26" fillId="0" borderId="59" xfId="11" applyFont="1" applyFill="1" applyBorder="1" applyAlignment="1" applyProtection="1">
      <alignment horizontal="right" vertical="center" shrinkToFit="1"/>
      <protection locked="0"/>
    </xf>
    <xf numFmtId="38" fontId="26" fillId="0" borderId="13" xfId="11" applyFont="1" applyFill="1" applyBorder="1" applyAlignment="1" applyProtection="1">
      <alignment horizontal="right" vertical="center" shrinkToFit="1"/>
      <protection locked="0"/>
    </xf>
    <xf numFmtId="38" fontId="26" fillId="0" borderId="60" xfId="11" applyFont="1" applyFill="1" applyBorder="1" applyAlignment="1" applyProtection="1">
      <alignment horizontal="right" vertical="center" shrinkToFit="1"/>
      <protection locked="0"/>
    </xf>
    <xf numFmtId="0" fontId="12" fillId="0" borderId="69" xfId="0"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center" vertical="center" shrinkToFit="1"/>
      <protection hidden="1"/>
    </xf>
    <xf numFmtId="0" fontId="12" fillId="0" borderId="6" xfId="0" applyFont="1" applyFill="1" applyBorder="1" applyAlignment="1" applyProtection="1">
      <alignment horizontal="center" vertical="center" shrinkToFit="1"/>
      <protection hidden="1"/>
    </xf>
    <xf numFmtId="38" fontId="26" fillId="0" borderId="11" xfId="11" applyFont="1" applyFill="1" applyBorder="1" applyAlignment="1" applyProtection="1">
      <alignment horizontal="right" vertical="center" shrinkToFit="1"/>
      <protection locked="0"/>
    </xf>
    <xf numFmtId="38" fontId="26" fillId="0" borderId="0" xfId="11" applyFont="1" applyFill="1" applyBorder="1" applyAlignment="1" applyProtection="1">
      <alignment horizontal="right" vertical="center" shrinkToFit="1"/>
      <protection locked="0"/>
    </xf>
    <xf numFmtId="38" fontId="26" fillId="0" borderId="70" xfId="11" applyFont="1" applyFill="1" applyBorder="1" applyAlignment="1" applyProtection="1">
      <alignment horizontal="right" vertical="center" shrinkToFit="1"/>
      <protection locked="0"/>
    </xf>
    <xf numFmtId="3" fontId="11" fillId="5" borderId="71" xfId="0" applyNumberFormat="1" applyFont="1" applyFill="1" applyBorder="1" applyAlignment="1" applyProtection="1">
      <alignment horizontal="right" vertical="center" shrinkToFit="1"/>
      <protection hidden="1"/>
    </xf>
    <xf numFmtId="3" fontId="11" fillId="5" borderId="45" xfId="0" applyNumberFormat="1" applyFont="1" applyFill="1" applyBorder="1" applyAlignment="1" applyProtection="1">
      <alignment horizontal="right" vertical="center" shrinkToFit="1"/>
      <protection hidden="1"/>
    </xf>
    <xf numFmtId="38" fontId="50" fillId="0" borderId="44" xfId="11" applyFont="1" applyFill="1" applyBorder="1" applyAlignment="1" applyProtection="1">
      <alignment horizontal="right" vertical="center" shrinkToFit="1"/>
      <protection hidden="1"/>
    </xf>
    <xf numFmtId="38" fontId="50" fillId="0" borderId="45" xfId="11" applyFont="1" applyFill="1" applyBorder="1" applyAlignment="1" applyProtection="1">
      <alignment horizontal="right" vertical="center" shrinkToFit="1"/>
      <protection hidden="1"/>
    </xf>
    <xf numFmtId="38" fontId="50" fillId="0" borderId="72" xfId="11" applyFont="1" applyFill="1" applyBorder="1" applyAlignment="1" applyProtection="1">
      <alignment horizontal="right" vertical="center" shrinkToFit="1"/>
      <protection hidden="1"/>
    </xf>
    <xf numFmtId="0" fontId="11" fillId="6" borderId="8" xfId="0" applyFont="1" applyFill="1" applyBorder="1" applyAlignment="1" applyProtection="1">
      <alignment horizontal="right" vertical="center" wrapText="1" shrinkToFit="1"/>
      <protection hidden="1"/>
    </xf>
    <xf numFmtId="0" fontId="11" fillId="6" borderId="5" xfId="0" applyFont="1" applyFill="1" applyBorder="1" applyAlignment="1" applyProtection="1">
      <alignment horizontal="right" vertical="center" wrapText="1" shrinkToFit="1"/>
      <protection hidden="1"/>
    </xf>
    <xf numFmtId="0" fontId="11" fillId="6" borderId="6" xfId="0" applyFont="1" applyFill="1" applyBorder="1" applyAlignment="1" applyProtection="1">
      <alignment horizontal="right" vertical="center" wrapText="1" shrinkToFit="1"/>
      <protection hidden="1"/>
    </xf>
    <xf numFmtId="49" fontId="20" fillId="0" borderId="73" xfId="0" applyNumberFormat="1" applyFont="1" applyBorder="1" applyAlignment="1" applyProtection="1">
      <alignment horizontal="center" vertical="center" shrinkToFit="1"/>
      <protection locked="0"/>
    </xf>
    <xf numFmtId="49" fontId="20" fillId="0" borderId="18" xfId="0" applyNumberFormat="1" applyFont="1" applyBorder="1" applyAlignment="1" applyProtection="1">
      <alignment horizontal="center" vertical="center" shrinkToFit="1"/>
      <protection locked="0"/>
    </xf>
    <xf numFmtId="0" fontId="11" fillId="5" borderId="1" xfId="0" applyFont="1" applyFill="1" applyBorder="1" applyAlignment="1" applyProtection="1">
      <alignment horizontal="right" vertical="center"/>
      <protection hidden="1"/>
    </xf>
    <xf numFmtId="0" fontId="11" fillId="5" borderId="7" xfId="0" applyFont="1" applyFill="1" applyBorder="1" applyAlignment="1" applyProtection="1">
      <alignment horizontal="right" vertical="center"/>
      <protection hidden="1"/>
    </xf>
    <xf numFmtId="180" fontId="26" fillId="0" borderId="76" xfId="10" applyNumberFormat="1" applyFont="1" applyBorder="1" applyAlignment="1" applyProtection="1">
      <alignment horizontal="center" vertical="center" shrinkToFit="1"/>
      <protection hidden="1"/>
    </xf>
    <xf numFmtId="180" fontId="26" fillId="0" borderId="24" xfId="10" applyNumberFormat="1" applyFont="1" applyBorder="1" applyAlignment="1" applyProtection="1">
      <alignment horizontal="center" vertical="center" shrinkToFit="1"/>
      <protection hidden="1"/>
    </xf>
    <xf numFmtId="180" fontId="26" fillId="0" borderId="77" xfId="10" applyNumberFormat="1" applyFont="1" applyBorder="1" applyAlignment="1" applyProtection="1">
      <alignment horizontal="center" vertical="center" shrinkToFit="1"/>
      <protection hidden="1"/>
    </xf>
    <xf numFmtId="178" fontId="11" fillId="5" borderId="2" xfId="10" applyNumberFormat="1" applyFont="1" applyFill="1" applyBorder="1" applyAlignment="1" applyProtection="1">
      <alignment horizontal="right" vertical="center" shrinkToFit="1"/>
      <protection hidden="1"/>
    </xf>
    <xf numFmtId="178" fontId="11" fillId="5" borderId="24" xfId="10" applyNumberFormat="1" applyFont="1" applyFill="1" applyBorder="1" applyAlignment="1" applyProtection="1">
      <alignment horizontal="right" vertical="center" shrinkToFit="1"/>
      <protection hidden="1"/>
    </xf>
    <xf numFmtId="38" fontId="26" fillId="0" borderId="7" xfId="10" applyFont="1" applyFill="1" applyBorder="1" applyAlignment="1" applyProtection="1">
      <alignment horizontal="right" vertical="center" shrinkToFit="1"/>
      <protection hidden="1"/>
    </xf>
    <xf numFmtId="38" fontId="26" fillId="0" borderId="68" xfId="10" applyFont="1" applyFill="1" applyBorder="1" applyAlignment="1" applyProtection="1">
      <alignment horizontal="right" vertical="center" shrinkToFit="1"/>
      <protection hidden="1"/>
    </xf>
    <xf numFmtId="49" fontId="20" fillId="0" borderId="55" xfId="0" applyNumberFormat="1" applyFont="1" applyBorder="1" applyAlignment="1" applyProtection="1">
      <alignment horizontal="center" vertical="center" shrinkToFit="1"/>
      <protection locked="0"/>
    </xf>
    <xf numFmtId="49" fontId="20" fillId="0" borderId="17" xfId="0" applyNumberFormat="1" applyFont="1" applyBorder="1" applyAlignment="1" applyProtection="1">
      <alignment horizontal="center" vertical="center" shrinkToFit="1"/>
      <protection locked="0"/>
    </xf>
    <xf numFmtId="38" fontId="26" fillId="0" borderId="56" xfId="11" applyFont="1" applyFill="1" applyBorder="1" applyAlignment="1" applyProtection="1">
      <alignment horizontal="right" vertical="center" shrinkToFit="1"/>
      <protection locked="0"/>
    </xf>
    <xf numFmtId="38" fontId="26" fillId="0" borderId="14" xfId="11" applyFont="1" applyFill="1" applyBorder="1" applyAlignment="1" applyProtection="1">
      <alignment horizontal="right" vertical="center" shrinkToFit="1"/>
      <protection locked="0"/>
    </xf>
    <xf numFmtId="38" fontId="26" fillId="0" borderId="57" xfId="11" applyFont="1" applyFill="1" applyBorder="1" applyAlignment="1" applyProtection="1">
      <alignment horizontal="right" vertical="center" shrinkToFit="1"/>
      <protection locked="0"/>
    </xf>
    <xf numFmtId="0" fontId="20" fillId="0" borderId="15" xfId="0" applyNumberFormat="1" applyFont="1" applyFill="1" applyBorder="1" applyAlignment="1" applyProtection="1">
      <alignment horizontal="center" vertical="center" shrinkToFit="1"/>
      <protection locked="0"/>
    </xf>
    <xf numFmtId="0" fontId="20" fillId="0" borderId="18" xfId="0" applyNumberFormat="1" applyFont="1" applyFill="1" applyBorder="1" applyAlignment="1" applyProtection="1">
      <alignment horizontal="center" vertical="center" shrinkToFit="1"/>
      <protection locked="0"/>
    </xf>
    <xf numFmtId="0" fontId="20" fillId="0" borderId="73"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49" fontId="20" fillId="0" borderId="18" xfId="0" applyNumberFormat="1" applyFont="1" applyFill="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left" vertical="center" shrinkToFit="1"/>
      <protection locked="0"/>
    </xf>
    <xf numFmtId="49" fontId="20" fillId="0" borderId="15" xfId="0" applyNumberFormat="1" applyFont="1" applyFill="1" applyBorder="1" applyAlignment="1" applyProtection="1">
      <alignment horizontal="left" vertical="center" shrinkToFit="1"/>
      <protection locked="0"/>
    </xf>
    <xf numFmtId="49" fontId="20" fillId="0" borderId="18" xfId="0" applyNumberFormat="1" applyFont="1" applyFill="1" applyBorder="1" applyAlignment="1" applyProtection="1">
      <alignment horizontal="left" vertical="center" shrinkToFit="1"/>
      <protection locked="0"/>
    </xf>
    <xf numFmtId="180" fontId="26" fillId="0" borderId="73" xfId="0" applyNumberFormat="1" applyFont="1" applyFill="1" applyBorder="1" applyAlignment="1" applyProtection="1">
      <alignment horizontal="center" vertical="center" shrinkToFit="1"/>
      <protection locked="0"/>
    </xf>
    <xf numFmtId="180" fontId="26" fillId="0" borderId="15" xfId="0" applyNumberFormat="1" applyFont="1" applyFill="1" applyBorder="1" applyAlignment="1" applyProtection="1">
      <alignment horizontal="center" vertical="center" shrinkToFit="1"/>
      <protection locked="0"/>
    </xf>
    <xf numFmtId="180" fontId="26" fillId="0" borderId="18" xfId="0" applyNumberFormat="1" applyFont="1" applyFill="1" applyBorder="1" applyAlignment="1" applyProtection="1">
      <alignment horizontal="center" vertical="center" shrinkToFit="1"/>
      <protection locked="0"/>
    </xf>
    <xf numFmtId="49" fontId="20" fillId="0" borderId="55" xfId="0" applyNumberFormat="1" applyFont="1" applyFill="1" applyBorder="1" applyAlignment="1" applyProtection="1">
      <alignment horizontal="left" vertical="center" shrinkToFit="1"/>
      <protection locked="0"/>
    </xf>
    <xf numFmtId="49" fontId="20" fillId="0" borderId="14" xfId="0" applyNumberFormat="1" applyFont="1" applyFill="1" applyBorder="1" applyAlignment="1" applyProtection="1">
      <alignment horizontal="left" vertical="center" shrinkToFit="1"/>
      <protection locked="0"/>
    </xf>
    <xf numFmtId="49" fontId="20" fillId="0" borderId="17" xfId="0" applyNumberFormat="1" applyFont="1" applyFill="1" applyBorder="1" applyAlignment="1" applyProtection="1">
      <alignment horizontal="left" vertical="center" shrinkToFit="1"/>
      <protection locked="0"/>
    </xf>
    <xf numFmtId="180" fontId="26" fillId="0" borderId="55" xfId="0" applyNumberFormat="1" applyFont="1" applyFill="1" applyBorder="1" applyAlignment="1" applyProtection="1">
      <alignment horizontal="center" vertical="center" shrinkToFit="1"/>
      <protection locked="0"/>
    </xf>
    <xf numFmtId="180" fontId="26" fillId="0" borderId="14" xfId="0" applyNumberFormat="1" applyFont="1" applyFill="1" applyBorder="1" applyAlignment="1" applyProtection="1">
      <alignment horizontal="center" vertical="center" shrinkToFit="1"/>
      <protection locked="0"/>
    </xf>
    <xf numFmtId="180" fontId="26" fillId="0" borderId="17"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pplyProtection="1">
      <alignment horizontal="center" vertical="center" shrinkToFit="1"/>
      <protection locked="0"/>
    </xf>
    <xf numFmtId="0" fontId="20" fillId="0" borderId="17" xfId="0" applyNumberFormat="1" applyFont="1" applyFill="1" applyBorder="1" applyAlignment="1" applyProtection="1">
      <alignment horizontal="center" vertical="center" shrinkToFit="1"/>
      <protection locked="0"/>
    </xf>
    <xf numFmtId="0" fontId="20" fillId="0" borderId="55" xfId="0" applyNumberFormat="1" applyFont="1" applyFill="1" applyBorder="1" applyAlignment="1" applyProtection="1">
      <alignment horizontal="center" vertical="center" shrinkToFit="1"/>
      <protection locked="0"/>
    </xf>
    <xf numFmtId="49" fontId="20" fillId="0" borderId="55" xfId="0" applyNumberFormat="1" applyFont="1" applyFill="1" applyBorder="1" applyAlignment="1" applyProtection="1">
      <alignment horizontal="center" vertical="center" shrinkToFit="1"/>
      <protection locked="0"/>
    </xf>
    <xf numFmtId="49" fontId="20" fillId="0" borderId="14" xfId="0" applyNumberFormat="1" applyFont="1" applyFill="1" applyBorder="1" applyAlignment="1" applyProtection="1">
      <alignment horizontal="center" vertical="center" shrinkToFit="1"/>
      <protection locked="0"/>
    </xf>
    <xf numFmtId="49" fontId="20" fillId="0" borderId="17" xfId="0" applyNumberFormat="1" applyFont="1" applyFill="1" applyBorder="1" applyAlignment="1" applyProtection="1">
      <alignment horizontal="center" vertical="center" shrinkToFit="1"/>
      <protection locked="0"/>
    </xf>
    <xf numFmtId="0" fontId="12" fillId="6" borderId="78" xfId="0" applyFont="1" applyFill="1" applyBorder="1" applyAlignment="1" applyProtection="1">
      <alignment horizontal="center" vertical="center" wrapText="1"/>
      <protection hidden="1"/>
    </xf>
    <xf numFmtId="0" fontId="12" fillId="6" borderId="79" xfId="0" applyFont="1" applyFill="1" applyBorder="1" applyAlignment="1" applyProtection="1">
      <alignment horizontal="center" vertical="center" wrapText="1"/>
      <protection hidden="1"/>
    </xf>
    <xf numFmtId="0" fontId="12" fillId="6" borderId="80" xfId="0" applyFont="1" applyFill="1" applyBorder="1" applyAlignment="1" applyProtection="1">
      <alignment horizontal="center" vertical="center" wrapText="1"/>
      <protection hidden="1"/>
    </xf>
    <xf numFmtId="49" fontId="20" fillId="0" borderId="58" xfId="0" applyNumberFormat="1" applyFont="1" applyFill="1" applyBorder="1" applyAlignment="1" applyProtection="1">
      <alignment horizontal="center" vertical="center" shrinkToFit="1"/>
      <protection locked="0"/>
    </xf>
    <xf numFmtId="49" fontId="20" fillId="0" borderId="13" xfId="0" applyNumberFormat="1" applyFont="1" applyFill="1" applyBorder="1" applyAlignment="1" applyProtection="1">
      <alignment horizontal="center" vertical="center" shrinkToFit="1"/>
      <protection locked="0"/>
    </xf>
    <xf numFmtId="49" fontId="20" fillId="0" borderId="125" xfId="0" applyNumberFormat="1" applyFont="1" applyFill="1" applyBorder="1" applyAlignment="1" applyProtection="1">
      <alignment horizontal="center" vertical="center" shrinkToFit="1"/>
      <protection locked="0"/>
    </xf>
    <xf numFmtId="0" fontId="12" fillId="6" borderId="79" xfId="0" applyFont="1" applyFill="1" applyBorder="1" applyAlignment="1" applyProtection="1">
      <alignment horizontal="center" vertical="center"/>
      <protection hidden="1"/>
    </xf>
    <xf numFmtId="0" fontId="12" fillId="6" borderId="58" xfId="0" applyFont="1" applyFill="1" applyBorder="1" applyAlignment="1" applyProtection="1">
      <alignment horizontal="center" vertical="center" wrapText="1"/>
      <protection hidden="1"/>
    </xf>
    <xf numFmtId="0" fontId="12" fillId="6" borderId="13" xfId="0" applyFont="1" applyFill="1" applyBorder="1" applyAlignment="1" applyProtection="1">
      <alignment horizontal="center" vertical="center" wrapText="1"/>
      <protection hidden="1"/>
    </xf>
    <xf numFmtId="0" fontId="12" fillId="6" borderId="125" xfId="0" applyFont="1" applyFill="1" applyBorder="1" applyAlignment="1" applyProtection="1">
      <alignment horizontal="center" vertical="center" wrapText="1"/>
      <protection hidden="1"/>
    </xf>
    <xf numFmtId="0" fontId="12" fillId="0" borderId="87"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shrinkToFit="1"/>
      <protection hidden="1"/>
    </xf>
    <xf numFmtId="0" fontId="12" fillId="0" borderId="10" xfId="0" applyFont="1" applyFill="1" applyBorder="1" applyAlignment="1" applyProtection="1">
      <alignment horizontal="center" vertical="center" shrinkToFit="1"/>
      <protection hidden="1"/>
    </xf>
    <xf numFmtId="0" fontId="12" fillId="0" borderId="88" xfId="0" applyFont="1" applyFill="1" applyBorder="1" applyAlignment="1" applyProtection="1">
      <alignment horizontal="center" vertical="center" shrinkToFit="1"/>
      <protection hidden="1"/>
    </xf>
    <xf numFmtId="0" fontId="12" fillId="0" borderId="3" xfId="0" applyFont="1" applyFill="1" applyBorder="1" applyAlignment="1" applyProtection="1">
      <alignment horizontal="center" vertical="center" shrinkToFit="1"/>
      <protection hidden="1"/>
    </xf>
    <xf numFmtId="0" fontId="12" fillId="0" borderId="4" xfId="0" applyFont="1" applyFill="1" applyBorder="1" applyAlignment="1" applyProtection="1">
      <alignment horizontal="center" vertical="center" shrinkToFit="1"/>
      <protection hidden="1"/>
    </xf>
    <xf numFmtId="49" fontId="20" fillId="0" borderId="58" xfId="0" applyNumberFormat="1" applyFont="1" applyFill="1" applyBorder="1" applyAlignment="1" applyProtection="1">
      <alignment horizontal="left" vertical="center" shrinkToFit="1"/>
      <protection locked="0"/>
    </xf>
    <xf numFmtId="49" fontId="20" fillId="0" borderId="13" xfId="0" applyNumberFormat="1" applyFont="1" applyFill="1" applyBorder="1" applyAlignment="1" applyProtection="1">
      <alignment horizontal="left" vertical="center" shrinkToFit="1"/>
      <protection locked="0"/>
    </xf>
    <xf numFmtId="49" fontId="20" fillId="0" borderId="125" xfId="0" applyNumberFormat="1" applyFont="1" applyFill="1" applyBorder="1" applyAlignment="1" applyProtection="1">
      <alignment horizontal="left" vertical="center" shrinkToFit="1"/>
      <protection locked="0"/>
    </xf>
    <xf numFmtId="0" fontId="13" fillId="2" borderId="79" xfId="0" applyFont="1" applyFill="1" applyBorder="1" applyAlignment="1" applyProtection="1">
      <alignment horizontal="center" vertical="center"/>
      <protection hidden="1"/>
    </xf>
    <xf numFmtId="0" fontId="13" fillId="2" borderId="91" xfId="0" applyFont="1" applyFill="1" applyBorder="1" applyAlignment="1" applyProtection="1">
      <alignment horizontal="center" vertical="center"/>
      <protection hidden="1"/>
    </xf>
    <xf numFmtId="0" fontId="20" fillId="0" borderId="79" xfId="0" applyFont="1" applyFill="1" applyBorder="1" applyAlignment="1" applyProtection="1">
      <alignment horizontal="center" vertical="center" shrinkToFit="1"/>
      <protection locked="0"/>
    </xf>
    <xf numFmtId="0" fontId="20" fillId="0" borderId="80" xfId="0" applyFont="1" applyFill="1" applyBorder="1" applyAlignment="1" applyProtection="1">
      <alignment horizontal="center" vertical="center" shrinkToFit="1"/>
      <protection locked="0"/>
    </xf>
    <xf numFmtId="0" fontId="12" fillId="6" borderId="100" xfId="0" applyFont="1" applyFill="1" applyBorder="1" applyAlignment="1" applyProtection="1">
      <alignment horizontal="center" vertical="center" wrapText="1"/>
      <protection hidden="1"/>
    </xf>
    <xf numFmtId="0" fontId="12" fillId="6" borderId="102" xfId="0" applyFont="1" applyFill="1" applyBorder="1" applyAlignment="1" applyProtection="1">
      <alignment horizontal="center" vertical="center" wrapText="1"/>
      <protection hidden="1"/>
    </xf>
    <xf numFmtId="49" fontId="20" fillId="0" borderId="58" xfId="0" applyNumberFormat="1" applyFont="1" applyBorder="1" applyAlignment="1" applyProtection="1">
      <alignment horizontal="center" vertical="center" shrinkToFit="1"/>
      <protection locked="0"/>
    </xf>
    <xf numFmtId="49" fontId="20" fillId="0" borderId="125" xfId="0" applyNumberFormat="1" applyFont="1" applyBorder="1" applyAlignment="1" applyProtection="1">
      <alignment horizontal="center" vertical="center" shrinkToFit="1"/>
      <protection locked="0"/>
    </xf>
    <xf numFmtId="0" fontId="12" fillId="8" borderId="166" xfId="0" applyFont="1" applyFill="1" applyBorder="1" applyAlignment="1" applyProtection="1">
      <alignment horizontal="center" vertical="center"/>
      <protection hidden="1"/>
    </xf>
    <xf numFmtId="0" fontId="12" fillId="8" borderId="13" xfId="0" applyFont="1" applyFill="1" applyBorder="1" applyAlignment="1" applyProtection="1">
      <alignment horizontal="center" vertical="center"/>
      <protection hidden="1"/>
    </xf>
    <xf numFmtId="0" fontId="12" fillId="8" borderId="147" xfId="0" applyFont="1" applyFill="1" applyBorder="1" applyAlignment="1" applyProtection="1">
      <alignment horizontal="center" vertical="center"/>
      <protection hidden="1"/>
    </xf>
    <xf numFmtId="3" fontId="15" fillId="0" borderId="23" xfId="0" applyNumberFormat="1" applyFont="1" applyFill="1" applyBorder="1" applyAlignment="1" applyProtection="1">
      <alignment horizontal="center" vertical="center" shrinkToFit="1"/>
      <protection hidden="1"/>
    </xf>
    <xf numFmtId="180" fontId="26" fillId="0" borderId="58" xfId="0" applyNumberFormat="1" applyFont="1" applyFill="1" applyBorder="1" applyAlignment="1" applyProtection="1">
      <alignment horizontal="center" vertical="center" shrinkToFit="1"/>
      <protection locked="0"/>
    </xf>
    <xf numFmtId="180" fontId="26" fillId="0" borderId="13" xfId="0" applyNumberFormat="1" applyFont="1" applyFill="1" applyBorder="1" applyAlignment="1" applyProtection="1">
      <alignment horizontal="center" vertical="center" shrinkToFit="1"/>
      <protection locked="0"/>
    </xf>
    <xf numFmtId="180" fontId="26" fillId="0" borderId="125" xfId="0" applyNumberFormat="1" applyFont="1" applyFill="1" applyBorder="1" applyAlignment="1" applyProtection="1">
      <alignment horizontal="center" vertical="center" shrinkToFit="1"/>
      <protection locked="0"/>
    </xf>
    <xf numFmtId="0" fontId="13" fillId="5" borderId="100" xfId="0" applyFont="1" applyFill="1" applyBorder="1" applyAlignment="1" applyProtection="1">
      <alignment horizontal="center" vertical="center" wrapText="1"/>
      <protection hidden="1"/>
    </xf>
    <xf numFmtId="0" fontId="13" fillId="5" borderId="101" xfId="0" applyFont="1" applyFill="1" applyBorder="1" applyAlignment="1" applyProtection="1">
      <alignment horizontal="center" vertical="center"/>
      <protection hidden="1"/>
    </xf>
    <xf numFmtId="0" fontId="13" fillId="5" borderId="102" xfId="0" applyFont="1" applyFill="1" applyBorder="1" applyAlignment="1" applyProtection="1">
      <alignment horizontal="center" vertical="center"/>
      <protection hidden="1"/>
    </xf>
    <xf numFmtId="0" fontId="20" fillId="2" borderId="0" xfId="0" applyFont="1" applyFill="1" applyAlignment="1" applyProtection="1">
      <alignment horizontal="left" vertical="center"/>
      <protection hidden="1"/>
    </xf>
    <xf numFmtId="3" fontId="22" fillId="0" borderId="23" xfId="0" applyNumberFormat="1" applyFont="1" applyFill="1" applyBorder="1" applyAlignment="1" applyProtection="1">
      <alignment horizontal="center" vertical="center" shrinkToFit="1"/>
      <protection hidden="1"/>
    </xf>
    <xf numFmtId="177" fontId="53" fillId="0" borderId="23" xfId="0" applyNumberFormat="1" applyFont="1" applyFill="1" applyBorder="1" applyAlignment="1" applyProtection="1">
      <alignment horizontal="center" vertical="center" shrinkToFit="1"/>
      <protection locked="0"/>
    </xf>
    <xf numFmtId="3" fontId="53" fillId="0" borderId="23" xfId="0" applyNumberFormat="1" applyFont="1" applyFill="1" applyBorder="1" applyAlignment="1" applyProtection="1">
      <alignment horizontal="center" vertical="center" shrinkToFit="1"/>
      <protection hidden="1"/>
    </xf>
    <xf numFmtId="0" fontId="6" fillId="6" borderId="100" xfId="0" applyFont="1" applyFill="1" applyBorder="1" applyAlignment="1" applyProtection="1">
      <alignment horizontal="center" vertical="center" wrapText="1"/>
      <protection hidden="1"/>
    </xf>
    <xf numFmtId="0" fontId="6" fillId="6" borderId="101" xfId="0" applyFont="1" applyFill="1" applyBorder="1" applyAlignment="1" applyProtection="1">
      <alignment horizontal="center" vertical="center"/>
      <protection hidden="1"/>
    </xf>
    <xf numFmtId="0" fontId="6" fillId="6" borderId="102" xfId="0" applyFont="1" applyFill="1" applyBorder="1" applyAlignment="1" applyProtection="1">
      <alignment horizontal="center" vertical="center"/>
      <protection hidden="1"/>
    </xf>
    <xf numFmtId="0" fontId="6" fillId="6" borderId="101" xfId="0" applyFont="1" applyFill="1" applyBorder="1" applyAlignment="1" applyProtection="1">
      <alignment horizontal="center" vertical="center" wrapText="1"/>
      <protection hidden="1"/>
    </xf>
    <xf numFmtId="0" fontId="6" fillId="6" borderId="102" xfId="0" applyFont="1" applyFill="1" applyBorder="1" applyAlignment="1" applyProtection="1">
      <alignment horizontal="center" vertical="center" wrapText="1"/>
      <protection hidden="1"/>
    </xf>
    <xf numFmtId="176" fontId="26" fillId="0" borderId="92" xfId="0" applyNumberFormat="1" applyFont="1" applyFill="1" applyBorder="1" applyAlignment="1" applyProtection="1">
      <alignment horizontal="center" vertical="center" shrinkToFit="1"/>
      <protection hidden="1"/>
    </xf>
    <xf numFmtId="176" fontId="26" fillId="0" borderId="0" xfId="0" applyNumberFormat="1" applyFont="1" applyFill="1" applyBorder="1" applyAlignment="1" applyProtection="1">
      <alignment horizontal="center" vertical="center" shrinkToFit="1"/>
      <protection hidden="1"/>
    </xf>
    <xf numFmtId="176" fontId="26" fillId="0" borderId="93" xfId="0" applyNumberFormat="1" applyFont="1" applyFill="1" applyBorder="1" applyAlignment="1" applyProtection="1">
      <alignment horizontal="center" vertical="center" shrinkToFit="1"/>
      <protection hidden="1"/>
    </xf>
    <xf numFmtId="0" fontId="26" fillId="0" borderId="55" xfId="11" applyNumberFormat="1" applyFont="1" applyFill="1" applyBorder="1" applyAlignment="1" applyProtection="1">
      <alignment horizontal="center" vertical="center" shrinkToFit="1"/>
      <protection locked="0"/>
    </xf>
    <xf numFmtId="0" fontId="26" fillId="0" borderId="14" xfId="11" applyNumberFormat="1" applyFont="1" applyFill="1" applyBorder="1" applyAlignment="1" applyProtection="1">
      <alignment horizontal="center" vertical="center" shrinkToFit="1"/>
      <protection locked="0"/>
    </xf>
    <xf numFmtId="0" fontId="26" fillId="0" borderId="17" xfId="11" applyNumberFormat="1" applyFont="1" applyFill="1" applyBorder="1" applyAlignment="1" applyProtection="1">
      <alignment horizontal="center" vertical="center" shrinkToFit="1"/>
      <protection locked="0"/>
    </xf>
    <xf numFmtId="177" fontId="26" fillId="2" borderId="90" xfId="0" applyNumberFormat="1" applyFont="1" applyFill="1" applyBorder="1" applyAlignment="1" applyProtection="1">
      <alignment horizontal="right" vertical="center" shrinkToFit="1"/>
      <protection locked="0"/>
    </xf>
    <xf numFmtId="177" fontId="26" fillId="2" borderId="79" xfId="0" applyNumberFormat="1" applyFont="1" applyFill="1" applyBorder="1" applyAlignment="1" applyProtection="1">
      <alignment horizontal="right" vertical="center" shrinkToFit="1"/>
      <protection locked="0"/>
    </xf>
    <xf numFmtId="38" fontId="47" fillId="0" borderId="37" xfId="11" applyFont="1" applyFill="1" applyBorder="1" applyAlignment="1" applyProtection="1">
      <alignment vertical="center" shrinkToFit="1"/>
      <protection hidden="1"/>
    </xf>
    <xf numFmtId="38" fontId="47" fillId="0" borderId="21" xfId="11" applyFont="1" applyFill="1" applyBorder="1" applyAlignment="1" applyProtection="1">
      <alignment vertical="center" shrinkToFit="1"/>
      <protection hidden="1"/>
    </xf>
    <xf numFmtId="38" fontId="47" fillId="0" borderId="36" xfId="11" applyFont="1" applyFill="1" applyBorder="1" applyAlignment="1" applyProtection="1">
      <alignment vertical="center" shrinkToFit="1"/>
      <protection hidden="1"/>
    </xf>
    <xf numFmtId="0" fontId="12" fillId="6" borderId="179" xfId="0" applyFont="1" applyFill="1" applyBorder="1" applyAlignment="1" applyProtection="1">
      <alignment horizontal="center" vertical="center" wrapText="1"/>
      <protection hidden="1"/>
    </xf>
    <xf numFmtId="0" fontId="12" fillId="6" borderId="101" xfId="0" applyFont="1" applyFill="1" applyBorder="1" applyAlignment="1" applyProtection="1">
      <alignment horizontal="center" vertical="center" wrapText="1"/>
      <protection hidden="1"/>
    </xf>
    <xf numFmtId="0" fontId="12" fillId="6" borderId="178" xfId="0" applyFont="1" applyFill="1" applyBorder="1" applyAlignment="1" applyProtection="1">
      <alignment horizontal="center" vertical="center" wrapText="1"/>
      <protection hidden="1"/>
    </xf>
    <xf numFmtId="3" fontId="22" fillId="5" borderId="38" xfId="0" applyNumberFormat="1" applyFont="1" applyFill="1" applyBorder="1" applyAlignment="1" applyProtection="1">
      <alignment horizontal="right" vertical="center" shrinkToFit="1"/>
      <protection hidden="1"/>
    </xf>
    <xf numFmtId="3" fontId="22" fillId="5" borderId="21" xfId="0" applyNumberFormat="1" applyFont="1" applyFill="1" applyBorder="1" applyAlignment="1" applyProtection="1">
      <alignment horizontal="right" vertical="center" shrinkToFit="1"/>
      <protection hidden="1"/>
    </xf>
    <xf numFmtId="3" fontId="22" fillId="5" borderId="39" xfId="0" applyNumberFormat="1" applyFont="1" applyFill="1" applyBorder="1" applyAlignment="1" applyProtection="1">
      <alignment horizontal="right" vertical="center" shrinkToFit="1"/>
      <protection hidden="1"/>
    </xf>
    <xf numFmtId="0" fontId="26" fillId="0" borderId="58" xfId="11" applyNumberFormat="1" applyFont="1" applyFill="1" applyBorder="1" applyAlignment="1" applyProtection="1">
      <alignment horizontal="center" vertical="center" shrinkToFit="1"/>
      <protection locked="0"/>
    </xf>
    <xf numFmtId="0" fontId="26" fillId="0" borderId="13" xfId="11" applyNumberFormat="1" applyFont="1" applyFill="1" applyBorder="1" applyAlignment="1" applyProtection="1">
      <alignment horizontal="center" vertical="center" shrinkToFit="1"/>
      <protection locked="0"/>
    </xf>
    <xf numFmtId="0" fontId="26" fillId="0" borderId="125" xfId="11" applyNumberFormat="1" applyFont="1" applyFill="1" applyBorder="1" applyAlignment="1" applyProtection="1">
      <alignment horizontal="center" vertical="center" shrinkToFit="1"/>
      <protection locked="0"/>
    </xf>
    <xf numFmtId="0" fontId="26" fillId="0" borderId="95" xfId="11" applyNumberFormat="1" applyFont="1" applyFill="1" applyBorder="1" applyAlignment="1" applyProtection="1">
      <alignment horizontal="center" vertical="center" shrinkToFit="1"/>
      <protection locked="0"/>
    </xf>
    <xf numFmtId="0" fontId="26" fillId="0" borderId="96" xfId="11" applyNumberFormat="1" applyFont="1" applyFill="1" applyBorder="1" applyAlignment="1" applyProtection="1">
      <alignment horizontal="center" vertical="center" shrinkToFit="1"/>
      <protection locked="0"/>
    </xf>
    <xf numFmtId="0" fontId="26" fillId="0" borderId="94" xfId="11" applyNumberFormat="1" applyFont="1" applyFill="1" applyBorder="1" applyAlignment="1" applyProtection="1">
      <alignment horizontal="center" vertical="center" shrinkToFit="1"/>
      <protection locked="0"/>
    </xf>
    <xf numFmtId="0" fontId="25" fillId="4" borderId="0" xfId="0" applyFont="1" applyFill="1" applyAlignment="1" applyProtection="1">
      <alignment horizontal="center" vertical="center" wrapText="1"/>
      <protection hidden="1"/>
    </xf>
    <xf numFmtId="49" fontId="20" fillId="0" borderId="124" xfId="0" applyNumberFormat="1" applyFont="1" applyFill="1" applyBorder="1" applyAlignment="1" applyProtection="1">
      <alignment horizontal="center" vertical="center" shrinkToFit="1"/>
      <protection hidden="1"/>
    </xf>
    <xf numFmtId="49" fontId="20" fillId="0" borderId="124" xfId="0" applyNumberFormat="1" applyFont="1" applyBorder="1" applyAlignment="1" applyProtection="1">
      <alignment horizontal="left" vertical="center" shrinkToFit="1"/>
      <protection hidden="1"/>
    </xf>
    <xf numFmtId="178" fontId="26" fillId="0" borderId="58" xfId="11" applyNumberFormat="1" applyFont="1" applyFill="1" applyBorder="1" applyAlignment="1" applyProtection="1">
      <alignment horizontal="right" vertical="center" shrinkToFit="1"/>
      <protection hidden="1"/>
    </xf>
    <xf numFmtId="178" fontId="26" fillId="0" borderId="13" xfId="11" applyNumberFormat="1" applyFont="1" applyFill="1" applyBorder="1" applyAlignment="1" applyProtection="1">
      <alignment horizontal="right" vertical="center" shrinkToFit="1"/>
      <protection hidden="1"/>
    </xf>
    <xf numFmtId="49" fontId="20" fillId="0" borderId="54" xfId="0" applyNumberFormat="1" applyFont="1" applyFill="1" applyBorder="1" applyAlignment="1" applyProtection="1">
      <alignment horizontal="center" vertical="center" shrinkToFit="1"/>
      <protection hidden="1"/>
    </xf>
    <xf numFmtId="49" fontId="20" fillId="0" borderId="54" xfId="0" applyNumberFormat="1" applyFont="1" applyBorder="1" applyAlignment="1" applyProtection="1">
      <alignment horizontal="left" vertical="center" shrinkToFit="1"/>
      <protection hidden="1"/>
    </xf>
    <xf numFmtId="178" fontId="26" fillId="0" borderId="55" xfId="11" applyNumberFormat="1" applyFont="1" applyFill="1" applyBorder="1" applyAlignment="1" applyProtection="1">
      <alignment horizontal="right" vertical="center" shrinkToFit="1"/>
      <protection hidden="1"/>
    </xf>
    <xf numFmtId="178" fontId="26" fillId="0" borderId="14" xfId="11" applyNumberFormat="1" applyFont="1" applyFill="1" applyBorder="1" applyAlignment="1" applyProtection="1">
      <alignment horizontal="right" vertical="center" shrinkToFit="1"/>
      <protection hidden="1"/>
    </xf>
    <xf numFmtId="49" fontId="20" fillId="0" borderId="139" xfId="0" applyNumberFormat="1" applyFont="1" applyFill="1" applyBorder="1" applyAlignment="1" applyProtection="1">
      <alignment horizontal="center" vertical="center" shrinkToFit="1"/>
      <protection hidden="1"/>
    </xf>
    <xf numFmtId="49" fontId="20" fillId="0" borderId="139" xfId="0" applyNumberFormat="1" applyFont="1" applyBorder="1" applyAlignment="1" applyProtection="1">
      <alignment horizontal="left" vertical="center" shrinkToFit="1"/>
      <protection hidden="1"/>
    </xf>
    <xf numFmtId="178" fontId="26" fillId="0" borderId="140" xfId="11" applyNumberFormat="1" applyFont="1" applyFill="1" applyBorder="1" applyAlignment="1" applyProtection="1">
      <alignment horizontal="right" vertical="center" shrinkToFit="1"/>
      <protection hidden="1"/>
    </xf>
    <xf numFmtId="178" fontId="26" fillId="0" borderId="138" xfId="11" applyNumberFormat="1" applyFont="1" applyFill="1" applyBorder="1" applyAlignment="1" applyProtection="1">
      <alignment horizontal="right" vertical="center" shrinkToFit="1"/>
      <protection hidden="1"/>
    </xf>
    <xf numFmtId="49" fontId="20" fillId="0" borderId="95" xfId="0" applyNumberFormat="1" applyFont="1" applyBorder="1" applyAlignment="1" applyProtection="1">
      <alignment horizontal="left" vertical="center" shrinkToFit="1"/>
      <protection hidden="1"/>
    </xf>
    <xf numFmtId="49" fontId="20" fillId="0" borderId="96" xfId="0" applyNumberFormat="1" applyFont="1" applyBorder="1" applyAlignment="1" applyProtection="1">
      <alignment horizontal="left" vertical="center" shrinkToFit="1"/>
      <protection hidden="1"/>
    </xf>
    <xf numFmtId="49" fontId="20" fillId="0" borderId="94" xfId="0" applyNumberFormat="1" applyFont="1" applyBorder="1" applyAlignment="1" applyProtection="1">
      <alignment horizontal="left" vertical="center" shrinkToFit="1"/>
      <protection hidden="1"/>
    </xf>
    <xf numFmtId="178" fontId="26" fillId="0" borderId="95" xfId="11" applyNumberFormat="1" applyFont="1" applyFill="1" applyBorder="1" applyAlignment="1" applyProtection="1">
      <alignment horizontal="right" vertical="center" shrinkToFit="1"/>
      <protection hidden="1"/>
    </xf>
    <xf numFmtId="178" fontId="26" fillId="0" borderId="96" xfId="11" applyNumberFormat="1" applyFont="1" applyFill="1" applyBorder="1" applyAlignment="1" applyProtection="1">
      <alignment horizontal="right" vertical="center" shrinkToFit="1"/>
      <protection hidden="1"/>
    </xf>
    <xf numFmtId="178" fontId="26" fillId="0" borderId="73" xfId="11" applyNumberFormat="1" applyFont="1" applyFill="1" applyBorder="1" applyAlignment="1" applyProtection="1">
      <alignment horizontal="right" vertical="center" shrinkToFit="1"/>
      <protection hidden="1"/>
    </xf>
    <xf numFmtId="178" fontId="26" fillId="0" borderId="15" xfId="11" applyNumberFormat="1" applyFont="1" applyFill="1" applyBorder="1" applyAlignment="1" applyProtection="1">
      <alignment horizontal="right" vertical="center" shrinkToFit="1"/>
      <protection hidden="1"/>
    </xf>
    <xf numFmtId="49" fontId="20" fillId="0" borderId="129" xfId="0" applyNumberFormat="1" applyFont="1" applyFill="1" applyBorder="1" applyAlignment="1" applyProtection="1">
      <alignment horizontal="center" vertical="center" shrinkToFit="1"/>
      <protection hidden="1"/>
    </xf>
    <xf numFmtId="49" fontId="20" fillId="0" borderId="129" xfId="0" applyNumberFormat="1" applyFont="1" applyBorder="1" applyAlignment="1" applyProtection="1">
      <alignment horizontal="left" vertical="center" shrinkToFit="1"/>
      <protection hidden="1"/>
    </xf>
    <xf numFmtId="178" fontId="26" fillId="0" borderId="130" xfId="11" applyNumberFormat="1" applyFont="1" applyFill="1" applyBorder="1" applyAlignment="1" applyProtection="1">
      <alignment horizontal="right" vertical="center" shrinkToFit="1"/>
      <protection hidden="1"/>
    </xf>
    <xf numFmtId="178" fontId="26" fillId="0" borderId="128" xfId="11" applyNumberFormat="1" applyFont="1" applyFill="1" applyBorder="1" applyAlignment="1" applyProtection="1">
      <alignment horizontal="right" vertical="center" shrinkToFit="1"/>
      <protection hidden="1"/>
    </xf>
    <xf numFmtId="49" fontId="20" fillId="0" borderId="120" xfId="0" applyNumberFormat="1" applyFont="1" applyFill="1" applyBorder="1" applyAlignment="1" applyProtection="1">
      <alignment horizontal="center" vertical="center" shrinkToFit="1"/>
      <protection hidden="1"/>
    </xf>
    <xf numFmtId="49" fontId="20" fillId="0" borderId="96" xfId="0" applyNumberFormat="1" applyFont="1" applyFill="1" applyBorder="1" applyAlignment="1" applyProtection="1">
      <alignment horizontal="center" vertical="center" shrinkToFit="1"/>
      <protection hidden="1"/>
    </xf>
    <xf numFmtId="49" fontId="20" fillId="0" borderId="94" xfId="0" applyNumberFormat="1" applyFont="1" applyFill="1" applyBorder="1" applyAlignment="1" applyProtection="1">
      <alignment horizontal="center" vertical="center" shrinkToFit="1"/>
      <protection hidden="1"/>
    </xf>
    <xf numFmtId="49" fontId="20" fillId="0" borderId="113" xfId="0" applyNumberFormat="1" applyFont="1" applyFill="1" applyBorder="1" applyAlignment="1" applyProtection="1">
      <alignment horizontal="center" vertical="center" shrinkToFit="1"/>
      <protection hidden="1"/>
    </xf>
    <xf numFmtId="49" fontId="20" fillId="0" borderId="113" xfId="0" applyNumberFormat="1" applyFont="1" applyBorder="1" applyAlignment="1" applyProtection="1">
      <alignment horizontal="left" vertical="center" shrinkToFit="1"/>
      <protection hidden="1"/>
    </xf>
    <xf numFmtId="180" fontId="62" fillId="0" borderId="140" xfId="0" applyNumberFormat="1" applyFont="1" applyBorder="1" applyAlignment="1" applyProtection="1">
      <alignment horizontal="right" vertical="center" shrinkToFit="1"/>
      <protection locked="0"/>
    </xf>
    <xf numFmtId="180" fontId="62" fillId="0" borderId="141" xfId="0" applyNumberFormat="1" applyFont="1" applyBorder="1" applyAlignment="1" applyProtection="1">
      <alignment horizontal="right" vertical="center" shrinkToFit="1"/>
      <protection locked="0"/>
    </xf>
    <xf numFmtId="184" fontId="62" fillId="0" borderId="140" xfId="0" applyNumberFormat="1" applyFont="1" applyBorder="1" applyAlignment="1" applyProtection="1">
      <alignment horizontal="right" vertical="center" shrinkToFit="1"/>
      <protection hidden="1"/>
    </xf>
    <xf numFmtId="184" fontId="62" fillId="0" borderId="138" xfId="0" applyNumberFormat="1" applyFont="1" applyBorder="1" applyAlignment="1" applyProtection="1">
      <alignment horizontal="right" vertical="center" shrinkToFit="1"/>
      <protection hidden="1"/>
    </xf>
    <xf numFmtId="184" fontId="62" fillId="0" borderId="141" xfId="0" applyNumberFormat="1" applyFont="1" applyBorder="1" applyAlignment="1" applyProtection="1">
      <alignment horizontal="right" vertical="center" shrinkToFit="1"/>
      <protection hidden="1"/>
    </xf>
    <xf numFmtId="0" fontId="74" fillId="0" borderId="123" xfId="0" applyFont="1" applyBorder="1" applyAlignment="1" applyProtection="1">
      <alignment horizontal="center" vertical="center" shrinkToFit="1"/>
      <protection hidden="1"/>
    </xf>
    <xf numFmtId="0" fontId="74" fillId="0" borderId="146" xfId="0" applyFont="1" applyBorder="1" applyAlignment="1" applyProtection="1">
      <alignment horizontal="center" vertical="center" shrinkToFit="1"/>
      <protection hidden="1"/>
    </xf>
    <xf numFmtId="0" fontId="72" fillId="0" borderId="95" xfId="0" applyFont="1" applyBorder="1" applyAlignment="1" applyProtection="1">
      <alignment horizontal="center" vertical="center" shrinkToFit="1"/>
      <protection hidden="1"/>
    </xf>
    <xf numFmtId="0" fontId="72" fillId="0" borderId="96" xfId="0" applyFont="1" applyBorder="1" applyAlignment="1" applyProtection="1">
      <alignment horizontal="center" vertical="center" shrinkToFit="1"/>
      <protection hidden="1"/>
    </xf>
    <xf numFmtId="0" fontId="72" fillId="0" borderId="94" xfId="0" applyFont="1" applyBorder="1" applyAlignment="1" applyProtection="1">
      <alignment horizontal="center" vertical="center" shrinkToFit="1"/>
      <protection hidden="1"/>
    </xf>
    <xf numFmtId="49" fontId="72" fillId="0" borderId="95" xfId="0" applyNumberFormat="1" applyFont="1" applyBorder="1" applyAlignment="1" applyProtection="1">
      <alignment horizontal="center" vertical="center" shrinkToFit="1"/>
      <protection locked="0"/>
    </xf>
    <xf numFmtId="49" fontId="72" fillId="0" borderId="96" xfId="0" applyNumberFormat="1" applyFont="1" applyBorder="1" applyAlignment="1" applyProtection="1">
      <alignment horizontal="center" vertical="center" shrinkToFit="1"/>
      <protection locked="0"/>
    </xf>
    <xf numFmtId="49" fontId="72" fillId="0" borderId="94" xfId="0" applyNumberFormat="1" applyFont="1" applyBorder="1" applyAlignment="1" applyProtection="1">
      <alignment horizontal="center" vertical="center" shrinkToFit="1"/>
      <protection locked="0"/>
    </xf>
    <xf numFmtId="49" fontId="72" fillId="0" borderId="95" xfId="0" applyNumberFormat="1" applyFont="1" applyBorder="1" applyAlignment="1" applyProtection="1">
      <alignment horizontal="left" vertical="center" shrinkToFit="1"/>
      <protection locked="0"/>
    </xf>
    <xf numFmtId="49" fontId="72" fillId="0" borderId="96" xfId="0" applyNumberFormat="1" applyFont="1" applyBorder="1" applyAlignment="1" applyProtection="1">
      <alignment horizontal="left" vertical="center" shrinkToFit="1"/>
      <protection locked="0"/>
    </xf>
    <xf numFmtId="49" fontId="72" fillId="0" borderId="94" xfId="0" applyNumberFormat="1" applyFont="1" applyBorder="1" applyAlignment="1" applyProtection="1">
      <alignment horizontal="left" vertical="center" shrinkToFit="1"/>
      <protection locked="0"/>
    </xf>
    <xf numFmtId="183" fontId="62" fillId="0" borderId="95" xfId="0" applyNumberFormat="1" applyFont="1" applyBorder="1" applyAlignment="1" applyProtection="1">
      <alignment horizontal="right" vertical="center" shrinkToFit="1"/>
      <protection locked="0"/>
    </xf>
    <xf numFmtId="183" fontId="62" fillId="0" borderId="96" xfId="0" applyNumberFormat="1" applyFont="1" applyBorder="1" applyAlignment="1" applyProtection="1">
      <alignment horizontal="right" vertical="center" shrinkToFit="1"/>
      <protection locked="0"/>
    </xf>
    <xf numFmtId="183" fontId="62" fillId="0" borderId="94" xfId="0" applyNumberFormat="1" applyFont="1" applyBorder="1" applyAlignment="1" applyProtection="1">
      <alignment horizontal="right" vertical="center" shrinkToFit="1"/>
      <protection locked="0"/>
    </xf>
    <xf numFmtId="0" fontId="72" fillId="0" borderId="130" xfId="0" applyFont="1" applyBorder="1" applyAlignment="1" applyProtection="1">
      <alignment horizontal="center" vertical="center" shrinkToFit="1"/>
      <protection hidden="1"/>
    </xf>
    <xf numFmtId="0" fontId="72" fillId="0" borderId="128" xfId="0" applyFont="1" applyBorder="1" applyAlignment="1" applyProtection="1">
      <alignment horizontal="center" vertical="center" shrinkToFit="1"/>
      <protection hidden="1"/>
    </xf>
    <xf numFmtId="0" fontId="72" fillId="0" borderId="131" xfId="0" applyFont="1" applyBorder="1" applyAlignment="1" applyProtection="1">
      <alignment horizontal="center" vertical="center" shrinkToFit="1"/>
      <protection hidden="1"/>
    </xf>
    <xf numFmtId="49" fontId="72" fillId="0" borderId="130" xfId="0" applyNumberFormat="1" applyFont="1" applyBorder="1" applyAlignment="1" applyProtection="1">
      <alignment horizontal="center" vertical="center" shrinkToFit="1"/>
      <protection locked="0"/>
    </xf>
    <xf numFmtId="49" fontId="72" fillId="0" borderId="128" xfId="0" applyNumberFormat="1" applyFont="1" applyBorder="1" applyAlignment="1" applyProtection="1">
      <alignment horizontal="center" vertical="center" shrinkToFit="1"/>
      <protection locked="0"/>
    </xf>
    <xf numFmtId="49" fontId="72" fillId="0" borderId="131" xfId="0" applyNumberFormat="1" applyFont="1" applyBorder="1" applyAlignment="1" applyProtection="1">
      <alignment horizontal="center" vertical="center" shrinkToFit="1"/>
      <protection locked="0"/>
    </xf>
    <xf numFmtId="49" fontId="72" fillId="0" borderId="130" xfId="0" applyNumberFormat="1" applyFont="1" applyBorder="1" applyAlignment="1" applyProtection="1">
      <alignment horizontal="left" vertical="center" shrinkToFit="1"/>
      <protection locked="0"/>
    </xf>
    <xf numFmtId="49" fontId="72" fillId="0" borderId="128" xfId="0" applyNumberFormat="1" applyFont="1" applyBorder="1" applyAlignment="1" applyProtection="1">
      <alignment horizontal="left" vertical="center" shrinkToFit="1"/>
      <protection locked="0"/>
    </xf>
    <xf numFmtId="49" fontId="72" fillId="0" borderId="131" xfId="0" applyNumberFormat="1" applyFont="1" applyBorder="1" applyAlignment="1" applyProtection="1">
      <alignment horizontal="left" vertical="center" shrinkToFit="1"/>
      <protection locked="0"/>
    </xf>
    <xf numFmtId="183" fontId="62" fillId="0" borderId="130" xfId="0" applyNumberFormat="1" applyFont="1" applyBorder="1" applyAlignment="1" applyProtection="1">
      <alignment horizontal="right" vertical="center" shrinkToFit="1"/>
      <protection locked="0"/>
    </xf>
    <xf numFmtId="183" fontId="62" fillId="0" borderId="128" xfId="0" applyNumberFormat="1" applyFont="1" applyBorder="1" applyAlignment="1" applyProtection="1">
      <alignment horizontal="right" vertical="center" shrinkToFit="1"/>
      <protection locked="0"/>
    </xf>
    <xf numFmtId="183" fontId="62" fillId="0" borderId="131" xfId="0" applyNumberFormat="1" applyFont="1" applyBorder="1" applyAlignment="1" applyProtection="1">
      <alignment horizontal="right" vertical="center" shrinkToFit="1"/>
      <protection locked="0"/>
    </xf>
    <xf numFmtId="180" fontId="62" fillId="0" borderId="130" xfId="0" applyNumberFormat="1" applyFont="1" applyBorder="1" applyAlignment="1" applyProtection="1">
      <alignment horizontal="right" vertical="center" shrinkToFit="1"/>
      <protection locked="0"/>
    </xf>
    <xf numFmtId="180" fontId="62" fillId="0" borderId="131" xfId="0" applyNumberFormat="1" applyFont="1" applyBorder="1" applyAlignment="1" applyProtection="1">
      <alignment horizontal="right" vertical="center" shrinkToFit="1"/>
      <protection locked="0"/>
    </xf>
    <xf numFmtId="184" fontId="62" fillId="0" borderId="130" xfId="0" applyNumberFormat="1" applyFont="1" applyBorder="1" applyAlignment="1" applyProtection="1">
      <alignment horizontal="right" vertical="center" shrinkToFit="1"/>
      <protection hidden="1"/>
    </xf>
    <xf numFmtId="184" fontId="62" fillId="0" borderId="128" xfId="0" applyNumberFormat="1" applyFont="1" applyBorder="1" applyAlignment="1" applyProtection="1">
      <alignment horizontal="right" vertical="center" shrinkToFit="1"/>
      <protection hidden="1"/>
    </xf>
    <xf numFmtId="184" fontId="62" fillId="0" borderId="131" xfId="0" applyNumberFormat="1" applyFont="1" applyBorder="1" applyAlignment="1" applyProtection="1">
      <alignment horizontal="right" vertical="center" shrinkToFit="1"/>
      <protection hidden="1"/>
    </xf>
    <xf numFmtId="184" fontId="62" fillId="0" borderId="53" xfId="0" applyNumberFormat="1" applyFont="1" applyBorder="1" applyAlignment="1" applyProtection="1">
      <alignment horizontal="center" vertical="center" shrinkToFit="1"/>
      <protection hidden="1"/>
    </xf>
    <xf numFmtId="184" fontId="62" fillId="0" borderId="5" xfId="0" applyNumberFormat="1" applyFont="1" applyBorder="1" applyAlignment="1" applyProtection="1">
      <alignment horizontal="center" vertical="center" shrinkToFit="1"/>
      <protection hidden="1"/>
    </xf>
    <xf numFmtId="184" fontId="62" fillId="0" borderId="51" xfId="0" applyNumberFormat="1" applyFont="1" applyBorder="1" applyAlignment="1" applyProtection="1">
      <alignment horizontal="center" vertical="center" shrinkToFit="1"/>
      <protection hidden="1"/>
    </xf>
    <xf numFmtId="184" fontId="62" fillId="0" borderId="35" xfId="0" applyNumberFormat="1" applyFont="1" applyBorder="1" applyAlignment="1" applyProtection="1">
      <alignment horizontal="center" vertical="center" shrinkToFit="1"/>
      <protection hidden="1"/>
    </xf>
    <xf numFmtId="184" fontId="62" fillId="0" borderId="3" xfId="0" applyNumberFormat="1" applyFont="1" applyBorder="1" applyAlignment="1" applyProtection="1">
      <alignment horizontal="center" vertical="center" shrinkToFit="1"/>
      <protection hidden="1"/>
    </xf>
    <xf numFmtId="184" fontId="62" fillId="0" borderId="41" xfId="0" applyNumberFormat="1" applyFont="1" applyBorder="1" applyAlignment="1" applyProtection="1">
      <alignment horizontal="center" vertical="center" shrinkToFit="1"/>
      <protection hidden="1"/>
    </xf>
    <xf numFmtId="178" fontId="68" fillId="0" borderId="53" xfId="11" applyNumberFormat="1" applyFont="1" applyFill="1" applyBorder="1" applyAlignment="1" applyProtection="1">
      <alignment horizontal="center" vertical="center" shrinkToFit="1"/>
      <protection locked="0"/>
    </xf>
    <xf numFmtId="178" fontId="68" fillId="0" borderId="5" xfId="11" applyNumberFormat="1" applyFont="1" applyFill="1" applyBorder="1" applyAlignment="1" applyProtection="1">
      <alignment horizontal="center" vertical="center" shrinkToFit="1"/>
      <protection locked="0"/>
    </xf>
    <xf numFmtId="178" fontId="68" fillId="0" borderId="35" xfId="11" applyNumberFormat="1" applyFont="1" applyFill="1" applyBorder="1" applyAlignment="1" applyProtection="1">
      <alignment horizontal="center" vertical="center" shrinkToFit="1"/>
      <protection locked="0"/>
    </xf>
    <xf numFmtId="178" fontId="68" fillId="0" borderId="3" xfId="11" applyNumberFormat="1" applyFont="1" applyFill="1" applyBorder="1" applyAlignment="1" applyProtection="1">
      <alignment horizontal="center" vertical="center" shrinkToFit="1"/>
      <protection locked="0"/>
    </xf>
    <xf numFmtId="184" fontId="62" fillId="0" borderId="168" xfId="0" applyNumberFormat="1" applyFont="1" applyBorder="1" applyAlignment="1" applyProtection="1">
      <alignment horizontal="center" vertical="center" shrinkToFit="1"/>
      <protection hidden="1"/>
    </xf>
    <xf numFmtId="184" fontId="62" fillId="0" borderId="23" xfId="0" applyNumberFormat="1" applyFont="1" applyBorder="1" applyAlignment="1" applyProtection="1">
      <alignment horizontal="center" vertical="center" shrinkToFit="1"/>
      <protection hidden="1"/>
    </xf>
    <xf numFmtId="184" fontId="62" fillId="0" borderId="167" xfId="0" applyNumberFormat="1" applyFont="1" applyBorder="1" applyAlignment="1" applyProtection="1">
      <alignment horizontal="center" vertical="center" shrinkToFit="1"/>
      <protection hidden="1"/>
    </xf>
    <xf numFmtId="180" fontId="62" fillId="0" borderId="95" xfId="0" applyNumberFormat="1" applyFont="1" applyBorder="1" applyAlignment="1" applyProtection="1">
      <alignment horizontal="right" vertical="center" shrinkToFit="1"/>
      <protection locked="0"/>
    </xf>
    <xf numFmtId="180" fontId="62" fillId="0" borderId="94" xfId="0" applyNumberFormat="1" applyFont="1" applyBorder="1" applyAlignment="1" applyProtection="1">
      <alignment horizontal="right" vertical="center" shrinkToFit="1"/>
      <protection locked="0"/>
    </xf>
    <xf numFmtId="184" fontId="62" fillId="0" borderId="95" xfId="0" applyNumberFormat="1" applyFont="1" applyBorder="1" applyAlignment="1" applyProtection="1">
      <alignment horizontal="right" vertical="center" shrinkToFit="1"/>
      <protection hidden="1"/>
    </xf>
    <xf numFmtId="184" fontId="62" fillId="0" borderId="96" xfId="0" applyNumberFormat="1" applyFont="1" applyBorder="1" applyAlignment="1" applyProtection="1">
      <alignment horizontal="right" vertical="center" shrinkToFit="1"/>
      <protection hidden="1"/>
    </xf>
    <xf numFmtId="184" fontId="62" fillId="0" borderId="94" xfId="0" applyNumberFormat="1" applyFont="1" applyBorder="1" applyAlignment="1" applyProtection="1">
      <alignment horizontal="right" vertical="center" shrinkToFit="1"/>
      <protection hidden="1"/>
    </xf>
    <xf numFmtId="49" fontId="72" fillId="0" borderId="58" xfId="0" applyNumberFormat="1" applyFont="1" applyBorder="1" applyAlignment="1" applyProtection="1">
      <alignment horizontal="left" vertical="center" shrinkToFit="1"/>
      <protection locked="0"/>
    </xf>
    <xf numFmtId="49" fontId="72" fillId="0" borderId="13" xfId="0" applyNumberFormat="1" applyFont="1" applyBorder="1" applyAlignment="1" applyProtection="1">
      <alignment horizontal="left" vertical="center" shrinkToFit="1"/>
      <protection locked="0"/>
    </xf>
    <xf numFmtId="49" fontId="72" fillId="0" borderId="125" xfId="0" applyNumberFormat="1" applyFont="1" applyBorder="1" applyAlignment="1" applyProtection="1">
      <alignment horizontal="left" vertical="center" shrinkToFit="1"/>
      <protection locked="0"/>
    </xf>
    <xf numFmtId="183" fontId="62" fillId="0" borderId="58" xfId="0" applyNumberFormat="1" applyFont="1" applyBorder="1" applyAlignment="1" applyProtection="1">
      <alignment horizontal="right" vertical="center" shrinkToFit="1"/>
      <protection locked="0"/>
    </xf>
    <xf numFmtId="183" fontId="62" fillId="0" borderId="13" xfId="0" applyNumberFormat="1" applyFont="1" applyBorder="1" applyAlignment="1" applyProtection="1">
      <alignment horizontal="right" vertical="center" shrinkToFit="1"/>
      <protection locked="0"/>
    </xf>
    <xf numFmtId="183" fontId="62" fillId="0" borderId="125" xfId="0" applyNumberFormat="1" applyFont="1" applyBorder="1" applyAlignment="1" applyProtection="1">
      <alignment horizontal="right" vertical="center" shrinkToFit="1"/>
      <protection locked="0"/>
    </xf>
    <xf numFmtId="180" fontId="62" fillId="0" borderId="58" xfId="0" applyNumberFormat="1" applyFont="1" applyBorder="1" applyAlignment="1" applyProtection="1">
      <alignment horizontal="right" vertical="center" shrinkToFit="1"/>
      <protection locked="0"/>
    </xf>
    <xf numFmtId="180" fontId="62" fillId="0" borderId="125" xfId="0" applyNumberFormat="1" applyFont="1" applyBorder="1" applyAlignment="1" applyProtection="1">
      <alignment horizontal="right" vertical="center" shrinkToFit="1"/>
      <protection locked="0"/>
    </xf>
    <xf numFmtId="184" fontId="62" fillId="0" borderId="58" xfId="0" applyNumberFormat="1" applyFont="1" applyBorder="1" applyAlignment="1" applyProtection="1">
      <alignment horizontal="right" vertical="center" shrinkToFit="1"/>
      <protection hidden="1"/>
    </xf>
    <xf numFmtId="184" fontId="62" fillId="0" borderId="13" xfId="0" applyNumberFormat="1" applyFont="1" applyBorder="1" applyAlignment="1" applyProtection="1">
      <alignment horizontal="right" vertical="center" shrinkToFit="1"/>
      <protection hidden="1"/>
    </xf>
    <xf numFmtId="184" fontId="62" fillId="0" borderId="125" xfId="0" applyNumberFormat="1" applyFont="1" applyBorder="1" applyAlignment="1" applyProtection="1">
      <alignment horizontal="right" vertical="center" shrinkToFit="1"/>
      <protection hidden="1"/>
    </xf>
    <xf numFmtId="0" fontId="72" fillId="0" borderId="140" xfId="0" applyFont="1" applyBorder="1" applyAlignment="1" applyProtection="1">
      <alignment horizontal="center" vertical="center" shrinkToFit="1"/>
      <protection hidden="1"/>
    </xf>
    <xf numFmtId="0" fontId="72" fillId="0" borderId="138" xfId="0" applyFont="1" applyBorder="1" applyAlignment="1" applyProtection="1">
      <alignment horizontal="center" vertical="center" shrinkToFit="1"/>
      <protection hidden="1"/>
    </xf>
    <xf numFmtId="0" fontId="72" fillId="0" borderId="141" xfId="0" applyFont="1" applyBorder="1" applyAlignment="1" applyProtection="1">
      <alignment horizontal="center" vertical="center" shrinkToFit="1"/>
      <protection hidden="1"/>
    </xf>
    <xf numFmtId="49" fontId="72" fillId="0" borderId="140" xfId="0" applyNumberFormat="1" applyFont="1" applyBorder="1" applyAlignment="1" applyProtection="1">
      <alignment horizontal="center" vertical="center" shrinkToFit="1"/>
      <protection locked="0"/>
    </xf>
    <xf numFmtId="49" fontId="72" fillId="0" borderId="138" xfId="0" applyNumberFormat="1" applyFont="1" applyBorder="1" applyAlignment="1" applyProtection="1">
      <alignment horizontal="center" vertical="center" shrinkToFit="1"/>
      <protection locked="0"/>
    </xf>
    <xf numFmtId="49" fontId="72" fillId="0" borderId="141" xfId="0" applyNumberFormat="1" applyFont="1" applyBorder="1" applyAlignment="1" applyProtection="1">
      <alignment horizontal="center" vertical="center" shrinkToFit="1"/>
      <protection locked="0"/>
    </xf>
    <xf numFmtId="49" fontId="72" fillId="0" borderId="140" xfId="0" applyNumberFormat="1" applyFont="1" applyBorder="1" applyAlignment="1" applyProtection="1">
      <alignment horizontal="left" vertical="center" shrinkToFit="1"/>
      <protection locked="0"/>
    </xf>
    <xf numFmtId="49" fontId="72" fillId="0" borderId="138" xfId="0" applyNumberFormat="1" applyFont="1" applyBorder="1" applyAlignment="1" applyProtection="1">
      <alignment horizontal="left" vertical="center" shrinkToFit="1"/>
      <protection locked="0"/>
    </xf>
    <xf numFmtId="49" fontId="72" fillId="0" borderId="141" xfId="0" applyNumberFormat="1" applyFont="1" applyBorder="1" applyAlignment="1" applyProtection="1">
      <alignment horizontal="left" vertical="center" shrinkToFit="1"/>
      <protection locked="0"/>
    </xf>
    <xf numFmtId="183" fontId="62" fillId="0" borderId="140" xfId="0" applyNumberFormat="1" applyFont="1" applyBorder="1" applyAlignment="1" applyProtection="1">
      <alignment horizontal="right" vertical="center" shrinkToFit="1"/>
      <protection locked="0"/>
    </xf>
    <xf numFmtId="183" fontId="62" fillId="0" borderId="138" xfId="0" applyNumberFormat="1" applyFont="1" applyBorder="1" applyAlignment="1" applyProtection="1">
      <alignment horizontal="right" vertical="center" shrinkToFit="1"/>
      <protection locked="0"/>
    </xf>
    <xf numFmtId="183" fontId="62" fillId="0" borderId="141" xfId="0" applyNumberFormat="1" applyFont="1" applyBorder="1" applyAlignment="1" applyProtection="1">
      <alignment horizontal="right" vertical="center" shrinkToFit="1"/>
      <protection locked="0"/>
    </xf>
    <xf numFmtId="0" fontId="71" fillId="0" borderId="87" xfId="0" applyFont="1" applyBorder="1" applyAlignment="1" applyProtection="1">
      <alignment horizontal="center" vertical="center" wrapText="1" shrinkToFit="1"/>
      <protection hidden="1"/>
    </xf>
    <xf numFmtId="0" fontId="71" fillId="0" borderId="0" xfId="0" applyFont="1" applyBorder="1" applyAlignment="1" applyProtection="1">
      <alignment horizontal="center" vertical="center" wrapText="1" shrinkToFit="1"/>
      <protection hidden="1"/>
    </xf>
    <xf numFmtId="0" fontId="71" fillId="0" borderId="10" xfId="0" applyFont="1" applyBorder="1" applyAlignment="1" applyProtection="1">
      <alignment horizontal="center" vertical="center" wrapText="1" shrinkToFit="1"/>
      <protection hidden="1"/>
    </xf>
    <xf numFmtId="0" fontId="71" fillId="0" borderId="88" xfId="0" applyFont="1" applyBorder="1" applyAlignment="1" applyProtection="1">
      <alignment horizontal="center" vertical="center" wrapText="1" shrinkToFit="1"/>
      <protection hidden="1"/>
    </xf>
    <xf numFmtId="0" fontId="71" fillId="0" borderId="3" xfId="0" applyFont="1" applyBorder="1" applyAlignment="1" applyProtection="1">
      <alignment horizontal="center" vertical="center" wrapText="1" shrinkToFit="1"/>
      <protection hidden="1"/>
    </xf>
    <xf numFmtId="0" fontId="71" fillId="0" borderId="4" xfId="0" applyFont="1" applyBorder="1" applyAlignment="1" applyProtection="1">
      <alignment horizontal="center" vertical="center" wrapText="1" shrinkToFit="1"/>
      <protection hidden="1"/>
    </xf>
    <xf numFmtId="184" fontId="62" fillId="0" borderId="92" xfId="0" applyNumberFormat="1" applyFont="1" applyBorder="1" applyAlignment="1" applyProtection="1">
      <alignment horizontal="center" vertical="center" shrinkToFit="1"/>
      <protection hidden="1"/>
    </xf>
    <xf numFmtId="184" fontId="62" fillId="0" borderId="0" xfId="0" applyNumberFormat="1" applyFont="1" applyBorder="1" applyAlignment="1" applyProtection="1">
      <alignment horizontal="center" vertical="center" shrinkToFit="1"/>
      <protection hidden="1"/>
    </xf>
    <xf numFmtId="184" fontId="62" fillId="0" borderId="93" xfId="0" applyNumberFormat="1" applyFont="1" applyBorder="1" applyAlignment="1" applyProtection="1">
      <alignment horizontal="center" vertical="center" shrinkToFit="1"/>
      <protection hidden="1"/>
    </xf>
    <xf numFmtId="178" fontId="68" fillId="0" borderId="92" xfId="11" applyNumberFormat="1" applyFont="1" applyFill="1" applyBorder="1" applyAlignment="1" applyProtection="1">
      <alignment horizontal="center" vertical="center" shrinkToFit="1"/>
      <protection locked="0"/>
    </xf>
    <xf numFmtId="178" fontId="68" fillId="0" borderId="0" xfId="11" applyNumberFormat="1" applyFont="1" applyFill="1" applyBorder="1" applyAlignment="1" applyProtection="1">
      <alignment horizontal="center" vertical="center" shrinkToFit="1"/>
      <protection locked="0"/>
    </xf>
    <xf numFmtId="0" fontId="72" fillId="0" borderId="58" xfId="0" applyFont="1" applyBorder="1" applyAlignment="1" applyProtection="1">
      <alignment horizontal="center" vertical="center" shrinkToFit="1"/>
      <protection hidden="1"/>
    </xf>
    <xf numFmtId="0" fontId="72" fillId="0" borderId="13" xfId="0" applyFont="1" applyBorder="1" applyAlignment="1" applyProtection="1">
      <alignment horizontal="center" vertical="center" shrinkToFit="1"/>
      <protection hidden="1"/>
    </xf>
    <xf numFmtId="0" fontId="72" fillId="0" borderId="125" xfId="0" applyFont="1" applyBorder="1" applyAlignment="1" applyProtection="1">
      <alignment horizontal="center" vertical="center" shrinkToFit="1"/>
      <protection hidden="1"/>
    </xf>
    <xf numFmtId="49" fontId="72" fillId="0" borderId="58" xfId="0" applyNumberFormat="1" applyFont="1" applyBorder="1" applyAlignment="1" applyProtection="1">
      <alignment horizontal="center" vertical="center" shrinkToFit="1"/>
      <protection locked="0"/>
    </xf>
    <xf numFmtId="49" fontId="72" fillId="0" borderId="13" xfId="0" applyNumberFormat="1" applyFont="1" applyBorder="1" applyAlignment="1" applyProtection="1">
      <alignment horizontal="center" vertical="center" shrinkToFit="1"/>
      <protection locked="0"/>
    </xf>
    <xf numFmtId="49" fontId="72" fillId="0" borderId="125" xfId="0" applyNumberFormat="1" applyFont="1" applyBorder="1" applyAlignment="1" applyProtection="1">
      <alignment horizontal="center" vertical="center" shrinkToFit="1"/>
      <protection locked="0"/>
    </xf>
    <xf numFmtId="38" fontId="13" fillId="0" borderId="111" xfId="0" applyNumberFormat="1" applyFont="1" applyBorder="1" applyAlignment="1" applyProtection="1">
      <alignment horizontal="center" vertical="center"/>
      <protection hidden="1"/>
    </xf>
    <xf numFmtId="0" fontId="12" fillId="0" borderId="87"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10" xfId="0" applyFont="1" applyBorder="1" applyAlignment="1" applyProtection="1">
      <alignment horizontal="center" vertical="center"/>
      <protection hidden="1"/>
    </xf>
    <xf numFmtId="38" fontId="13" fillId="0" borderId="34" xfId="0" applyNumberFormat="1" applyFont="1" applyBorder="1" applyAlignment="1" applyProtection="1">
      <alignment horizontal="center" vertical="center"/>
      <protection hidden="1"/>
    </xf>
    <xf numFmtId="38" fontId="13" fillId="0" borderId="32" xfId="0" applyNumberFormat="1" applyFont="1" applyBorder="1" applyAlignment="1" applyProtection="1">
      <alignment horizontal="center" vertical="center"/>
      <protection hidden="1"/>
    </xf>
    <xf numFmtId="38" fontId="13" fillId="0" borderId="128" xfId="0" applyNumberFormat="1" applyFont="1" applyBorder="1" applyAlignment="1" applyProtection="1">
      <alignment horizontal="center" vertical="center"/>
      <protection hidden="1"/>
    </xf>
    <xf numFmtId="38" fontId="13" fillId="0" borderId="106" xfId="0" applyNumberFormat="1" applyFont="1" applyBorder="1" applyAlignment="1" applyProtection="1">
      <alignment horizontal="center" vertical="center"/>
      <protection hidden="1"/>
    </xf>
    <xf numFmtId="178" fontId="68" fillId="0" borderId="168" xfId="11" applyNumberFormat="1" applyFont="1" applyFill="1" applyBorder="1" applyAlignment="1" applyProtection="1">
      <alignment horizontal="center" vertical="center" shrinkToFit="1"/>
      <protection locked="0"/>
    </xf>
    <xf numFmtId="178" fontId="68" fillId="0" borderId="23" xfId="11" applyNumberFormat="1" applyFont="1" applyFill="1" applyBorder="1" applyAlignment="1" applyProtection="1">
      <alignment horizontal="center" vertical="center" shrinkToFit="1"/>
      <protection locked="0"/>
    </xf>
    <xf numFmtId="0" fontId="74" fillId="0" borderId="154" xfId="0" applyFont="1" applyBorder="1" applyAlignment="1" applyProtection="1">
      <alignment horizontal="center" vertical="center" shrinkToFit="1"/>
      <protection hidden="1"/>
    </xf>
    <xf numFmtId="0" fontId="71" fillId="0" borderId="69" xfId="0" applyFont="1" applyBorder="1" applyAlignment="1" applyProtection="1">
      <alignment horizontal="center" vertical="center" wrapText="1" shrinkToFit="1"/>
      <protection hidden="1"/>
    </xf>
    <xf numFmtId="0" fontId="71" fillId="0" borderId="5" xfId="0" applyFont="1" applyBorder="1" applyAlignment="1" applyProtection="1">
      <alignment horizontal="center" vertical="center" wrapText="1" shrinkToFit="1"/>
      <protection hidden="1"/>
    </xf>
    <xf numFmtId="0" fontId="71" fillId="0" borderId="6" xfId="0" applyFont="1" applyBorder="1" applyAlignment="1" applyProtection="1">
      <alignment horizontal="center" vertical="center" wrapText="1" shrinkToFit="1"/>
      <protection hidden="1"/>
    </xf>
    <xf numFmtId="0" fontId="71" fillId="0" borderId="169" xfId="0" applyFont="1" applyBorder="1" applyAlignment="1" applyProtection="1">
      <alignment horizontal="center" vertical="center" wrapText="1" shrinkToFit="1"/>
      <protection hidden="1"/>
    </xf>
    <xf numFmtId="0" fontId="71" fillId="0" borderId="23" xfId="0" applyFont="1" applyBorder="1" applyAlignment="1" applyProtection="1">
      <alignment horizontal="center" vertical="center" wrapText="1" shrinkToFit="1"/>
      <protection hidden="1"/>
    </xf>
    <xf numFmtId="0" fontId="71" fillId="0" borderId="143" xfId="0" applyFont="1" applyBorder="1" applyAlignment="1" applyProtection="1">
      <alignment horizontal="center" vertical="center" wrapText="1" shrinkToFit="1"/>
      <protection hidden="1"/>
    </xf>
    <xf numFmtId="0" fontId="74" fillId="0" borderId="70" xfId="0" applyFont="1" applyBorder="1" applyAlignment="1" applyProtection="1">
      <alignment horizontal="center" vertical="center" shrinkToFit="1"/>
      <protection hidden="1"/>
    </xf>
    <xf numFmtId="38" fontId="75" fillId="0" borderId="0" xfId="14" applyFont="1" applyFill="1" applyBorder="1" applyAlignment="1" applyProtection="1">
      <alignment horizontal="left" wrapText="1"/>
      <protection hidden="1"/>
    </xf>
    <xf numFmtId="38" fontId="75" fillId="0" borderId="0" xfId="14" applyFont="1" applyFill="1" applyBorder="1" applyAlignment="1" applyProtection="1">
      <alignment horizontal="left"/>
      <protection hidden="1"/>
    </xf>
    <xf numFmtId="38" fontId="75" fillId="0" borderId="23" xfId="14" applyFont="1" applyFill="1" applyBorder="1" applyAlignment="1" applyProtection="1">
      <alignment horizontal="left"/>
      <protection hidden="1"/>
    </xf>
    <xf numFmtId="0" fontId="12" fillId="8" borderId="180" xfId="0" applyFont="1" applyFill="1" applyBorder="1" applyAlignment="1" applyProtection="1">
      <alignment horizontal="center" vertical="center"/>
      <protection hidden="1"/>
    </xf>
    <xf numFmtId="0" fontId="12" fillId="8" borderId="101" xfId="0" applyFont="1" applyFill="1" applyBorder="1" applyAlignment="1" applyProtection="1">
      <alignment horizontal="center" vertical="center"/>
      <protection hidden="1"/>
    </xf>
    <xf numFmtId="0" fontId="8" fillId="5" borderId="100" xfId="0" applyFont="1" applyFill="1" applyBorder="1" applyAlignment="1" applyProtection="1">
      <alignment horizontal="center" vertical="center" wrapText="1"/>
      <protection hidden="1"/>
    </xf>
    <xf numFmtId="0" fontId="8" fillId="5" borderId="101" xfId="0" applyFont="1" applyFill="1" applyBorder="1" applyAlignment="1" applyProtection="1">
      <alignment horizontal="center" vertical="center" wrapText="1"/>
      <protection hidden="1"/>
    </xf>
    <xf numFmtId="0" fontId="8" fillId="5" borderId="102" xfId="0" applyFont="1" applyFill="1" applyBorder="1" applyAlignment="1" applyProtection="1">
      <alignment horizontal="center" vertical="center" wrapText="1"/>
      <protection hidden="1"/>
    </xf>
    <xf numFmtId="0" fontId="12" fillId="8" borderId="100" xfId="0" applyFont="1" applyFill="1" applyBorder="1" applyAlignment="1" applyProtection="1">
      <alignment horizontal="center" vertical="center"/>
      <protection hidden="1"/>
    </xf>
    <xf numFmtId="0" fontId="12" fillId="8" borderId="102" xfId="0" applyFont="1" applyFill="1" applyBorder="1" applyAlignment="1" applyProtection="1">
      <alignment horizontal="center" vertical="center"/>
      <protection hidden="1"/>
    </xf>
    <xf numFmtId="0" fontId="8" fillId="6" borderId="100" xfId="0" applyFont="1" applyFill="1" applyBorder="1" applyAlignment="1" applyProtection="1">
      <alignment horizontal="center" vertical="center" wrapText="1"/>
      <protection hidden="1"/>
    </xf>
    <xf numFmtId="0" fontId="8" fillId="6" borderId="101" xfId="0" applyFont="1" applyFill="1" applyBorder="1" applyAlignment="1" applyProtection="1">
      <alignment horizontal="center" vertical="center" wrapText="1"/>
      <protection hidden="1"/>
    </xf>
    <xf numFmtId="0" fontId="8" fillId="6" borderId="102" xfId="0" applyFont="1" applyFill="1" applyBorder="1" applyAlignment="1" applyProtection="1">
      <alignment horizontal="center" vertical="center" wrapText="1"/>
      <protection hidden="1"/>
    </xf>
    <xf numFmtId="0" fontId="13" fillId="6" borderId="100" xfId="0" applyFont="1" applyFill="1" applyBorder="1" applyAlignment="1" applyProtection="1">
      <alignment horizontal="center" vertical="center" wrapText="1"/>
      <protection hidden="1"/>
    </xf>
    <xf numFmtId="0" fontId="13" fillId="6" borderId="102" xfId="0" applyFont="1" applyFill="1" applyBorder="1" applyAlignment="1" applyProtection="1">
      <alignment horizontal="center" vertical="center" wrapText="1"/>
      <protection hidden="1"/>
    </xf>
    <xf numFmtId="38" fontId="75" fillId="0" borderId="23" xfId="14" applyFont="1" applyFill="1" applyBorder="1" applyAlignment="1" applyProtection="1">
      <alignment horizontal="left" wrapText="1"/>
      <protection hidden="1"/>
    </xf>
    <xf numFmtId="38" fontId="26" fillId="0" borderId="34" xfId="0" applyNumberFormat="1" applyFont="1" applyBorder="1" applyAlignment="1" applyProtection="1">
      <alignment horizontal="right" vertical="center"/>
      <protection hidden="1"/>
    </xf>
    <xf numFmtId="38" fontId="27" fillId="0" borderId="15" xfId="0" applyNumberFormat="1" applyFont="1" applyBorder="1" applyAlignment="1" applyProtection="1">
      <alignment horizontal="right" vertical="center"/>
      <protection hidden="1"/>
    </xf>
    <xf numFmtId="38" fontId="64" fillId="0" borderId="31" xfId="6" applyFont="1" applyBorder="1" applyAlignment="1" applyProtection="1">
      <alignment horizontal="right" vertical="center"/>
      <protection hidden="1"/>
    </xf>
    <xf numFmtId="38" fontId="64" fillId="0" borderId="34" xfId="6" applyFont="1" applyBorder="1" applyAlignment="1" applyProtection="1">
      <alignment horizontal="right" vertical="center"/>
      <protection hidden="1"/>
    </xf>
    <xf numFmtId="38" fontId="27" fillId="0" borderId="128" xfId="0" applyNumberFormat="1" applyFont="1" applyBorder="1" applyAlignment="1" applyProtection="1">
      <alignment horizontal="right" vertical="center"/>
      <protection hidden="1"/>
    </xf>
    <xf numFmtId="38" fontId="64" fillId="0" borderId="8" xfId="6" applyFont="1" applyBorder="1" applyAlignment="1" applyProtection="1">
      <alignment horizontal="right" vertical="center"/>
      <protection hidden="1"/>
    </xf>
    <xf numFmtId="38" fontId="64" fillId="0" borderId="5" xfId="6" applyFont="1" applyBorder="1" applyAlignment="1" applyProtection="1">
      <alignment horizontal="right" vertical="center"/>
      <protection hidden="1"/>
    </xf>
    <xf numFmtId="38" fontId="64" fillId="0" borderId="109" xfId="6" applyFont="1" applyBorder="1" applyAlignment="1" applyProtection="1">
      <alignment horizontal="right" vertical="center"/>
      <protection hidden="1"/>
    </xf>
    <xf numFmtId="38" fontId="64" fillId="0" borderId="20" xfId="6" applyFont="1" applyBorder="1" applyAlignment="1" applyProtection="1">
      <alignment horizontal="right" vertical="center"/>
      <protection hidden="1"/>
    </xf>
    <xf numFmtId="38" fontId="27" fillId="0" borderId="106" xfId="0" applyNumberFormat="1" applyFont="1" applyBorder="1" applyAlignment="1" applyProtection="1">
      <alignment horizontal="right" vertical="center"/>
      <protection hidden="1"/>
    </xf>
    <xf numFmtId="38" fontId="61" fillId="0" borderId="44" xfId="6" applyFont="1" applyBorder="1" applyAlignment="1" applyProtection="1">
      <alignment horizontal="right" vertical="center"/>
      <protection hidden="1"/>
    </xf>
    <xf numFmtId="38" fontId="61" fillId="0" borderId="45" xfId="6" applyFont="1" applyBorder="1" applyAlignment="1" applyProtection="1">
      <alignment horizontal="right" vertical="center"/>
      <protection hidden="1"/>
    </xf>
    <xf numFmtId="182" fontId="26" fillId="0" borderId="33" xfId="0" applyNumberFormat="1" applyFont="1" applyBorder="1" applyAlignment="1" applyProtection="1">
      <alignment horizontal="right" vertical="center"/>
      <protection hidden="1"/>
    </xf>
    <xf numFmtId="182" fontId="26" fillId="0" borderId="34" xfId="0" applyNumberFormat="1" applyFont="1" applyBorder="1" applyAlignment="1" applyProtection="1">
      <alignment horizontal="right" vertical="center"/>
      <protection hidden="1"/>
    </xf>
    <xf numFmtId="182" fontId="26" fillId="0" borderId="130" xfId="0" applyNumberFormat="1" applyFont="1" applyBorder="1" applyAlignment="1" applyProtection="1">
      <alignment horizontal="right" vertical="center"/>
      <protection hidden="1"/>
    </xf>
    <xf numFmtId="182" fontId="26" fillId="0" borderId="128" xfId="0" applyNumberFormat="1" applyFont="1" applyBorder="1" applyAlignment="1" applyProtection="1">
      <alignment horizontal="right" vertical="center"/>
      <protection hidden="1"/>
    </xf>
    <xf numFmtId="182" fontId="26" fillId="0" borderId="105" xfId="0" applyNumberFormat="1" applyFont="1" applyBorder="1" applyAlignment="1" applyProtection="1">
      <alignment horizontal="right" vertical="center"/>
      <protection hidden="1"/>
    </xf>
    <xf numFmtId="182" fontId="26" fillId="0" borderId="106" xfId="0" applyNumberFormat="1" applyFont="1" applyBorder="1" applyAlignment="1" applyProtection="1">
      <alignment horizontal="right" vertical="center"/>
      <protection hidden="1"/>
    </xf>
    <xf numFmtId="0" fontId="26" fillId="0" borderId="31" xfId="0" applyFont="1" applyBorder="1" applyAlignment="1" applyProtection="1">
      <alignment horizontal="center" vertical="center"/>
      <protection hidden="1"/>
    </xf>
    <xf numFmtId="0" fontId="26" fillId="0" borderId="34" xfId="0" applyFont="1" applyBorder="1" applyAlignment="1" applyProtection="1">
      <alignment horizontal="center" vertical="center"/>
      <protection hidden="1"/>
    </xf>
    <xf numFmtId="0" fontId="26" fillId="0" borderId="32" xfId="0" applyFont="1" applyBorder="1" applyAlignment="1" applyProtection="1">
      <alignment horizontal="center" vertical="center"/>
      <protection hidden="1"/>
    </xf>
    <xf numFmtId="0" fontId="26" fillId="0" borderId="145" xfId="0" applyFont="1" applyBorder="1" applyAlignment="1" applyProtection="1">
      <alignment horizontal="center" vertical="center"/>
      <protection hidden="1"/>
    </xf>
    <xf numFmtId="0" fontId="26" fillId="0" borderId="128" xfId="0" applyFont="1" applyBorder="1" applyAlignment="1" applyProtection="1">
      <alignment horizontal="center" vertical="center"/>
      <protection hidden="1"/>
    </xf>
    <xf numFmtId="0" fontId="26" fillId="0" borderId="131" xfId="0" applyFont="1" applyBorder="1" applyAlignment="1" applyProtection="1">
      <alignment horizontal="center" vertical="center"/>
      <protection hidden="1"/>
    </xf>
    <xf numFmtId="0" fontId="26" fillId="0" borderId="148" xfId="0" applyFont="1" applyBorder="1" applyAlignment="1" applyProtection="1">
      <alignment horizontal="center" vertical="center"/>
      <protection hidden="1"/>
    </xf>
    <xf numFmtId="0" fontId="26" fillId="0" borderId="106" xfId="0" applyFont="1" applyBorder="1" applyAlignment="1" applyProtection="1">
      <alignment horizontal="center" vertical="center"/>
      <protection hidden="1"/>
    </xf>
    <xf numFmtId="0" fontId="26" fillId="0" borderId="107" xfId="0" applyFont="1" applyBorder="1" applyAlignment="1" applyProtection="1">
      <alignment horizontal="center" vertical="center"/>
      <protection hidden="1"/>
    </xf>
    <xf numFmtId="0" fontId="22" fillId="5" borderId="31" xfId="0" applyFont="1" applyFill="1" applyBorder="1" applyAlignment="1" applyProtection="1">
      <alignment horizontal="right" vertical="center"/>
      <protection hidden="1"/>
    </xf>
    <xf numFmtId="0" fontId="22" fillId="5" borderId="34" xfId="0" applyFont="1" applyFill="1" applyBorder="1" applyAlignment="1" applyProtection="1">
      <alignment horizontal="right" vertical="center"/>
      <protection hidden="1"/>
    </xf>
    <xf numFmtId="38" fontId="61" fillId="0" borderId="31" xfId="0" applyNumberFormat="1" applyFont="1" applyBorder="1" applyAlignment="1" applyProtection="1">
      <alignment horizontal="right" vertical="center"/>
      <protection hidden="1"/>
    </xf>
    <xf numFmtId="38" fontId="61" fillId="0" borderId="34" xfId="0" applyNumberFormat="1" applyFont="1" applyBorder="1" applyAlignment="1" applyProtection="1">
      <alignment horizontal="right" vertical="center"/>
      <protection hidden="1"/>
    </xf>
    <xf numFmtId="0" fontId="26" fillId="0" borderId="130" xfId="0" applyFont="1" applyBorder="1" applyAlignment="1" applyProtection="1">
      <alignment horizontal="left" vertical="center" shrinkToFit="1"/>
      <protection hidden="1"/>
    </xf>
    <xf numFmtId="0" fontId="26" fillId="0" borderId="128" xfId="0" applyFont="1" applyBorder="1" applyAlignment="1" applyProtection="1">
      <alignment horizontal="left" vertical="center" shrinkToFit="1"/>
      <protection hidden="1"/>
    </xf>
    <xf numFmtId="0" fontId="26" fillId="0" borderId="131" xfId="0" applyFont="1" applyBorder="1" applyAlignment="1" applyProtection="1">
      <alignment horizontal="left" vertical="center" shrinkToFit="1"/>
      <protection hidden="1"/>
    </xf>
    <xf numFmtId="0" fontId="26" fillId="0" borderId="55" xfId="0" applyFont="1" applyBorder="1" applyAlignment="1" applyProtection="1">
      <alignment horizontal="left" vertical="center" shrinkToFit="1"/>
      <protection hidden="1"/>
    </xf>
    <xf numFmtId="0" fontId="26" fillId="0" borderId="14" xfId="0" applyFont="1" applyBorder="1" applyAlignment="1" applyProtection="1">
      <alignment horizontal="left" vertical="center" shrinkToFit="1"/>
      <protection hidden="1"/>
    </xf>
    <xf numFmtId="0" fontId="26" fillId="0" borderId="17" xfId="0" applyFont="1" applyBorder="1" applyAlignment="1" applyProtection="1">
      <alignment horizontal="left" vertical="center" shrinkToFit="1"/>
      <protection hidden="1"/>
    </xf>
    <xf numFmtId="0" fontId="26" fillId="0" borderId="105" xfId="0" applyFont="1" applyBorder="1" applyAlignment="1" applyProtection="1">
      <alignment horizontal="left" vertical="center" shrinkToFit="1"/>
      <protection hidden="1"/>
    </xf>
    <xf numFmtId="0" fontId="26" fillId="0" borderId="106" xfId="0" applyFont="1" applyBorder="1" applyAlignment="1" applyProtection="1">
      <alignment horizontal="left" vertical="center" shrinkToFit="1"/>
      <protection hidden="1"/>
    </xf>
    <xf numFmtId="0" fontId="26" fillId="0" borderId="107" xfId="0" applyFont="1" applyBorder="1" applyAlignment="1" applyProtection="1">
      <alignment horizontal="left" vertical="center" shrinkToFit="1"/>
      <protection hidden="1"/>
    </xf>
    <xf numFmtId="0" fontId="12" fillId="6" borderId="24" xfId="0" applyFont="1" applyFill="1" applyBorder="1" applyAlignment="1" applyProtection="1">
      <alignment vertical="center" shrinkToFit="1"/>
      <protection hidden="1"/>
    </xf>
    <xf numFmtId="0" fontId="19" fillId="2" borderId="24"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hidden="1"/>
    </xf>
    <xf numFmtId="0" fontId="19" fillId="5" borderId="49" xfId="0" applyFont="1" applyFill="1" applyBorder="1" applyAlignment="1" applyProtection="1">
      <alignment horizontal="center" vertical="center"/>
      <protection hidden="1"/>
    </xf>
    <xf numFmtId="0" fontId="19" fillId="5" borderId="29" xfId="0" applyFont="1" applyFill="1" applyBorder="1" applyAlignment="1" applyProtection="1">
      <alignment horizontal="center" vertical="center"/>
      <protection hidden="1"/>
    </xf>
    <xf numFmtId="0" fontId="19" fillId="5" borderId="30" xfId="0" applyFont="1" applyFill="1" applyBorder="1" applyAlignment="1" applyProtection="1">
      <alignment horizontal="center" vertical="center"/>
      <protection hidden="1"/>
    </xf>
    <xf numFmtId="0" fontId="19" fillId="5" borderId="42" xfId="0" applyFont="1" applyFill="1" applyBorder="1" applyAlignment="1" applyProtection="1">
      <alignment horizontal="center" vertical="center"/>
      <protection hidden="1"/>
    </xf>
    <xf numFmtId="38" fontId="26" fillId="0" borderId="89" xfId="6" applyFont="1" applyBorder="1" applyAlignment="1" applyProtection="1">
      <alignment horizontal="right" vertical="center"/>
      <protection hidden="1"/>
    </xf>
    <xf numFmtId="38" fontId="26" fillId="0" borderId="19" xfId="6" applyFont="1" applyBorder="1" applyAlignment="1" applyProtection="1">
      <alignment horizontal="right" vertical="center"/>
      <protection hidden="1"/>
    </xf>
    <xf numFmtId="38" fontId="27" fillId="0" borderId="82" xfId="0" applyNumberFormat="1" applyFont="1" applyBorder="1" applyAlignment="1" applyProtection="1">
      <alignment horizontal="right" vertical="center"/>
      <protection hidden="1"/>
    </xf>
    <xf numFmtId="38" fontId="27" fillId="0" borderId="19" xfId="0" applyNumberFormat="1" applyFont="1" applyBorder="1" applyAlignment="1" applyProtection="1">
      <alignment horizontal="right" vertical="center"/>
      <protection hidden="1"/>
    </xf>
    <xf numFmtId="38" fontId="61" fillId="0" borderId="47" xfId="0" applyNumberFormat="1" applyFont="1" applyBorder="1" applyAlignment="1" applyProtection="1">
      <alignment horizontal="right" vertical="center"/>
      <protection hidden="1"/>
    </xf>
    <xf numFmtId="38" fontId="61" fillId="0" borderId="86" xfId="0" applyNumberFormat="1" applyFont="1" applyBorder="1" applyAlignment="1" applyProtection="1">
      <alignment horizontal="right" vertical="center"/>
      <protection hidden="1"/>
    </xf>
    <xf numFmtId="38" fontId="61" fillId="0" borderId="11" xfId="0" applyNumberFormat="1" applyFont="1" applyBorder="1" applyAlignment="1" applyProtection="1">
      <alignment horizontal="right" vertical="center"/>
      <protection hidden="1"/>
    </xf>
    <xf numFmtId="38" fontId="61" fillId="0" borderId="0" xfId="0" applyNumberFormat="1" applyFont="1" applyBorder="1" applyAlignment="1" applyProtection="1">
      <alignment horizontal="right" vertical="center"/>
      <protection hidden="1"/>
    </xf>
    <xf numFmtId="38" fontId="61" fillId="0" borderId="9" xfId="0" applyNumberFormat="1" applyFont="1" applyBorder="1" applyAlignment="1" applyProtection="1">
      <alignment horizontal="right" vertical="center"/>
      <protection hidden="1"/>
    </xf>
    <xf numFmtId="38" fontId="61" fillId="0" borderId="3" xfId="0" applyNumberFormat="1" applyFont="1" applyBorder="1" applyAlignment="1" applyProtection="1">
      <alignment horizontal="right" vertical="center"/>
      <protection hidden="1"/>
    </xf>
    <xf numFmtId="38" fontId="13" fillId="0" borderId="48" xfId="0" applyNumberFormat="1" applyFont="1" applyBorder="1" applyAlignment="1" applyProtection="1">
      <alignment horizontal="center" vertical="center"/>
      <protection hidden="1"/>
    </xf>
    <xf numFmtId="38" fontId="13" fillId="0" borderId="10" xfId="0" applyNumberFormat="1" applyFont="1" applyBorder="1" applyAlignment="1" applyProtection="1">
      <alignment horizontal="center" vertical="center"/>
      <protection hidden="1"/>
    </xf>
    <xf numFmtId="38" fontId="13" fillId="0" borderId="4" xfId="0" applyNumberFormat="1" applyFont="1" applyBorder="1" applyAlignment="1" applyProtection="1">
      <alignment horizontal="center" vertical="center"/>
      <protection hidden="1"/>
    </xf>
    <xf numFmtId="38" fontId="26" fillId="0" borderId="55" xfId="6" applyFont="1" applyBorder="1" applyAlignment="1" applyProtection="1">
      <alignment horizontal="right" vertical="center"/>
      <protection hidden="1"/>
    </xf>
    <xf numFmtId="38" fontId="26" fillId="0" borderId="14" xfId="6" applyFont="1" applyBorder="1" applyAlignment="1" applyProtection="1">
      <alignment horizontal="right" vertical="center"/>
      <protection hidden="1"/>
    </xf>
    <xf numFmtId="38" fontId="27" fillId="0" borderId="56" xfId="0" applyNumberFormat="1" applyFont="1" applyBorder="1" applyAlignment="1" applyProtection="1">
      <alignment horizontal="right" vertical="center"/>
      <protection hidden="1"/>
    </xf>
    <xf numFmtId="38" fontId="27" fillId="0" borderId="14" xfId="0" applyNumberFormat="1" applyFont="1" applyBorder="1" applyAlignment="1" applyProtection="1">
      <alignment horizontal="right" vertical="center"/>
      <protection hidden="1"/>
    </xf>
    <xf numFmtId="38" fontId="26" fillId="0" borderId="95" xfId="6" applyFont="1" applyBorder="1" applyAlignment="1" applyProtection="1">
      <alignment horizontal="right" vertical="center"/>
      <protection hidden="1"/>
    </xf>
    <xf numFmtId="38" fontId="26" fillId="0" borderId="96" xfId="6" applyFont="1" applyBorder="1" applyAlignment="1" applyProtection="1">
      <alignment horizontal="right" vertical="center"/>
      <protection hidden="1"/>
    </xf>
    <xf numFmtId="38" fontId="27" fillId="0" borderId="120" xfId="0" applyNumberFormat="1" applyFont="1" applyBorder="1" applyAlignment="1" applyProtection="1">
      <alignment horizontal="right" vertical="center"/>
      <protection hidden="1"/>
    </xf>
    <xf numFmtId="38" fontId="27" fillId="0" borderId="96" xfId="0" applyNumberFormat="1" applyFont="1" applyBorder="1" applyAlignment="1" applyProtection="1">
      <alignment horizontal="right" vertical="center"/>
      <protection hidden="1"/>
    </xf>
    <xf numFmtId="38" fontId="26" fillId="0" borderId="130" xfId="6" applyFont="1" applyBorder="1" applyAlignment="1" applyProtection="1">
      <alignment horizontal="right" vertical="center"/>
      <protection hidden="1"/>
    </xf>
    <xf numFmtId="38" fontId="26" fillId="0" borderId="128" xfId="6" applyFont="1" applyBorder="1" applyAlignment="1" applyProtection="1">
      <alignment horizontal="right" vertical="center"/>
      <protection hidden="1"/>
    </xf>
    <xf numFmtId="38" fontId="27" fillId="0" borderId="145" xfId="0" applyNumberFormat="1" applyFont="1" applyBorder="1" applyAlignment="1" applyProtection="1">
      <alignment horizontal="right" vertical="center"/>
      <protection hidden="1"/>
    </xf>
    <xf numFmtId="38" fontId="61" fillId="0" borderId="8" xfId="0" applyNumberFormat="1" applyFont="1" applyBorder="1" applyAlignment="1" applyProtection="1">
      <alignment horizontal="right" vertical="center"/>
      <protection hidden="1"/>
    </xf>
    <xf numFmtId="38" fontId="61" fillId="0" borderId="5" xfId="0" applyNumberFormat="1" applyFont="1" applyBorder="1" applyAlignment="1" applyProtection="1">
      <alignment horizontal="right" vertical="center"/>
      <protection hidden="1"/>
    </xf>
    <xf numFmtId="38" fontId="61" fillId="0" borderId="109" xfId="0" applyNumberFormat="1" applyFont="1" applyBorder="1" applyAlignment="1" applyProtection="1">
      <alignment horizontal="right" vertical="center"/>
      <protection hidden="1"/>
    </xf>
    <xf numFmtId="38" fontId="61" fillId="0" borderId="20" xfId="0" applyNumberFormat="1" applyFont="1" applyBorder="1" applyAlignment="1" applyProtection="1">
      <alignment horizontal="right" vertical="center"/>
      <protection hidden="1"/>
    </xf>
    <xf numFmtId="38" fontId="13" fillId="0" borderId="6" xfId="0" applyNumberFormat="1" applyFont="1" applyBorder="1" applyAlignment="1" applyProtection="1">
      <alignment horizontal="center" vertical="center"/>
      <protection hidden="1"/>
    </xf>
    <xf numFmtId="38" fontId="27" fillId="0" borderId="148" xfId="0" applyNumberFormat="1" applyFont="1" applyBorder="1" applyAlignment="1" applyProtection="1">
      <alignment horizontal="right" vertical="center"/>
      <protection hidden="1"/>
    </xf>
    <xf numFmtId="38" fontId="26" fillId="0" borderId="55" xfId="0" applyNumberFormat="1" applyFont="1" applyBorder="1" applyAlignment="1" applyProtection="1">
      <alignment horizontal="center" vertical="center"/>
      <protection hidden="1"/>
    </xf>
    <xf numFmtId="38" fontId="26" fillId="0" borderId="14" xfId="0" applyNumberFormat="1" applyFont="1" applyBorder="1" applyAlignment="1" applyProtection="1">
      <alignment horizontal="center" vertical="center"/>
      <protection hidden="1"/>
    </xf>
    <xf numFmtId="38" fontId="26" fillId="0" borderId="17" xfId="0" applyNumberFormat="1" applyFont="1" applyBorder="1" applyAlignment="1" applyProtection="1">
      <alignment horizontal="center" vertical="center"/>
      <protection hidden="1"/>
    </xf>
    <xf numFmtId="38" fontId="19" fillId="0" borderId="55" xfId="0" applyNumberFormat="1" applyFont="1" applyBorder="1" applyAlignment="1" applyProtection="1">
      <alignment horizontal="center" vertical="center"/>
      <protection hidden="1"/>
    </xf>
    <xf numFmtId="38" fontId="19" fillId="0" borderId="17" xfId="0" applyNumberFormat="1" applyFont="1" applyBorder="1" applyAlignment="1" applyProtection="1">
      <alignment horizontal="center" vertical="center"/>
      <protection hidden="1"/>
    </xf>
    <xf numFmtId="38" fontId="26" fillId="0" borderId="95" xfId="0" applyNumberFormat="1" applyFont="1" applyBorder="1" applyAlignment="1" applyProtection="1">
      <alignment horizontal="center" vertical="center"/>
      <protection hidden="1"/>
    </xf>
    <xf numFmtId="38" fontId="26" fillId="0" borderId="96" xfId="0" applyNumberFormat="1" applyFont="1" applyBorder="1" applyAlignment="1" applyProtection="1">
      <alignment horizontal="center" vertical="center"/>
      <protection hidden="1"/>
    </xf>
    <xf numFmtId="38" fontId="26" fillId="0" borderId="94" xfId="0" applyNumberFormat="1" applyFont="1" applyBorder="1" applyAlignment="1" applyProtection="1">
      <alignment horizontal="center" vertical="center"/>
      <protection hidden="1"/>
    </xf>
    <xf numFmtId="38" fontId="19" fillId="0" borderId="95" xfId="0" applyNumberFormat="1" applyFont="1" applyBorder="1" applyAlignment="1" applyProtection="1">
      <alignment horizontal="center" vertical="center"/>
      <protection hidden="1"/>
    </xf>
    <xf numFmtId="38" fontId="19" fillId="0" borderId="94" xfId="0" applyNumberFormat="1" applyFont="1" applyBorder="1" applyAlignment="1" applyProtection="1">
      <alignment horizontal="center" vertical="center"/>
      <protection hidden="1"/>
    </xf>
    <xf numFmtId="0" fontId="26" fillId="0" borderId="120"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shrinkToFit="1"/>
      <protection hidden="1"/>
    </xf>
    <xf numFmtId="0" fontId="26" fillId="0" borderId="56" xfId="0" applyFont="1" applyBorder="1" applyAlignment="1" applyProtection="1">
      <alignment horizontal="center" vertical="center" shrinkToFit="1"/>
      <protection hidden="1"/>
    </xf>
    <xf numFmtId="0" fontId="26" fillId="0" borderId="17" xfId="0" applyFont="1" applyBorder="1" applyAlignment="1" applyProtection="1">
      <alignment horizontal="center" vertical="center" shrinkToFit="1"/>
      <protection hidden="1"/>
    </xf>
    <xf numFmtId="0" fontId="19" fillId="8" borderId="42" xfId="0" applyFont="1" applyFill="1" applyBorder="1" applyAlignment="1" applyProtection="1">
      <alignment horizontal="center" vertical="center" wrapText="1"/>
      <protection hidden="1"/>
    </xf>
    <xf numFmtId="0" fontId="19" fillId="8" borderId="29" xfId="0" applyFont="1" applyFill="1" applyBorder="1" applyAlignment="1" applyProtection="1">
      <alignment horizontal="center" vertical="center" wrapText="1"/>
      <protection hidden="1"/>
    </xf>
    <xf numFmtId="0" fontId="19" fillId="8" borderId="43" xfId="0" applyFont="1" applyFill="1" applyBorder="1" applyAlignment="1" applyProtection="1">
      <alignment horizontal="center" vertical="center" wrapText="1"/>
      <protection hidden="1"/>
    </xf>
    <xf numFmtId="0" fontId="19" fillId="5" borderId="43" xfId="0" applyFont="1" applyFill="1" applyBorder="1" applyAlignment="1" applyProtection="1">
      <alignment horizontal="center" vertical="center"/>
      <protection hidden="1"/>
    </xf>
    <xf numFmtId="0" fontId="26" fillId="0" borderId="19" xfId="0" applyFont="1" applyBorder="1" applyAlignment="1" applyProtection="1">
      <alignment horizontal="left" vertical="center" shrinkToFit="1"/>
      <protection hidden="1"/>
    </xf>
    <xf numFmtId="0" fontId="26" fillId="0" borderId="16" xfId="0" applyFont="1" applyBorder="1" applyAlignment="1" applyProtection="1">
      <alignment horizontal="left" vertical="center" shrinkToFit="1"/>
      <protection hidden="1"/>
    </xf>
    <xf numFmtId="38" fontId="26" fillId="0" borderId="89" xfId="0" applyNumberFormat="1" applyFont="1" applyBorder="1" applyAlignment="1" applyProtection="1">
      <alignment horizontal="center" vertical="center"/>
      <protection hidden="1"/>
    </xf>
    <xf numFmtId="38" fontId="26" fillId="0" borderId="19" xfId="0" applyNumberFormat="1" applyFont="1" applyBorder="1" applyAlignment="1" applyProtection="1">
      <alignment horizontal="center" vertical="center"/>
      <protection hidden="1"/>
    </xf>
    <xf numFmtId="38" fontId="26" fillId="0" borderId="16" xfId="0" applyNumberFormat="1" applyFont="1" applyBorder="1" applyAlignment="1" applyProtection="1">
      <alignment horizontal="center" vertical="center"/>
      <protection hidden="1"/>
    </xf>
    <xf numFmtId="38" fontId="19" fillId="0" borderId="89" xfId="0" applyNumberFormat="1" applyFont="1" applyBorder="1" applyAlignment="1" applyProtection="1">
      <alignment horizontal="center" vertical="center"/>
      <protection hidden="1"/>
    </xf>
    <xf numFmtId="38" fontId="19" fillId="0" borderId="16" xfId="0" applyNumberFormat="1" applyFont="1" applyBorder="1" applyAlignment="1" applyProtection="1">
      <alignment horizontal="center" vertical="center"/>
      <protection hidden="1"/>
    </xf>
    <xf numFmtId="0" fontId="26" fillId="0" borderId="15" xfId="0" applyFont="1" applyBorder="1" applyAlignment="1" applyProtection="1">
      <alignment horizontal="left" vertical="center" shrinkToFit="1"/>
      <protection hidden="1"/>
    </xf>
    <xf numFmtId="0" fontId="26" fillId="0" borderId="18" xfId="0" applyFont="1" applyBorder="1" applyAlignment="1" applyProtection="1">
      <alignment horizontal="left" vertical="center" shrinkToFit="1"/>
      <protection hidden="1"/>
    </xf>
    <xf numFmtId="38" fontId="26" fillId="0" borderId="130" xfId="0" applyNumberFormat="1" applyFont="1" applyBorder="1" applyAlignment="1" applyProtection="1">
      <alignment horizontal="center" vertical="center"/>
      <protection hidden="1"/>
    </xf>
    <xf numFmtId="38" fontId="26" fillId="0" borderId="128" xfId="0" applyNumberFormat="1" applyFont="1" applyBorder="1" applyAlignment="1" applyProtection="1">
      <alignment horizontal="center" vertical="center"/>
      <protection hidden="1"/>
    </xf>
    <xf numFmtId="38" fontId="26" fillId="0" borderId="131" xfId="0" applyNumberFormat="1" applyFont="1" applyBorder="1" applyAlignment="1" applyProtection="1">
      <alignment horizontal="center" vertical="center"/>
      <protection hidden="1"/>
    </xf>
    <xf numFmtId="38" fontId="19" fillId="0" borderId="130" xfId="0" applyNumberFormat="1" applyFont="1" applyBorder="1" applyAlignment="1" applyProtection="1">
      <alignment horizontal="center" vertical="center"/>
      <protection hidden="1"/>
    </xf>
    <xf numFmtId="38" fontId="19" fillId="0" borderId="131" xfId="0" applyNumberFormat="1" applyFont="1" applyBorder="1" applyAlignment="1" applyProtection="1">
      <alignment horizontal="center" vertical="center"/>
      <protection hidden="1"/>
    </xf>
    <xf numFmtId="0" fontId="20" fillId="0" borderId="55" xfId="0" applyFont="1" applyBorder="1" applyAlignment="1" applyProtection="1">
      <alignment horizontal="left" vertical="center" shrinkToFit="1"/>
      <protection hidden="1"/>
    </xf>
    <xf numFmtId="0" fontId="20" fillId="0" borderId="14" xfId="0" applyFont="1" applyBorder="1" applyAlignment="1" applyProtection="1">
      <alignment horizontal="left" vertical="center" shrinkToFit="1"/>
      <protection hidden="1"/>
    </xf>
    <xf numFmtId="0" fontId="20" fillId="0" borderId="17" xfId="0" applyFont="1" applyBorder="1" applyAlignment="1" applyProtection="1">
      <alignment horizontal="left" vertical="center" shrinkToFit="1"/>
      <protection hidden="1"/>
    </xf>
    <xf numFmtId="49" fontId="20" fillId="0" borderId="14" xfId="0" applyNumberFormat="1" applyFont="1" applyBorder="1" applyAlignment="1" applyProtection="1">
      <alignment horizontal="center" vertical="center" shrinkToFit="1"/>
      <protection locked="0"/>
    </xf>
    <xf numFmtId="49" fontId="20" fillId="0" borderId="55"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49" fontId="20" fillId="0" borderId="17" xfId="0" applyNumberFormat="1" applyFont="1" applyBorder="1" applyAlignment="1" applyProtection="1">
      <alignment horizontal="left" vertical="center" shrinkToFit="1"/>
      <protection locked="0"/>
    </xf>
    <xf numFmtId="0" fontId="26" fillId="0" borderId="96" xfId="0" applyFont="1" applyBorder="1" applyAlignment="1" applyProtection="1">
      <alignment horizontal="left" vertical="center" shrinkToFit="1"/>
      <protection hidden="1"/>
    </xf>
    <xf numFmtId="0" fontId="26" fillId="0" borderId="94" xfId="0" applyFont="1" applyBorder="1" applyAlignment="1" applyProtection="1">
      <alignment horizontal="left" vertical="center" shrinkToFit="1"/>
      <protection hidden="1"/>
    </xf>
    <xf numFmtId="38" fontId="26" fillId="0" borderId="55" xfId="77" applyFont="1" applyFill="1" applyBorder="1" applyAlignment="1" applyProtection="1">
      <alignment horizontal="right" vertical="center" shrinkToFit="1"/>
      <protection locked="0"/>
    </xf>
    <xf numFmtId="38" fontId="26" fillId="0" borderId="14" xfId="77" applyFont="1" applyFill="1" applyBorder="1" applyAlignment="1" applyProtection="1">
      <alignment horizontal="right" vertical="center" shrinkToFit="1"/>
      <protection locked="0"/>
    </xf>
    <xf numFmtId="38" fontId="26" fillId="0" borderId="17" xfId="77" applyFont="1" applyFill="1" applyBorder="1" applyAlignment="1" applyProtection="1">
      <alignment horizontal="right" vertical="center" shrinkToFit="1"/>
      <protection locked="0"/>
    </xf>
    <xf numFmtId="0" fontId="20" fillId="0" borderId="157"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0" fontId="20" fillId="0" borderId="17" xfId="0" applyFont="1" applyBorder="1" applyAlignment="1" applyProtection="1">
      <alignment horizontal="center" vertical="center" shrinkToFit="1"/>
      <protection hidden="1"/>
    </xf>
    <xf numFmtId="0" fontId="20" fillId="0" borderId="55" xfId="0" applyFont="1" applyBorder="1" applyAlignment="1" applyProtection="1">
      <alignment horizontal="center" vertical="center" shrinkToFit="1"/>
      <protection hidden="1"/>
    </xf>
    <xf numFmtId="0" fontId="26" fillId="0" borderId="8" xfId="0" applyFont="1" applyBorder="1" applyAlignment="1" applyProtection="1">
      <alignment horizontal="center" vertical="center" shrinkToFit="1"/>
      <protection hidden="1"/>
    </xf>
    <xf numFmtId="0" fontId="26" fillId="0" borderId="5" xfId="0" applyFont="1" applyBorder="1" applyAlignment="1" applyProtection="1">
      <alignment horizontal="center" vertical="center" shrinkToFit="1"/>
      <protection hidden="1"/>
    </xf>
    <xf numFmtId="0" fontId="26" fillId="0" borderId="6" xfId="0" applyFont="1" applyBorder="1" applyAlignment="1" applyProtection="1">
      <alignment horizontal="center" vertical="center" shrinkToFit="1"/>
      <protection hidden="1"/>
    </xf>
    <xf numFmtId="0" fontId="26" fillId="0" borderId="11" xfId="0" applyFont="1" applyBorder="1" applyAlignment="1" applyProtection="1">
      <alignment horizontal="center" vertical="center" shrinkToFit="1"/>
      <protection hidden="1"/>
    </xf>
    <xf numFmtId="0" fontId="26" fillId="0" borderId="0" xfId="0" applyFont="1" applyAlignment="1" applyProtection="1">
      <alignment horizontal="center" vertical="center" shrinkToFit="1"/>
      <protection hidden="1"/>
    </xf>
    <xf numFmtId="0" fontId="26" fillId="0" borderId="10" xfId="0" applyFont="1" applyBorder="1" applyAlignment="1" applyProtection="1">
      <alignment horizontal="center" vertical="center" shrinkToFit="1"/>
      <protection hidden="1"/>
    </xf>
    <xf numFmtId="0" fontId="26" fillId="0" borderId="9" xfId="0" applyFont="1" applyBorder="1" applyAlignment="1" applyProtection="1">
      <alignment horizontal="center" vertical="center" shrinkToFit="1"/>
      <protection hidden="1"/>
    </xf>
    <xf numFmtId="0" fontId="26" fillId="0" borderId="3" xfId="0" applyFont="1" applyBorder="1" applyAlignment="1" applyProtection="1">
      <alignment horizontal="center" vertical="center" shrinkToFit="1"/>
      <protection hidden="1"/>
    </xf>
    <xf numFmtId="0" fontId="26" fillId="0" borderId="4" xfId="0" applyFont="1" applyBorder="1" applyAlignment="1" applyProtection="1">
      <alignment horizontal="center" vertical="center" shrinkToFit="1"/>
      <protection hidden="1"/>
    </xf>
    <xf numFmtId="0" fontId="26" fillId="0" borderId="145" xfId="0" applyFont="1" applyBorder="1" applyAlignment="1" applyProtection="1">
      <alignment horizontal="center" vertical="center" shrinkToFit="1"/>
      <protection hidden="1"/>
    </xf>
    <xf numFmtId="0" fontId="26" fillId="0" borderId="131" xfId="0" applyFont="1" applyBorder="1" applyAlignment="1" applyProtection="1">
      <alignment horizontal="center" vertical="center" shrinkToFit="1"/>
      <protection hidden="1"/>
    </xf>
    <xf numFmtId="0" fontId="20" fillId="0" borderId="168" xfId="0" applyFont="1" applyBorder="1" applyAlignment="1" applyProtection="1">
      <alignment horizontal="left" vertical="center" shrinkToFit="1"/>
      <protection hidden="1"/>
    </xf>
    <xf numFmtId="0" fontId="20" fillId="0" borderId="23" xfId="0" applyFont="1" applyBorder="1" applyAlignment="1" applyProtection="1">
      <alignment horizontal="left" vertical="center" shrinkToFit="1"/>
      <protection hidden="1"/>
    </xf>
    <xf numFmtId="0" fontId="20" fillId="0" borderId="167" xfId="0" applyFont="1" applyBorder="1" applyAlignment="1" applyProtection="1">
      <alignment horizontal="left" vertical="center" shrinkToFit="1"/>
      <protection hidden="1"/>
    </xf>
    <xf numFmtId="0" fontId="19" fillId="8" borderId="30" xfId="0" applyFont="1" applyFill="1" applyBorder="1" applyAlignment="1" applyProtection="1">
      <alignment horizontal="center" vertical="center" wrapText="1"/>
      <protection hidden="1"/>
    </xf>
    <xf numFmtId="180" fontId="26" fillId="0" borderId="140" xfId="10" applyNumberFormat="1" applyFont="1" applyFill="1" applyBorder="1" applyAlignment="1" applyProtection="1">
      <alignment horizontal="center" vertical="center" shrinkToFit="1"/>
      <protection hidden="1"/>
    </xf>
    <xf numFmtId="180" fontId="26" fillId="0" borderId="138" xfId="10" applyNumberFormat="1" applyFont="1" applyFill="1" applyBorder="1" applyAlignment="1" applyProtection="1">
      <alignment horizontal="center" vertical="center" shrinkToFit="1"/>
      <protection hidden="1"/>
    </xf>
    <xf numFmtId="180" fontId="26" fillId="0" borderId="141" xfId="10" applyNumberFormat="1" applyFont="1" applyFill="1" applyBorder="1" applyAlignment="1" applyProtection="1">
      <alignment horizontal="center" vertical="center" shrinkToFit="1"/>
      <protection hidden="1"/>
    </xf>
    <xf numFmtId="180" fontId="26" fillId="0" borderId="140" xfId="10" applyNumberFormat="1" applyFont="1" applyFill="1" applyBorder="1" applyAlignment="1" applyProtection="1">
      <alignment horizontal="center" vertical="center" shrinkToFit="1"/>
      <protection locked="0"/>
    </xf>
    <xf numFmtId="180" fontId="26" fillId="0" borderId="138" xfId="10" applyNumberFormat="1" applyFont="1" applyFill="1" applyBorder="1" applyAlignment="1" applyProtection="1">
      <alignment horizontal="center" vertical="center" shrinkToFit="1"/>
      <protection locked="0"/>
    </xf>
    <xf numFmtId="180" fontId="26" fillId="0" borderId="142" xfId="10" applyNumberFormat="1" applyFont="1" applyFill="1" applyBorder="1" applyAlignment="1" applyProtection="1">
      <alignment horizontal="center" vertical="center" shrinkToFit="1"/>
      <protection locked="0"/>
    </xf>
    <xf numFmtId="0" fontId="20" fillId="0" borderId="155" xfId="0" applyFont="1" applyBorder="1" applyAlignment="1" applyProtection="1">
      <alignment horizontal="center" vertical="center" shrinkToFit="1"/>
      <protection hidden="1"/>
    </xf>
    <xf numFmtId="0" fontId="20" fillId="0" borderId="138" xfId="0" applyFont="1" applyBorder="1" applyAlignment="1" applyProtection="1">
      <alignment horizontal="center" vertical="center" shrinkToFit="1"/>
      <protection hidden="1"/>
    </xf>
    <xf numFmtId="0" fontId="20" fillId="0" borderId="141" xfId="0" applyFont="1" applyBorder="1" applyAlignment="1" applyProtection="1">
      <alignment horizontal="center" vertical="center" shrinkToFit="1"/>
      <protection hidden="1"/>
    </xf>
    <xf numFmtId="0" fontId="20" fillId="0" borderId="140" xfId="0" applyFont="1" applyBorder="1" applyAlignment="1" applyProtection="1">
      <alignment horizontal="center" vertical="center" shrinkToFit="1"/>
      <protection hidden="1"/>
    </xf>
    <xf numFmtId="0" fontId="20" fillId="0" borderId="140" xfId="0" applyFont="1" applyBorder="1" applyAlignment="1" applyProtection="1">
      <alignment horizontal="left" vertical="center" shrinkToFit="1"/>
      <protection hidden="1"/>
    </xf>
    <xf numFmtId="0" fontId="20" fillId="0" borderId="138" xfId="0" applyFont="1" applyBorder="1" applyAlignment="1" applyProtection="1">
      <alignment horizontal="left" vertical="center" shrinkToFit="1"/>
      <protection hidden="1"/>
    </xf>
    <xf numFmtId="0" fontId="20" fillId="0" borderId="141" xfId="0" applyFont="1" applyBorder="1" applyAlignment="1" applyProtection="1">
      <alignment horizontal="left" vertical="center" shrinkToFit="1"/>
      <protection hidden="1"/>
    </xf>
    <xf numFmtId="0" fontId="26" fillId="0" borderId="140" xfId="10" applyNumberFormat="1" applyFont="1" applyFill="1" applyBorder="1" applyAlignment="1" applyProtection="1">
      <alignment horizontal="center" vertical="center" shrinkToFit="1"/>
      <protection hidden="1"/>
    </xf>
    <xf numFmtId="0" fontId="26" fillId="0" borderId="138" xfId="10" applyNumberFormat="1" applyFont="1" applyFill="1" applyBorder="1" applyAlignment="1" applyProtection="1">
      <alignment horizontal="center" vertical="center" shrinkToFit="1"/>
      <protection hidden="1"/>
    </xf>
    <xf numFmtId="0" fontId="26" fillId="0" borderId="141" xfId="10" applyNumberFormat="1" applyFont="1" applyFill="1" applyBorder="1" applyAlignment="1" applyProtection="1">
      <alignment horizontal="center" vertical="center" shrinkToFit="1"/>
      <protection hidden="1"/>
    </xf>
    <xf numFmtId="0" fontId="26" fillId="0" borderId="142" xfId="10" applyNumberFormat="1" applyFont="1" applyFill="1" applyBorder="1" applyAlignment="1" applyProtection="1">
      <alignment horizontal="center" vertical="center" shrinkToFit="1"/>
      <protection hidden="1"/>
    </xf>
    <xf numFmtId="0" fontId="26" fillId="0" borderId="47" xfId="0" applyFont="1" applyBorder="1" applyAlignment="1" applyProtection="1">
      <alignment horizontal="center" vertical="center" shrinkToFit="1"/>
      <protection hidden="1"/>
    </xf>
    <xf numFmtId="0" fontId="26" fillId="0" borderId="86" xfId="0" applyFont="1" applyBorder="1" applyAlignment="1" applyProtection="1">
      <alignment horizontal="center" vertical="center" shrinkToFit="1"/>
      <protection hidden="1"/>
    </xf>
    <xf numFmtId="0" fontId="26" fillId="0" borderId="48" xfId="0" applyFont="1" applyBorder="1" applyAlignment="1" applyProtection="1">
      <alignment horizontal="center" vertical="center" shrinkToFit="1"/>
      <protection hidden="1"/>
    </xf>
    <xf numFmtId="0" fontId="26" fillId="0" borderId="82" xfId="0" applyFont="1" applyBorder="1" applyAlignment="1" applyProtection="1">
      <alignment horizontal="center" vertical="center" shrinkToFit="1"/>
      <protection hidden="1"/>
    </xf>
    <xf numFmtId="0" fontId="26" fillId="0" borderId="16" xfId="0" applyFont="1" applyBorder="1" applyAlignment="1" applyProtection="1">
      <alignment horizontal="center" vertical="center" shrinkToFit="1"/>
      <protection hidden="1"/>
    </xf>
    <xf numFmtId="0" fontId="26" fillId="0" borderId="55" xfId="10" applyNumberFormat="1" applyFont="1" applyFill="1" applyBorder="1" applyAlignment="1" applyProtection="1">
      <alignment horizontal="center" vertical="center" shrinkToFit="1"/>
      <protection hidden="1"/>
    </xf>
    <xf numFmtId="0" fontId="26" fillId="0" borderId="14" xfId="10" applyNumberFormat="1" applyFont="1" applyFill="1" applyBorder="1" applyAlignment="1" applyProtection="1">
      <alignment horizontal="center" vertical="center" shrinkToFit="1"/>
      <protection hidden="1"/>
    </xf>
    <xf numFmtId="0" fontId="26" fillId="0" borderId="17" xfId="10" applyNumberFormat="1" applyFont="1" applyFill="1" applyBorder="1" applyAlignment="1" applyProtection="1">
      <alignment horizontal="center" vertical="center" shrinkToFit="1"/>
      <protection hidden="1"/>
    </xf>
    <xf numFmtId="0" fontId="26" fillId="0" borderId="57" xfId="10" applyNumberFormat="1" applyFont="1" applyFill="1" applyBorder="1" applyAlignment="1" applyProtection="1">
      <alignment horizontal="center" vertical="center" shrinkToFit="1"/>
      <protection hidden="1"/>
    </xf>
    <xf numFmtId="49" fontId="20" fillId="0" borderId="155" xfId="0" applyNumberFormat="1" applyFont="1" applyBorder="1" applyAlignment="1" applyProtection="1">
      <alignment horizontal="center" vertical="center" shrinkToFit="1"/>
      <protection locked="0"/>
    </xf>
    <xf numFmtId="49" fontId="20" fillId="0" borderId="138" xfId="0" applyNumberFormat="1" applyFont="1" applyBorder="1" applyAlignment="1" applyProtection="1">
      <alignment horizontal="center" vertical="center" shrinkToFit="1"/>
      <protection locked="0"/>
    </xf>
    <xf numFmtId="49" fontId="20" fillId="0" borderId="141" xfId="0" applyNumberFormat="1" applyFont="1" applyBorder="1" applyAlignment="1" applyProtection="1">
      <alignment horizontal="center" vertical="center" shrinkToFit="1"/>
      <protection locked="0"/>
    </xf>
    <xf numFmtId="49" fontId="20" fillId="0" borderId="140" xfId="0" applyNumberFormat="1" applyFont="1" applyBorder="1" applyAlignment="1" applyProtection="1">
      <alignment horizontal="center" vertical="center" shrinkToFit="1"/>
      <protection locked="0"/>
    </xf>
    <xf numFmtId="49" fontId="20" fillId="0" borderId="140" xfId="0" applyNumberFormat="1" applyFont="1" applyBorder="1" applyAlignment="1" applyProtection="1">
      <alignment horizontal="left" vertical="center" shrinkToFit="1"/>
      <protection locked="0"/>
    </xf>
    <xf numFmtId="49" fontId="20" fillId="0" borderId="138" xfId="0" applyNumberFormat="1" applyFont="1" applyBorder="1" applyAlignment="1" applyProtection="1">
      <alignment horizontal="left" vertical="center" shrinkToFit="1"/>
      <protection locked="0"/>
    </xf>
    <xf numFmtId="49" fontId="20" fillId="0" borderId="141" xfId="0" applyNumberFormat="1" applyFont="1" applyBorder="1" applyAlignment="1" applyProtection="1">
      <alignment horizontal="left" vertical="center" shrinkToFit="1"/>
      <protection locked="0"/>
    </xf>
    <xf numFmtId="38" fontId="26" fillId="0" borderId="140" xfId="77" applyFont="1" applyFill="1" applyBorder="1" applyAlignment="1" applyProtection="1">
      <alignment horizontal="right" vertical="center" shrinkToFit="1"/>
      <protection locked="0"/>
    </xf>
    <xf numFmtId="38" fontId="26" fillId="0" borderId="138" xfId="77" applyFont="1" applyFill="1" applyBorder="1" applyAlignment="1" applyProtection="1">
      <alignment horizontal="right" vertical="center" shrinkToFit="1"/>
      <protection locked="0"/>
    </xf>
    <xf numFmtId="38" fontId="26" fillId="0" borderId="141" xfId="77" applyFont="1" applyFill="1" applyBorder="1" applyAlignment="1" applyProtection="1">
      <alignment horizontal="right" vertical="center" shrinkToFit="1"/>
      <protection locked="0"/>
    </xf>
    <xf numFmtId="185" fontId="26" fillId="0" borderId="140" xfId="10" applyNumberFormat="1" applyFont="1" applyFill="1" applyBorder="1" applyAlignment="1" applyProtection="1">
      <alignment horizontal="right" vertical="center" shrinkToFit="1"/>
      <protection hidden="1"/>
    </xf>
    <xf numFmtId="185" fontId="26" fillId="0" borderId="138" xfId="10" applyNumberFormat="1" applyFont="1" applyFill="1" applyBorder="1" applyAlignment="1" applyProtection="1">
      <alignment horizontal="right" vertical="center" shrinkToFit="1"/>
      <protection hidden="1"/>
    </xf>
    <xf numFmtId="185" fontId="26" fillId="0" borderId="141" xfId="10" applyNumberFormat="1" applyFont="1" applyFill="1" applyBorder="1" applyAlignment="1" applyProtection="1">
      <alignment horizontal="right" vertical="center" shrinkToFit="1"/>
      <protection hidden="1"/>
    </xf>
    <xf numFmtId="185" fontId="26" fillId="0" borderId="55" xfId="10" applyNumberFormat="1" applyFont="1" applyFill="1" applyBorder="1" applyAlignment="1" applyProtection="1">
      <alignment horizontal="right" vertical="center" shrinkToFit="1"/>
      <protection hidden="1"/>
    </xf>
    <xf numFmtId="185" fontId="26" fillId="0" borderId="14" xfId="10" applyNumberFormat="1" applyFont="1" applyFill="1" applyBorder="1" applyAlignment="1" applyProtection="1">
      <alignment horizontal="right" vertical="center" shrinkToFit="1"/>
      <protection hidden="1"/>
    </xf>
    <xf numFmtId="185" fontId="26" fillId="0" borderId="17" xfId="10" applyNumberFormat="1" applyFont="1" applyFill="1" applyBorder="1" applyAlignment="1" applyProtection="1">
      <alignment horizontal="right" vertical="center" shrinkToFit="1"/>
      <protection hidden="1"/>
    </xf>
    <xf numFmtId="180" fontId="26" fillId="0" borderId="55" xfId="10" applyNumberFormat="1" applyFont="1" applyFill="1" applyBorder="1" applyAlignment="1" applyProtection="1">
      <alignment horizontal="center" vertical="center" shrinkToFit="1"/>
      <protection hidden="1"/>
    </xf>
    <xf numFmtId="180" fontId="26" fillId="0" borderId="14" xfId="10" applyNumberFormat="1" applyFont="1" applyFill="1" applyBorder="1" applyAlignment="1" applyProtection="1">
      <alignment horizontal="center" vertical="center" shrinkToFit="1"/>
      <protection hidden="1"/>
    </xf>
    <xf numFmtId="180" fontId="26" fillId="0" borderId="17" xfId="10" applyNumberFormat="1" applyFont="1" applyFill="1" applyBorder="1" applyAlignment="1" applyProtection="1">
      <alignment horizontal="center" vertical="center" shrinkToFit="1"/>
      <protection hidden="1"/>
    </xf>
    <xf numFmtId="180" fontId="26" fillId="0" borderId="55" xfId="10" applyNumberFormat="1" applyFont="1" applyFill="1" applyBorder="1" applyAlignment="1" applyProtection="1">
      <alignment horizontal="center" vertical="center" shrinkToFit="1"/>
      <protection locked="0"/>
    </xf>
    <xf numFmtId="180" fontId="26" fillId="0" borderId="14" xfId="10" applyNumberFormat="1" applyFont="1" applyFill="1" applyBorder="1" applyAlignment="1" applyProtection="1">
      <alignment horizontal="center" vertical="center" shrinkToFit="1"/>
      <protection locked="0"/>
    </xf>
    <xf numFmtId="180" fontId="26" fillId="0" borderId="57" xfId="10" applyNumberFormat="1" applyFont="1" applyFill="1" applyBorder="1" applyAlignment="1" applyProtection="1">
      <alignment horizontal="center" vertical="center" shrinkToFit="1"/>
      <protection locked="0"/>
    </xf>
    <xf numFmtId="49" fontId="20" fillId="0" borderId="157" xfId="0" applyNumberFormat="1" applyFont="1" applyBorder="1" applyAlignment="1" applyProtection="1">
      <alignment horizontal="center" vertical="center" shrinkToFit="1"/>
      <protection locked="0"/>
    </xf>
    <xf numFmtId="0" fontId="20" fillId="0" borderId="92" xfId="0" applyFont="1" applyBorder="1" applyAlignment="1" applyProtection="1">
      <alignment horizontal="left" vertical="center" shrinkToFit="1"/>
      <protection hidden="1"/>
    </xf>
    <xf numFmtId="0" fontId="20" fillId="0" borderId="0" xfId="0" applyFont="1" applyAlignment="1" applyProtection="1">
      <alignment horizontal="left" vertical="center" shrinkToFit="1"/>
      <protection hidden="1"/>
    </xf>
    <xf numFmtId="0" fontId="20" fillId="0" borderId="93" xfId="0" applyFont="1" applyBorder="1" applyAlignment="1" applyProtection="1">
      <alignment horizontal="left" vertical="center" shrinkToFit="1"/>
      <protection hidden="1"/>
    </xf>
    <xf numFmtId="38" fontId="26" fillId="2" borderId="55" xfId="77" applyFont="1" applyFill="1" applyBorder="1" applyAlignment="1" applyProtection="1">
      <alignment horizontal="right" vertical="center" shrinkToFit="1"/>
      <protection locked="0"/>
    </xf>
    <xf numFmtId="38" fontId="26" fillId="2" borderId="14" xfId="77" applyFont="1" applyFill="1" applyBorder="1" applyAlignment="1" applyProtection="1">
      <alignment horizontal="right" vertical="center" shrinkToFit="1"/>
      <protection locked="0"/>
    </xf>
    <xf numFmtId="180" fontId="26" fillId="2" borderId="55" xfId="10" applyNumberFormat="1" applyFont="1" applyFill="1" applyBorder="1" applyAlignment="1" applyProtection="1">
      <alignment horizontal="center" vertical="center" shrinkToFit="1"/>
      <protection locked="0"/>
    </xf>
    <xf numFmtId="180" fontId="26" fillId="2" borderId="14" xfId="10" applyNumberFormat="1" applyFont="1" applyFill="1" applyBorder="1" applyAlignment="1" applyProtection="1">
      <alignment horizontal="center" vertical="center" shrinkToFit="1"/>
      <protection locked="0"/>
    </xf>
    <xf numFmtId="180" fontId="26" fillId="2" borderId="57" xfId="10" applyNumberFormat="1" applyFont="1" applyFill="1" applyBorder="1" applyAlignment="1" applyProtection="1">
      <alignment horizontal="center" vertical="center" shrinkToFit="1"/>
      <protection locked="0"/>
    </xf>
    <xf numFmtId="38" fontId="26" fillId="2" borderId="17" xfId="77" applyFont="1" applyFill="1" applyBorder="1" applyAlignment="1" applyProtection="1">
      <alignment horizontal="right" vertical="center" shrinkToFit="1"/>
      <protection locked="0"/>
    </xf>
    <xf numFmtId="0" fontId="26" fillId="2" borderId="55" xfId="10" applyNumberFormat="1" applyFont="1" applyFill="1" applyBorder="1" applyAlignment="1" applyProtection="1">
      <alignment horizontal="center" vertical="center" shrinkToFit="1"/>
      <protection hidden="1"/>
    </xf>
    <xf numFmtId="0" fontId="26" fillId="2" borderId="14" xfId="10" applyNumberFormat="1" applyFont="1" applyFill="1" applyBorder="1" applyAlignment="1" applyProtection="1">
      <alignment horizontal="center" vertical="center" shrinkToFit="1"/>
      <protection hidden="1"/>
    </xf>
    <xf numFmtId="0" fontId="26" fillId="2" borderId="17" xfId="10" applyNumberFormat="1" applyFont="1" applyFill="1" applyBorder="1" applyAlignment="1" applyProtection="1">
      <alignment horizontal="center" vertical="center" shrinkToFit="1"/>
      <protection hidden="1"/>
    </xf>
    <xf numFmtId="180" fontId="26" fillId="2" borderId="55" xfId="10" applyNumberFormat="1" applyFont="1" applyFill="1" applyBorder="1" applyAlignment="1" applyProtection="1">
      <alignment horizontal="center" vertical="center" shrinkToFit="1"/>
      <protection hidden="1"/>
    </xf>
    <xf numFmtId="180" fontId="26" fillId="2" borderId="14" xfId="10" applyNumberFormat="1" applyFont="1" applyFill="1" applyBorder="1" applyAlignment="1" applyProtection="1">
      <alignment horizontal="center" vertical="center" shrinkToFit="1"/>
      <protection hidden="1"/>
    </xf>
    <xf numFmtId="180" fontId="26" fillId="2" borderId="17" xfId="10" applyNumberFormat="1" applyFont="1" applyFill="1" applyBorder="1" applyAlignment="1" applyProtection="1">
      <alignment horizontal="center" vertical="center" shrinkToFit="1"/>
      <protection hidden="1"/>
    </xf>
    <xf numFmtId="0" fontId="26" fillId="2" borderId="57" xfId="10" applyNumberFormat="1" applyFont="1" applyFill="1" applyBorder="1" applyAlignment="1" applyProtection="1">
      <alignment horizontal="center" vertical="center" shrinkToFit="1"/>
      <protection hidden="1"/>
    </xf>
    <xf numFmtId="0" fontId="7" fillId="8" borderId="38" xfId="0" applyFont="1" applyFill="1" applyBorder="1" applyAlignment="1" applyProtection="1">
      <alignment horizontal="center" vertical="center" shrinkToFit="1"/>
      <protection hidden="1"/>
    </xf>
    <xf numFmtId="0" fontId="7" fillId="8" borderId="21" xfId="0" applyFont="1" applyFill="1" applyBorder="1" applyAlignment="1" applyProtection="1">
      <alignment horizontal="center" vertical="center" shrinkToFit="1"/>
      <protection hidden="1"/>
    </xf>
    <xf numFmtId="0" fontId="7" fillId="8" borderId="150" xfId="0" applyFont="1" applyFill="1" applyBorder="1" applyAlignment="1" applyProtection="1">
      <alignment horizontal="center" vertical="center" shrinkToFit="1"/>
      <protection hidden="1"/>
    </xf>
    <xf numFmtId="0" fontId="20" fillId="2" borderId="112" xfId="0" applyFont="1" applyFill="1" applyBorder="1" applyAlignment="1" applyProtection="1">
      <alignment horizontal="center" vertical="center" shrinkToFit="1"/>
      <protection hidden="1"/>
    </xf>
    <xf numFmtId="0" fontId="20" fillId="2" borderId="21" xfId="0" applyFont="1" applyFill="1" applyBorder="1" applyAlignment="1" applyProtection="1">
      <alignment horizontal="center" vertical="center" shrinkToFit="1"/>
      <protection hidden="1"/>
    </xf>
    <xf numFmtId="0" fontId="20" fillId="2" borderId="36" xfId="0" applyFont="1" applyFill="1" applyBorder="1" applyAlignment="1" applyProtection="1">
      <alignment horizontal="center" vertical="center" shrinkToFit="1"/>
      <protection hidden="1"/>
    </xf>
    <xf numFmtId="0" fontId="12" fillId="5" borderId="97" xfId="0" applyFont="1" applyFill="1" applyBorder="1" applyAlignment="1" applyProtection="1">
      <alignment horizontal="center" vertical="center"/>
      <protection hidden="1"/>
    </xf>
    <xf numFmtId="0" fontId="12" fillId="5" borderId="22" xfId="0" applyFont="1" applyFill="1" applyBorder="1" applyAlignment="1" applyProtection="1">
      <alignment horizontal="center" vertical="center"/>
      <protection hidden="1"/>
    </xf>
    <xf numFmtId="0" fontId="12" fillId="5" borderId="98" xfId="0" applyFont="1" applyFill="1" applyBorder="1" applyAlignment="1" applyProtection="1">
      <alignment horizontal="center" vertical="center"/>
      <protection hidden="1"/>
    </xf>
    <xf numFmtId="0" fontId="12" fillId="5" borderId="58"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125" xfId="0" applyFont="1" applyFill="1" applyBorder="1" applyAlignment="1" applyProtection="1">
      <alignment horizontal="center" vertical="center"/>
      <protection hidden="1"/>
    </xf>
    <xf numFmtId="0" fontId="12" fillId="6" borderId="97" xfId="0" applyFont="1" applyFill="1" applyBorder="1" applyAlignment="1" applyProtection="1">
      <alignment horizontal="center" vertical="center" wrapText="1"/>
      <protection hidden="1"/>
    </xf>
    <xf numFmtId="0" fontId="12" fillId="6" borderId="22" xfId="0" applyFont="1" applyFill="1" applyBorder="1" applyAlignment="1" applyProtection="1">
      <alignment horizontal="center" vertical="center"/>
      <protection hidden="1"/>
    </xf>
    <xf numFmtId="0" fontId="12" fillId="6" borderId="110" xfId="0" applyFont="1" applyFill="1" applyBorder="1" applyAlignment="1" applyProtection="1">
      <alignment horizontal="center" vertical="center"/>
      <protection hidden="1"/>
    </xf>
    <xf numFmtId="0" fontId="12" fillId="6" borderId="58" xfId="0" applyFont="1" applyFill="1" applyBorder="1" applyAlignment="1" applyProtection="1">
      <alignment horizontal="center" vertical="center"/>
      <protection hidden="1"/>
    </xf>
    <xf numFmtId="0" fontId="12" fillId="6" borderId="13" xfId="0" applyFont="1" applyFill="1" applyBorder="1" applyAlignment="1" applyProtection="1">
      <alignment horizontal="center" vertical="center"/>
      <protection hidden="1"/>
    </xf>
    <xf numFmtId="0" fontId="12" fillId="6" borderId="60" xfId="0" applyFont="1" applyFill="1" applyBorder="1" applyAlignment="1" applyProtection="1">
      <alignment horizontal="center" vertical="center"/>
      <protection hidden="1"/>
    </xf>
    <xf numFmtId="0" fontId="12" fillId="6" borderId="55" xfId="0" applyFont="1" applyFill="1" applyBorder="1" applyAlignment="1" applyProtection="1">
      <alignment horizontal="center" vertical="center"/>
      <protection hidden="1"/>
    </xf>
    <xf numFmtId="0" fontId="12" fillId="6" borderId="14" xfId="0" applyFont="1" applyFill="1" applyBorder="1" applyAlignment="1" applyProtection="1">
      <alignment horizontal="center" vertical="center"/>
      <protection hidden="1"/>
    </xf>
    <xf numFmtId="0" fontId="12" fillId="6" borderId="17" xfId="0" applyFont="1" applyFill="1" applyBorder="1" applyAlignment="1" applyProtection="1">
      <alignment horizontal="center" vertical="center"/>
      <protection hidden="1"/>
    </xf>
    <xf numFmtId="49" fontId="20" fillId="0" borderId="166" xfId="0" applyNumberFormat="1" applyFont="1" applyBorder="1" applyAlignment="1" applyProtection="1">
      <alignment horizontal="center" vertical="center" shrinkToFit="1"/>
      <protection locked="0"/>
    </xf>
    <xf numFmtId="49" fontId="20" fillId="0" borderId="13" xfId="0" applyNumberFormat="1" applyFont="1" applyBorder="1" applyAlignment="1" applyProtection="1">
      <alignment horizontal="center" vertical="center" shrinkToFit="1"/>
      <protection locked="0"/>
    </xf>
    <xf numFmtId="49" fontId="20" fillId="0" borderId="58"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25" xfId="0" applyNumberFormat="1" applyFont="1" applyBorder="1" applyAlignment="1" applyProtection="1">
      <alignment horizontal="left" vertical="center" shrinkToFit="1"/>
      <protection locked="0"/>
    </xf>
    <xf numFmtId="38" fontId="26" fillId="2" borderId="58" xfId="77" applyFont="1" applyFill="1" applyBorder="1" applyAlignment="1" applyProtection="1">
      <alignment horizontal="right" vertical="center" shrinkToFit="1"/>
      <protection locked="0"/>
    </xf>
    <xf numFmtId="38" fontId="26" fillId="2" borderId="13" xfId="77" applyFont="1" applyFill="1" applyBorder="1" applyAlignment="1" applyProtection="1">
      <alignment horizontal="right" vertical="center" shrinkToFit="1"/>
      <protection locked="0"/>
    </xf>
    <xf numFmtId="38" fontId="26" fillId="2" borderId="125" xfId="77" applyFont="1" applyFill="1" applyBorder="1" applyAlignment="1" applyProtection="1">
      <alignment horizontal="right" vertical="center" shrinkToFit="1"/>
      <protection locked="0"/>
    </xf>
    <xf numFmtId="0" fontId="12" fillId="6" borderId="104" xfId="0" applyFont="1" applyFill="1" applyBorder="1" applyAlignment="1" applyProtection="1">
      <alignment horizontal="center" vertical="center" shrinkToFit="1"/>
      <protection hidden="1"/>
    </xf>
    <xf numFmtId="0" fontId="12" fillId="6" borderId="22" xfId="0" applyFont="1" applyFill="1" applyBorder="1" applyAlignment="1" applyProtection="1">
      <alignment horizontal="center" vertical="center" shrinkToFit="1"/>
      <protection hidden="1"/>
    </xf>
    <xf numFmtId="0" fontId="12" fillId="6" borderId="98" xfId="0" applyFont="1" applyFill="1" applyBorder="1" applyAlignment="1" applyProtection="1">
      <alignment horizontal="center" vertical="center" shrinkToFit="1"/>
      <protection hidden="1"/>
    </xf>
    <xf numFmtId="0" fontId="12" fillId="6" borderId="166" xfId="0" applyFont="1" applyFill="1" applyBorder="1" applyAlignment="1" applyProtection="1">
      <alignment horizontal="center" vertical="center" shrinkToFit="1"/>
      <protection hidden="1"/>
    </xf>
    <xf numFmtId="0" fontId="12" fillId="6" borderId="13" xfId="0" applyFont="1" applyFill="1" applyBorder="1" applyAlignment="1" applyProtection="1">
      <alignment horizontal="center" vertical="center" shrinkToFit="1"/>
      <protection hidden="1"/>
    </xf>
    <xf numFmtId="0" fontId="12" fillId="6" borderId="125" xfId="0" applyFont="1" applyFill="1" applyBorder="1" applyAlignment="1" applyProtection="1">
      <alignment horizontal="center" vertical="center" shrinkToFit="1"/>
      <protection hidden="1"/>
    </xf>
    <xf numFmtId="0" fontId="12" fillId="6" borderId="97" xfId="0" applyFont="1" applyFill="1" applyBorder="1" applyAlignment="1" applyProtection="1">
      <alignment horizontal="center" vertical="center" shrinkToFit="1"/>
      <protection hidden="1"/>
    </xf>
    <xf numFmtId="0" fontId="12" fillId="6" borderId="58" xfId="0" applyFont="1" applyFill="1" applyBorder="1" applyAlignment="1" applyProtection="1">
      <alignment horizontal="center" vertical="center" shrinkToFit="1"/>
      <protection hidden="1"/>
    </xf>
    <xf numFmtId="0" fontId="12" fillId="6" borderId="22" xfId="0" applyFont="1" applyFill="1" applyBorder="1" applyAlignment="1" applyProtection="1">
      <alignment horizontal="center" vertical="center" wrapText="1"/>
      <protection hidden="1"/>
    </xf>
    <xf numFmtId="0" fontId="12" fillId="6"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left" vertical="center" shrinkToFit="1"/>
      <protection hidden="1"/>
    </xf>
    <xf numFmtId="0" fontId="26" fillId="2" borderId="58" xfId="10" applyNumberFormat="1" applyFont="1" applyFill="1" applyBorder="1" applyAlignment="1" applyProtection="1">
      <alignment horizontal="center" vertical="center" shrinkToFit="1"/>
      <protection hidden="1"/>
    </xf>
    <xf numFmtId="0" fontId="26" fillId="2" borderId="13" xfId="10" applyNumberFormat="1" applyFont="1" applyFill="1" applyBorder="1" applyAlignment="1" applyProtection="1">
      <alignment horizontal="center" vertical="center" shrinkToFit="1"/>
      <protection hidden="1"/>
    </xf>
    <xf numFmtId="0" fontId="26" fillId="2" borderId="125" xfId="10" applyNumberFormat="1" applyFont="1" applyFill="1" applyBorder="1" applyAlignment="1" applyProtection="1">
      <alignment horizontal="center" vertical="center" shrinkToFit="1"/>
      <protection hidden="1"/>
    </xf>
    <xf numFmtId="0" fontId="26" fillId="2" borderId="60" xfId="10" applyNumberFormat="1" applyFont="1" applyFill="1" applyBorder="1" applyAlignment="1" applyProtection="1">
      <alignment horizontal="center" vertical="center" shrinkToFit="1"/>
      <protection hidden="1"/>
    </xf>
    <xf numFmtId="180" fontId="26" fillId="2" borderId="58" xfId="10" applyNumberFormat="1" applyFont="1" applyFill="1" applyBorder="1" applyAlignment="1" applyProtection="1">
      <alignment horizontal="center" vertical="center" shrinkToFit="1"/>
      <protection locked="0"/>
    </xf>
    <xf numFmtId="180" fontId="26" fillId="2" borderId="13" xfId="10" applyNumberFormat="1" applyFont="1" applyFill="1" applyBorder="1" applyAlignment="1" applyProtection="1">
      <alignment horizontal="center" vertical="center" shrinkToFit="1"/>
      <protection locked="0"/>
    </xf>
    <xf numFmtId="180" fontId="26" fillId="2" borderId="60" xfId="10" applyNumberFormat="1" applyFont="1" applyFill="1" applyBorder="1" applyAlignment="1" applyProtection="1">
      <alignment horizontal="center" vertical="center" shrinkToFit="1"/>
      <protection locked="0"/>
    </xf>
    <xf numFmtId="0" fontId="20" fillId="0" borderId="58" xfId="0" applyFont="1" applyBorder="1" applyAlignment="1" applyProtection="1">
      <alignment horizontal="left" vertical="center" shrinkToFit="1"/>
      <protection hidden="1"/>
    </xf>
    <xf numFmtId="0" fontId="20" fillId="0" borderId="13" xfId="0" applyFont="1" applyBorder="1" applyAlignment="1" applyProtection="1">
      <alignment horizontal="left" vertical="center" shrinkToFit="1"/>
      <protection hidden="1"/>
    </xf>
    <xf numFmtId="0" fontId="20" fillId="0" borderId="125" xfId="0" applyFont="1" applyBorder="1" applyAlignment="1" applyProtection="1">
      <alignment horizontal="left" vertical="center" shrinkToFit="1"/>
      <protection hidden="1"/>
    </xf>
    <xf numFmtId="0" fontId="12" fillId="6" borderId="102" xfId="0" applyFont="1" applyFill="1" applyBorder="1" applyAlignment="1" applyProtection="1">
      <alignment horizontal="center" vertical="center"/>
      <protection hidden="1"/>
    </xf>
    <xf numFmtId="0" fontId="12" fillId="5" borderId="97" xfId="0" applyFont="1" applyFill="1" applyBorder="1" applyAlignment="1" applyProtection="1">
      <alignment horizontal="center" vertical="center" wrapText="1"/>
      <protection hidden="1"/>
    </xf>
    <xf numFmtId="0" fontId="12" fillId="5" borderId="22" xfId="0" applyFont="1" applyFill="1" applyBorder="1" applyAlignment="1" applyProtection="1">
      <alignment horizontal="center" vertical="center" wrapText="1"/>
      <protection hidden="1"/>
    </xf>
    <xf numFmtId="0" fontId="12" fillId="5" borderId="98" xfId="0" applyFont="1" applyFill="1" applyBorder="1" applyAlignment="1" applyProtection="1">
      <alignment horizontal="center" vertical="center" wrapText="1"/>
      <protection hidden="1"/>
    </xf>
    <xf numFmtId="0" fontId="12" fillId="5" borderId="58" xfId="0" applyFont="1" applyFill="1" applyBorder="1" applyAlignment="1" applyProtection="1">
      <alignment horizontal="center" vertical="center" wrapText="1"/>
      <protection hidden="1"/>
    </xf>
    <xf numFmtId="0" fontId="12" fillId="5" borderId="13" xfId="0" applyFont="1" applyFill="1" applyBorder="1" applyAlignment="1" applyProtection="1">
      <alignment horizontal="center" vertical="center" wrapText="1"/>
      <protection hidden="1"/>
    </xf>
    <xf numFmtId="0" fontId="12" fillId="5" borderId="125" xfId="0" applyFont="1" applyFill="1" applyBorder="1" applyAlignment="1" applyProtection="1">
      <alignment horizontal="center" vertical="center" wrapText="1"/>
      <protection hidden="1"/>
    </xf>
    <xf numFmtId="185" fontId="26" fillId="0" borderId="58" xfId="10" applyNumberFormat="1" applyFont="1" applyFill="1" applyBorder="1" applyAlignment="1" applyProtection="1">
      <alignment horizontal="right" vertical="center" shrinkToFit="1"/>
      <protection hidden="1"/>
    </xf>
    <xf numFmtId="185" fontId="26" fillId="0" borderId="13" xfId="10" applyNumberFormat="1" applyFont="1" applyFill="1" applyBorder="1" applyAlignment="1" applyProtection="1">
      <alignment horizontal="right" vertical="center" shrinkToFit="1"/>
      <protection hidden="1"/>
    </xf>
    <xf numFmtId="185" fontId="26" fillId="0" borderId="125" xfId="10" applyNumberFormat="1" applyFont="1" applyFill="1" applyBorder="1" applyAlignment="1" applyProtection="1">
      <alignment horizontal="right" vertical="center" shrinkToFit="1"/>
      <protection hidden="1"/>
    </xf>
    <xf numFmtId="180" fontId="26" fillId="2" borderId="58" xfId="10" applyNumberFormat="1" applyFont="1" applyFill="1" applyBorder="1" applyAlignment="1" applyProtection="1">
      <alignment horizontal="center" vertical="center" shrinkToFit="1"/>
      <protection hidden="1"/>
    </xf>
    <xf numFmtId="180" fontId="26" fillId="2" borderId="13" xfId="10" applyNumberFormat="1" applyFont="1" applyFill="1" applyBorder="1" applyAlignment="1" applyProtection="1">
      <alignment horizontal="center" vertical="center" shrinkToFit="1"/>
      <protection hidden="1"/>
    </xf>
    <xf numFmtId="180" fontId="26" fillId="2" borderId="125" xfId="10" applyNumberFormat="1" applyFont="1" applyFill="1" applyBorder="1" applyAlignment="1" applyProtection="1">
      <alignment horizontal="center" vertical="center" shrinkToFit="1"/>
      <protection hidden="1"/>
    </xf>
    <xf numFmtId="0" fontId="20" fillId="0" borderId="166"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20" fillId="0" borderId="125" xfId="0" applyFont="1" applyBorder="1" applyAlignment="1" applyProtection="1">
      <alignment horizontal="center" vertical="center" shrinkToFit="1"/>
      <protection hidden="1"/>
    </xf>
    <xf numFmtId="0" fontId="20" fillId="0" borderId="58" xfId="0" applyFont="1" applyBorder="1" applyAlignment="1" applyProtection="1">
      <alignment horizontal="center" vertical="center" shrinkToFit="1"/>
      <protection hidden="1"/>
    </xf>
    <xf numFmtId="0" fontId="20" fillId="0" borderId="0" xfId="0" applyFont="1" applyAlignment="1" applyProtection="1">
      <alignment horizontal="center" vertical="center"/>
      <protection hidden="1"/>
    </xf>
    <xf numFmtId="178" fontId="26" fillId="0" borderId="140" xfId="10" applyNumberFormat="1" applyFont="1" applyFill="1" applyBorder="1" applyAlignment="1" applyProtection="1">
      <alignment horizontal="right" vertical="center" shrinkToFit="1"/>
      <protection hidden="1"/>
    </xf>
    <xf numFmtId="178" fontId="26" fillId="0" borderId="138" xfId="10" applyNumberFormat="1" applyFont="1" applyFill="1" applyBorder="1" applyAlignment="1" applyProtection="1">
      <alignment horizontal="right" vertical="center" shrinkToFit="1"/>
      <protection hidden="1"/>
    </xf>
    <xf numFmtId="178" fontId="26" fillId="0" borderId="141" xfId="10" applyNumberFormat="1" applyFont="1" applyFill="1" applyBorder="1" applyAlignment="1" applyProtection="1">
      <alignment horizontal="right" vertical="center" shrinkToFit="1"/>
      <protection hidden="1"/>
    </xf>
    <xf numFmtId="0" fontId="7" fillId="8" borderId="38" xfId="0" applyFont="1" applyFill="1" applyBorder="1" applyAlignment="1" applyProtection="1">
      <alignment horizontal="center" vertical="center"/>
      <protection hidden="1"/>
    </xf>
    <xf numFmtId="0" fontId="7" fillId="8" borderId="21" xfId="0" applyFont="1" applyFill="1" applyBorder="1" applyAlignment="1" applyProtection="1">
      <alignment horizontal="center" vertical="center"/>
      <protection hidden="1"/>
    </xf>
    <xf numFmtId="0" fontId="7" fillId="8" borderId="150"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21" xfId="0" applyFont="1" applyFill="1" applyBorder="1" applyAlignment="1" applyProtection="1">
      <alignment horizontal="center" vertical="center"/>
      <protection hidden="1"/>
    </xf>
    <xf numFmtId="0" fontId="20" fillId="2" borderId="36" xfId="0" applyFont="1" applyFill="1" applyBorder="1" applyAlignment="1" applyProtection="1">
      <alignment horizontal="center" vertical="center"/>
      <protection hidden="1"/>
    </xf>
    <xf numFmtId="178" fontId="26" fillId="0" borderId="55" xfId="10" applyNumberFormat="1" applyFont="1" applyFill="1" applyBorder="1" applyAlignment="1" applyProtection="1">
      <alignment horizontal="right" vertical="center" shrinkToFit="1"/>
      <protection hidden="1"/>
    </xf>
    <xf numFmtId="178" fontId="26" fillId="0" borderId="14" xfId="10" applyNumberFormat="1" applyFont="1" applyFill="1" applyBorder="1" applyAlignment="1" applyProtection="1">
      <alignment horizontal="right" vertical="center" shrinkToFit="1"/>
      <protection hidden="1"/>
    </xf>
    <xf numFmtId="178" fontId="26" fillId="0" borderId="17" xfId="10" applyNumberFormat="1" applyFont="1" applyFill="1" applyBorder="1" applyAlignment="1" applyProtection="1">
      <alignment horizontal="right" vertical="center" shrinkToFit="1"/>
      <protection hidden="1"/>
    </xf>
    <xf numFmtId="178" fontId="26" fillId="0" borderId="58" xfId="10" applyNumberFormat="1" applyFont="1" applyFill="1" applyBorder="1" applyAlignment="1" applyProtection="1">
      <alignment horizontal="right" vertical="center" shrinkToFit="1"/>
      <protection hidden="1"/>
    </xf>
    <xf numFmtId="178" fontId="26" fillId="0" borderId="13" xfId="10" applyNumberFormat="1" applyFont="1" applyFill="1" applyBorder="1" applyAlignment="1" applyProtection="1">
      <alignment horizontal="right" vertical="center" shrinkToFit="1"/>
      <protection hidden="1"/>
    </xf>
    <xf numFmtId="178" fontId="26" fillId="0" borderId="125" xfId="10" applyNumberFormat="1" applyFont="1" applyFill="1" applyBorder="1" applyAlignment="1" applyProtection="1">
      <alignment horizontal="right" vertical="center" shrinkToFit="1"/>
      <protection hidden="1"/>
    </xf>
    <xf numFmtId="0" fontId="63" fillId="4" borderId="0" xfId="0" applyFont="1" applyFill="1" applyAlignment="1" applyProtection="1">
      <alignment horizontal="center" vertical="center" wrapText="1"/>
      <protection hidden="1"/>
    </xf>
    <xf numFmtId="0" fontId="63" fillId="10" borderId="1" xfId="0" applyFont="1" applyFill="1" applyBorder="1" applyAlignment="1" applyProtection="1">
      <alignment horizontal="center" vertical="center" wrapText="1"/>
      <protection hidden="1"/>
    </xf>
    <xf numFmtId="0" fontId="63" fillId="10" borderId="7" xfId="0" applyFont="1" applyFill="1" applyBorder="1" applyAlignment="1" applyProtection="1">
      <alignment horizontal="center" vertical="center" wrapText="1"/>
      <protection hidden="1"/>
    </xf>
    <xf numFmtId="0" fontId="63" fillId="10" borderId="2"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shrinkToFit="1"/>
      <protection hidden="1"/>
    </xf>
    <xf numFmtId="49" fontId="72" fillId="0" borderId="95" xfId="0" applyNumberFormat="1" applyFont="1" applyBorder="1" applyAlignment="1" applyProtection="1">
      <alignment horizontal="left" vertical="center" shrinkToFit="1"/>
      <protection hidden="1"/>
    </xf>
    <xf numFmtId="49" fontId="72" fillId="0" borderId="96" xfId="0" applyNumberFormat="1" applyFont="1" applyBorder="1" applyAlignment="1" applyProtection="1">
      <alignment horizontal="left" vertical="center" shrinkToFit="1"/>
      <protection hidden="1"/>
    </xf>
    <xf numFmtId="49" fontId="72" fillId="0" borderId="94" xfId="0" applyNumberFormat="1" applyFont="1" applyBorder="1" applyAlignment="1" applyProtection="1">
      <alignment horizontal="left" vertical="center" shrinkToFit="1"/>
      <protection hidden="1"/>
    </xf>
    <xf numFmtId="183" fontId="62" fillId="0" borderId="95" xfId="0" applyNumberFormat="1" applyFont="1" applyBorder="1" applyAlignment="1" applyProtection="1">
      <alignment horizontal="right" vertical="center" shrinkToFit="1"/>
      <protection hidden="1"/>
    </xf>
    <xf numFmtId="183" fontId="62" fillId="0" borderId="96" xfId="0" applyNumberFormat="1" applyFont="1" applyBorder="1" applyAlignment="1" applyProtection="1">
      <alignment horizontal="right" vertical="center" shrinkToFit="1"/>
      <protection hidden="1"/>
    </xf>
    <xf numFmtId="183" fontId="62" fillId="0" borderId="94" xfId="0" applyNumberFormat="1" applyFont="1" applyBorder="1" applyAlignment="1" applyProtection="1">
      <alignment horizontal="right" vertical="center" shrinkToFit="1"/>
      <protection hidden="1"/>
    </xf>
    <xf numFmtId="180" fontId="62" fillId="0" borderId="95" xfId="0" applyNumberFormat="1" applyFont="1" applyBorder="1" applyAlignment="1" applyProtection="1">
      <alignment horizontal="right" vertical="center" shrinkToFit="1"/>
      <protection hidden="1"/>
    </xf>
    <xf numFmtId="180" fontId="62" fillId="0" borderId="94" xfId="0" applyNumberFormat="1" applyFont="1" applyBorder="1" applyAlignment="1" applyProtection="1">
      <alignment horizontal="right" vertical="center" shrinkToFit="1"/>
      <protection hidden="1"/>
    </xf>
    <xf numFmtId="49" fontId="72" fillId="0" borderId="130" xfId="0" applyNumberFormat="1" applyFont="1" applyBorder="1" applyAlignment="1" applyProtection="1">
      <alignment horizontal="center" vertical="center" shrinkToFit="1"/>
      <protection hidden="1"/>
    </xf>
    <xf numFmtId="49" fontId="72" fillId="0" borderId="128" xfId="0" applyNumberFormat="1" applyFont="1" applyBorder="1" applyAlignment="1" applyProtection="1">
      <alignment horizontal="center" vertical="center" shrinkToFit="1"/>
      <protection hidden="1"/>
    </xf>
    <xf numFmtId="49" fontId="72" fillId="0" borderId="131" xfId="0" applyNumberFormat="1" applyFont="1" applyBorder="1" applyAlignment="1" applyProtection="1">
      <alignment horizontal="center" vertical="center" shrinkToFit="1"/>
      <protection hidden="1"/>
    </xf>
    <xf numFmtId="49" fontId="72" fillId="0" borderId="130" xfId="0" applyNumberFormat="1" applyFont="1" applyBorder="1" applyAlignment="1" applyProtection="1">
      <alignment horizontal="left" vertical="center" shrinkToFit="1"/>
      <protection hidden="1"/>
    </xf>
    <xf numFmtId="49" fontId="72" fillId="0" borderId="128" xfId="0" applyNumberFormat="1" applyFont="1" applyBorder="1" applyAlignment="1" applyProtection="1">
      <alignment horizontal="left" vertical="center" shrinkToFit="1"/>
      <protection hidden="1"/>
    </xf>
    <xf numFmtId="49" fontId="72" fillId="0" borderId="131" xfId="0" applyNumberFormat="1" applyFont="1" applyBorder="1" applyAlignment="1" applyProtection="1">
      <alignment horizontal="left" vertical="center" shrinkToFit="1"/>
      <protection hidden="1"/>
    </xf>
    <xf numFmtId="183" fontId="62" fillId="0" borderId="130" xfId="0" applyNumberFormat="1" applyFont="1" applyBorder="1" applyAlignment="1" applyProtection="1">
      <alignment horizontal="right" vertical="center" shrinkToFit="1"/>
      <protection hidden="1"/>
    </xf>
    <xf numFmtId="183" fontId="62" fillId="0" borderId="128" xfId="0" applyNumberFormat="1" applyFont="1" applyBorder="1" applyAlignment="1" applyProtection="1">
      <alignment horizontal="right" vertical="center" shrinkToFit="1"/>
      <protection hidden="1"/>
    </xf>
    <xf numFmtId="183" fontId="62" fillId="0" borderId="131" xfId="0" applyNumberFormat="1" applyFont="1" applyBorder="1" applyAlignment="1" applyProtection="1">
      <alignment horizontal="right" vertical="center" shrinkToFit="1"/>
      <protection hidden="1"/>
    </xf>
    <xf numFmtId="180" fontId="62" fillId="0" borderId="130" xfId="0" applyNumberFormat="1" applyFont="1" applyBorder="1" applyAlignment="1" applyProtection="1">
      <alignment horizontal="right" vertical="center" shrinkToFit="1"/>
      <protection hidden="1"/>
    </xf>
    <xf numFmtId="180" fontId="62" fillId="0" borderId="131" xfId="0" applyNumberFormat="1" applyFont="1" applyBorder="1" applyAlignment="1" applyProtection="1">
      <alignment horizontal="right" vertical="center" shrinkToFit="1"/>
      <protection hidden="1"/>
    </xf>
    <xf numFmtId="178" fontId="68" fillId="0" borderId="53" xfId="11" applyNumberFormat="1" applyFont="1" applyFill="1" applyBorder="1" applyAlignment="1" applyProtection="1">
      <alignment horizontal="center" vertical="center" shrinkToFit="1"/>
      <protection hidden="1"/>
    </xf>
    <xf numFmtId="178" fontId="68" fillId="0" borderId="5" xfId="11" applyNumberFormat="1" applyFont="1" applyFill="1" applyBorder="1" applyAlignment="1" applyProtection="1">
      <alignment horizontal="center" vertical="center" shrinkToFit="1"/>
      <protection hidden="1"/>
    </xf>
    <xf numFmtId="178" fontId="68" fillId="0" borderId="168" xfId="11" applyNumberFormat="1" applyFont="1" applyFill="1" applyBorder="1" applyAlignment="1" applyProtection="1">
      <alignment horizontal="center" vertical="center" shrinkToFit="1"/>
      <protection hidden="1"/>
    </xf>
    <xf numFmtId="178" fontId="68" fillId="0" borderId="23" xfId="11" applyNumberFormat="1" applyFont="1" applyFill="1" applyBorder="1" applyAlignment="1" applyProtection="1">
      <alignment horizontal="center" vertical="center" shrinkToFit="1"/>
      <protection hidden="1"/>
    </xf>
    <xf numFmtId="49" fontId="72" fillId="0" borderId="140" xfId="0" applyNumberFormat="1" applyFont="1" applyBorder="1" applyAlignment="1" applyProtection="1">
      <alignment horizontal="center" vertical="center" shrinkToFit="1"/>
      <protection hidden="1"/>
    </xf>
    <xf numFmtId="49" fontId="72" fillId="0" borderId="138" xfId="0" applyNumberFormat="1" applyFont="1" applyBorder="1" applyAlignment="1" applyProtection="1">
      <alignment horizontal="center" vertical="center" shrinkToFit="1"/>
      <protection hidden="1"/>
    </xf>
    <xf numFmtId="49" fontId="72" fillId="0" borderId="141" xfId="0" applyNumberFormat="1" applyFont="1" applyBorder="1" applyAlignment="1" applyProtection="1">
      <alignment horizontal="center" vertical="center" shrinkToFit="1"/>
      <protection hidden="1"/>
    </xf>
    <xf numFmtId="49" fontId="72" fillId="0" borderId="140" xfId="0" applyNumberFormat="1" applyFont="1" applyBorder="1" applyAlignment="1" applyProtection="1">
      <alignment horizontal="left" vertical="center" shrinkToFit="1"/>
      <protection hidden="1"/>
    </xf>
    <xf numFmtId="49" fontId="72" fillId="0" borderId="138" xfId="0" applyNumberFormat="1" applyFont="1" applyBorder="1" applyAlignment="1" applyProtection="1">
      <alignment horizontal="left" vertical="center" shrinkToFit="1"/>
      <protection hidden="1"/>
    </xf>
    <xf numFmtId="49" fontId="72" fillId="0" borderId="141" xfId="0" applyNumberFormat="1" applyFont="1" applyBorder="1" applyAlignment="1" applyProtection="1">
      <alignment horizontal="left" vertical="center" shrinkToFit="1"/>
      <protection hidden="1"/>
    </xf>
    <xf numFmtId="183" fontId="62" fillId="0" borderId="140" xfId="0" applyNumberFormat="1" applyFont="1" applyBorder="1" applyAlignment="1" applyProtection="1">
      <alignment horizontal="right" vertical="center" shrinkToFit="1"/>
      <protection hidden="1"/>
    </xf>
    <xf numFmtId="183" fontId="62" fillId="0" borderId="138" xfId="0" applyNumberFormat="1" applyFont="1" applyBorder="1" applyAlignment="1" applyProtection="1">
      <alignment horizontal="right" vertical="center" shrinkToFit="1"/>
      <protection hidden="1"/>
    </xf>
    <xf numFmtId="183" fontId="62" fillId="0" borderId="141" xfId="0" applyNumberFormat="1" applyFont="1" applyBorder="1" applyAlignment="1" applyProtection="1">
      <alignment horizontal="right" vertical="center" shrinkToFit="1"/>
      <protection hidden="1"/>
    </xf>
    <xf numFmtId="180" fontId="62" fillId="0" borderId="140" xfId="0" applyNumberFormat="1" applyFont="1" applyBorder="1" applyAlignment="1" applyProtection="1">
      <alignment horizontal="right" vertical="center" shrinkToFit="1"/>
      <protection hidden="1"/>
    </xf>
    <xf numFmtId="180" fontId="62" fillId="0" borderId="141" xfId="0" applyNumberFormat="1" applyFont="1" applyBorder="1" applyAlignment="1" applyProtection="1">
      <alignment horizontal="right" vertical="center" shrinkToFit="1"/>
      <protection hidden="1"/>
    </xf>
    <xf numFmtId="178" fontId="68" fillId="0" borderId="35" xfId="11" applyNumberFormat="1" applyFont="1" applyFill="1" applyBorder="1" applyAlignment="1" applyProtection="1">
      <alignment horizontal="center" vertical="center" shrinkToFit="1"/>
      <protection hidden="1"/>
    </xf>
    <xf numFmtId="178" fontId="68" fillId="0" borderId="3" xfId="11" applyNumberFormat="1" applyFont="1" applyFill="1" applyBorder="1" applyAlignment="1" applyProtection="1">
      <alignment horizontal="center" vertical="center" shrinkToFit="1"/>
      <protection hidden="1"/>
    </xf>
    <xf numFmtId="49" fontId="72" fillId="0" borderId="95" xfId="0" applyNumberFormat="1" applyFont="1" applyBorder="1" applyAlignment="1" applyProtection="1">
      <alignment horizontal="center" vertical="center" shrinkToFit="1"/>
      <protection hidden="1"/>
    </xf>
    <xf numFmtId="49" fontId="72" fillId="0" borderId="96" xfId="0" applyNumberFormat="1" applyFont="1" applyBorder="1" applyAlignment="1" applyProtection="1">
      <alignment horizontal="center" vertical="center" shrinkToFit="1"/>
      <protection hidden="1"/>
    </xf>
    <xf numFmtId="49" fontId="72" fillId="0" borderId="94" xfId="0" applyNumberFormat="1" applyFont="1" applyBorder="1" applyAlignment="1" applyProtection="1">
      <alignment horizontal="center" vertical="center" shrinkToFit="1"/>
      <protection hidden="1"/>
    </xf>
    <xf numFmtId="178" fontId="68" fillId="0" borderId="92" xfId="11" applyNumberFormat="1" applyFont="1" applyFill="1" applyBorder="1" applyAlignment="1" applyProtection="1">
      <alignment horizontal="center" vertical="center" shrinkToFit="1"/>
      <protection hidden="1"/>
    </xf>
    <xf numFmtId="178" fontId="68" fillId="0" borderId="0" xfId="11" applyNumberFormat="1" applyFont="1" applyFill="1" applyBorder="1" applyAlignment="1" applyProtection="1">
      <alignment horizontal="center" vertical="center" shrinkToFit="1"/>
      <protection hidden="1"/>
    </xf>
    <xf numFmtId="49" fontId="72" fillId="0" borderId="58" xfId="0" applyNumberFormat="1" applyFont="1" applyBorder="1" applyAlignment="1" applyProtection="1">
      <alignment horizontal="center" vertical="center" shrinkToFit="1"/>
      <protection hidden="1"/>
    </xf>
    <xf numFmtId="49" fontId="72" fillId="0" borderId="13" xfId="0" applyNumberFormat="1" applyFont="1" applyBorder="1" applyAlignment="1" applyProtection="1">
      <alignment horizontal="center" vertical="center" shrinkToFit="1"/>
      <protection hidden="1"/>
    </xf>
    <xf numFmtId="49" fontId="72" fillId="0" borderId="125" xfId="0" applyNumberFormat="1" applyFont="1" applyBorder="1" applyAlignment="1" applyProtection="1">
      <alignment horizontal="center" vertical="center" shrinkToFit="1"/>
      <protection hidden="1"/>
    </xf>
    <xf numFmtId="49" fontId="72" fillId="0" borderId="58" xfId="0" applyNumberFormat="1" applyFont="1" applyBorder="1" applyAlignment="1" applyProtection="1">
      <alignment horizontal="left" vertical="center" shrinkToFit="1"/>
      <protection hidden="1"/>
    </xf>
    <xf numFmtId="49" fontId="72" fillId="0" borderId="13" xfId="0" applyNumberFormat="1" applyFont="1" applyBorder="1" applyAlignment="1" applyProtection="1">
      <alignment horizontal="left" vertical="center" shrinkToFit="1"/>
      <protection hidden="1"/>
    </xf>
    <xf numFmtId="49" fontId="72" fillId="0" borderId="125" xfId="0" applyNumberFormat="1" applyFont="1" applyBorder="1" applyAlignment="1" applyProtection="1">
      <alignment horizontal="left" vertical="center" shrinkToFit="1"/>
      <protection hidden="1"/>
    </xf>
    <xf numFmtId="183" fontId="62" fillId="0" borderId="58" xfId="0" applyNumberFormat="1" applyFont="1" applyBorder="1" applyAlignment="1" applyProtection="1">
      <alignment horizontal="right" vertical="center" shrinkToFit="1"/>
      <protection hidden="1"/>
    </xf>
    <xf numFmtId="183" fontId="62" fillId="0" borderId="13" xfId="0" applyNumberFormat="1" applyFont="1" applyBorder="1" applyAlignment="1" applyProtection="1">
      <alignment horizontal="right" vertical="center" shrinkToFit="1"/>
      <protection hidden="1"/>
    </xf>
    <xf numFmtId="183" fontId="62" fillId="0" borderId="125" xfId="0" applyNumberFormat="1" applyFont="1" applyBorder="1" applyAlignment="1" applyProtection="1">
      <alignment horizontal="right" vertical="center" shrinkToFit="1"/>
      <protection hidden="1"/>
    </xf>
    <xf numFmtId="180" fontId="62" fillId="0" borderId="58" xfId="0" applyNumberFormat="1" applyFont="1" applyBorder="1" applyAlignment="1" applyProtection="1">
      <alignment horizontal="right" vertical="center" shrinkToFit="1"/>
      <protection hidden="1"/>
    </xf>
    <xf numFmtId="180" fontId="62" fillId="0" borderId="125" xfId="0" applyNumberFormat="1" applyFont="1" applyBorder="1" applyAlignment="1" applyProtection="1">
      <alignment horizontal="right" vertical="center" shrinkToFit="1"/>
      <protection hidden="1"/>
    </xf>
    <xf numFmtId="0" fontId="26" fillId="0" borderId="148" xfId="0" applyFont="1" applyBorder="1" applyAlignment="1" applyProtection="1">
      <alignment horizontal="center" vertical="center" shrinkToFit="1"/>
      <protection hidden="1"/>
    </xf>
    <xf numFmtId="0" fontId="26" fillId="0" borderId="107" xfId="0" applyFont="1" applyBorder="1" applyAlignment="1" applyProtection="1">
      <alignment horizontal="center" vertical="center" shrinkToFit="1"/>
      <protection hidden="1"/>
    </xf>
    <xf numFmtId="38" fontId="26" fillId="0" borderId="105" xfId="0" applyNumberFormat="1" applyFont="1" applyBorder="1" applyAlignment="1" applyProtection="1">
      <alignment horizontal="center" vertical="center"/>
      <protection hidden="1"/>
    </xf>
    <xf numFmtId="38" fontId="26" fillId="0" borderId="106" xfId="0" applyNumberFormat="1" applyFont="1" applyBorder="1" applyAlignment="1" applyProtection="1">
      <alignment horizontal="center" vertical="center"/>
      <protection hidden="1"/>
    </xf>
    <xf numFmtId="38" fontId="26" fillId="0" borderId="107" xfId="0" applyNumberFormat="1" applyFont="1" applyBorder="1" applyAlignment="1" applyProtection="1">
      <alignment horizontal="center" vertical="center"/>
      <protection hidden="1"/>
    </xf>
    <xf numFmtId="38" fontId="19" fillId="0" borderId="105" xfId="0" applyNumberFormat="1" applyFont="1" applyBorder="1" applyAlignment="1" applyProtection="1">
      <alignment horizontal="center" vertical="center"/>
      <protection hidden="1"/>
    </xf>
    <xf numFmtId="38" fontId="19" fillId="0" borderId="107" xfId="0" applyNumberFormat="1" applyFont="1" applyBorder="1" applyAlignment="1" applyProtection="1">
      <alignment horizontal="center" vertical="center"/>
      <protection hidden="1"/>
    </xf>
    <xf numFmtId="38" fontId="26" fillId="0" borderId="105" xfId="6" applyFont="1" applyBorder="1" applyAlignment="1" applyProtection="1">
      <alignment horizontal="right" vertical="center"/>
      <protection hidden="1"/>
    </xf>
    <xf numFmtId="38" fontId="26" fillId="0" borderId="106" xfId="6" applyFont="1" applyBorder="1" applyAlignment="1" applyProtection="1">
      <alignment horizontal="right" vertical="center"/>
      <protection hidden="1"/>
    </xf>
    <xf numFmtId="0" fontId="26" fillId="0" borderId="0" xfId="0" applyFont="1" applyBorder="1" applyAlignment="1" applyProtection="1">
      <alignment horizontal="center" vertical="center" shrinkToFit="1"/>
      <protection hidden="1"/>
    </xf>
    <xf numFmtId="0" fontId="26" fillId="0" borderId="109" xfId="0" applyFont="1" applyBorder="1" applyAlignment="1" applyProtection="1">
      <alignment horizontal="center" vertical="center" shrinkToFit="1"/>
      <protection hidden="1"/>
    </xf>
    <xf numFmtId="0" fontId="26" fillId="0" borderId="20" xfId="0" applyFont="1" applyBorder="1" applyAlignment="1" applyProtection="1">
      <alignment horizontal="center" vertical="center" shrinkToFit="1"/>
      <protection hidden="1"/>
    </xf>
    <xf numFmtId="0" fontId="26" fillId="0" borderId="84" xfId="0" applyFont="1" applyBorder="1" applyAlignment="1" applyProtection="1">
      <alignment horizontal="center" vertical="center" shrinkToFit="1"/>
      <protection hidden="1"/>
    </xf>
    <xf numFmtId="0" fontId="26" fillId="0" borderId="8" xfId="0" applyFont="1" applyBorder="1" applyAlignment="1" applyProtection="1">
      <alignment horizontal="center" vertical="center" wrapText="1" shrinkToFit="1"/>
      <protection hidden="1"/>
    </xf>
    <xf numFmtId="0" fontId="26" fillId="0" borderId="74" xfId="0" applyFont="1" applyBorder="1" applyAlignment="1" applyProtection="1">
      <alignment horizontal="center" vertical="center" shrinkToFit="1"/>
      <protection hidden="1"/>
    </xf>
    <xf numFmtId="0" fontId="26" fillId="0" borderId="18" xfId="0" applyFont="1" applyBorder="1" applyAlignment="1" applyProtection="1">
      <alignment horizontal="center" vertical="center" shrinkToFit="1"/>
      <protection hidden="1"/>
    </xf>
    <xf numFmtId="0" fontId="26" fillId="0" borderId="73" xfId="0" applyFont="1" applyBorder="1" applyAlignment="1" applyProtection="1">
      <alignment horizontal="left" vertical="center" shrinkToFit="1"/>
      <protection hidden="1"/>
    </xf>
    <xf numFmtId="38" fontId="26" fillId="0" borderId="73" xfId="0" applyNumberFormat="1" applyFont="1" applyBorder="1" applyAlignment="1" applyProtection="1">
      <alignment horizontal="center" vertical="center"/>
      <protection hidden="1"/>
    </xf>
    <xf numFmtId="38" fontId="26" fillId="0" borderId="15" xfId="0" applyNumberFormat="1" applyFont="1" applyBorder="1" applyAlignment="1" applyProtection="1">
      <alignment horizontal="center" vertical="center"/>
      <protection hidden="1"/>
    </xf>
    <xf numFmtId="38" fontId="26" fillId="0" borderId="18" xfId="0" applyNumberFormat="1" applyFont="1" applyBorder="1" applyAlignment="1" applyProtection="1">
      <alignment horizontal="center" vertical="center"/>
      <protection hidden="1"/>
    </xf>
    <xf numFmtId="38" fontId="19" fillId="0" borderId="73" xfId="0" applyNumberFormat="1" applyFont="1" applyBorder="1" applyAlignment="1" applyProtection="1">
      <alignment horizontal="center" vertical="center"/>
      <protection hidden="1"/>
    </xf>
    <xf numFmtId="38" fontId="19" fillId="0" borderId="18" xfId="0" applyNumberFormat="1" applyFont="1" applyBorder="1" applyAlignment="1" applyProtection="1">
      <alignment horizontal="center" vertical="center"/>
      <protection hidden="1"/>
    </xf>
    <xf numFmtId="38" fontId="26" fillId="0" borderId="73" xfId="6" applyFont="1" applyBorder="1" applyAlignment="1" applyProtection="1">
      <alignment horizontal="right" vertical="center"/>
      <protection hidden="1"/>
    </xf>
    <xf numFmtId="38" fontId="26" fillId="0" borderId="15" xfId="6" applyFont="1" applyBorder="1" applyAlignment="1" applyProtection="1">
      <alignment horizontal="right" vertical="center"/>
      <protection hidden="1"/>
    </xf>
    <xf numFmtId="38" fontId="27" fillId="0" borderId="74" xfId="0" applyNumberFormat="1" applyFont="1" applyBorder="1" applyAlignment="1" applyProtection="1">
      <alignment horizontal="right" vertical="center"/>
      <protection hidden="1"/>
    </xf>
    <xf numFmtId="0" fontId="12" fillId="6" borderId="1" xfId="0" applyFont="1" applyFill="1" applyBorder="1" applyAlignment="1" applyProtection="1">
      <alignment vertical="center" shrinkToFit="1"/>
      <protection hidden="1"/>
    </xf>
    <xf numFmtId="0" fontId="12" fillId="6" borderId="7" xfId="0" applyFont="1" applyFill="1" applyBorder="1" applyAlignment="1" applyProtection="1">
      <alignment vertical="center" shrinkToFit="1"/>
      <protection hidden="1"/>
    </xf>
    <xf numFmtId="0" fontId="12" fillId="6" borderId="2" xfId="0" applyFont="1" applyFill="1" applyBorder="1" applyAlignment="1" applyProtection="1">
      <alignment vertical="center" shrinkToFit="1"/>
      <protection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38" fontId="13" fillId="0" borderId="84" xfId="0" applyNumberFormat="1" applyFont="1" applyBorder="1" applyAlignment="1" applyProtection="1">
      <alignment horizontal="center" vertical="center"/>
      <protection hidden="1"/>
    </xf>
    <xf numFmtId="38" fontId="61" fillId="0" borderId="8" xfId="0" applyNumberFormat="1" applyFont="1" applyBorder="1" applyAlignment="1" applyProtection="1">
      <alignment horizontal="center" vertical="center"/>
      <protection hidden="1"/>
    </xf>
    <xf numFmtId="38" fontId="61" fillId="0" borderId="5" xfId="0" applyNumberFormat="1" applyFont="1" applyBorder="1" applyAlignment="1" applyProtection="1">
      <alignment horizontal="center" vertical="center"/>
      <protection hidden="1"/>
    </xf>
    <xf numFmtId="38" fontId="61" fillId="0" borderId="11" xfId="0" applyNumberFormat="1" applyFont="1" applyBorder="1" applyAlignment="1" applyProtection="1">
      <alignment horizontal="center" vertical="center"/>
      <protection hidden="1"/>
    </xf>
    <xf numFmtId="38" fontId="61" fillId="0" borderId="0" xfId="0" applyNumberFormat="1" applyFont="1" applyBorder="1" applyAlignment="1" applyProtection="1">
      <alignment horizontal="center" vertical="center"/>
      <protection hidden="1"/>
    </xf>
    <xf numFmtId="38" fontId="61" fillId="0" borderId="109" xfId="0" applyNumberFormat="1" applyFont="1" applyBorder="1" applyAlignment="1" applyProtection="1">
      <alignment horizontal="center" vertical="center"/>
      <protection hidden="1"/>
    </xf>
    <xf numFmtId="38" fontId="61" fillId="0" borderId="20" xfId="0" applyNumberFormat="1" applyFont="1" applyBorder="1" applyAlignment="1" applyProtection="1">
      <alignment horizontal="center" vertical="center"/>
      <protection hidden="1"/>
    </xf>
    <xf numFmtId="38" fontId="13" fillId="0" borderId="55" xfId="0" applyNumberFormat="1" applyFont="1" applyBorder="1" applyAlignment="1" applyProtection="1">
      <alignment horizontal="center" vertical="center"/>
      <protection hidden="1"/>
    </xf>
    <xf numFmtId="38" fontId="13" fillId="0" borderId="17" xfId="0" applyNumberFormat="1" applyFont="1" applyBorder="1" applyAlignment="1" applyProtection="1">
      <alignment horizontal="center" vertical="center"/>
      <protection hidden="1"/>
    </xf>
    <xf numFmtId="178" fontId="26" fillId="0" borderId="55" xfId="10" applyNumberFormat="1" applyFont="1" applyFill="1" applyBorder="1" applyAlignment="1" applyProtection="1">
      <alignment horizontal="center" vertical="center" shrinkToFit="1"/>
      <protection hidden="1"/>
    </xf>
    <xf numFmtId="178" fontId="26" fillId="0" borderId="14" xfId="10" applyNumberFormat="1" applyFont="1" applyFill="1" applyBorder="1" applyAlignment="1" applyProtection="1">
      <alignment horizontal="center" vertical="center" shrinkToFit="1"/>
      <protection hidden="1"/>
    </xf>
    <xf numFmtId="178" fontId="26" fillId="0" borderId="17" xfId="10" applyNumberFormat="1" applyFont="1" applyFill="1" applyBorder="1" applyAlignment="1" applyProtection="1">
      <alignment horizontal="center" vertical="center" shrinkToFit="1"/>
      <protection hidden="1"/>
    </xf>
    <xf numFmtId="180" fontId="26" fillId="0" borderId="142" xfId="10" applyNumberFormat="1" applyFont="1" applyFill="1" applyBorder="1" applyAlignment="1" applyProtection="1">
      <alignment horizontal="center" vertical="center" shrinkToFit="1"/>
      <protection hidden="1"/>
    </xf>
    <xf numFmtId="0" fontId="20" fillId="0" borderId="168" xfId="0" applyFont="1" applyBorder="1" applyAlignment="1" applyProtection="1">
      <alignment horizontal="center" vertical="center" shrinkToFit="1"/>
      <protection hidden="1"/>
    </xf>
    <xf numFmtId="0" fontId="20" fillId="0" borderId="23" xfId="0" applyFont="1" applyBorder="1" applyAlignment="1" applyProtection="1">
      <alignment horizontal="center" vertical="center" shrinkToFit="1"/>
      <protection hidden="1"/>
    </xf>
    <xf numFmtId="0" fontId="20" fillId="0" borderId="167" xfId="0" applyFont="1" applyBorder="1" applyAlignment="1" applyProtection="1">
      <alignment horizontal="center" vertical="center" shrinkToFit="1"/>
      <protection hidden="1"/>
    </xf>
    <xf numFmtId="49" fontId="20" fillId="0" borderId="55" xfId="0" applyNumberFormat="1" applyFont="1" applyBorder="1" applyAlignment="1" applyProtection="1">
      <alignment horizontal="center" vertical="center" shrinkToFit="1"/>
      <protection hidden="1"/>
    </xf>
    <xf numFmtId="49" fontId="20" fillId="0" borderId="14" xfId="0" applyNumberFormat="1" applyFont="1" applyBorder="1" applyAlignment="1" applyProtection="1">
      <alignment horizontal="center" vertical="center" shrinkToFit="1"/>
      <protection hidden="1"/>
    </xf>
    <xf numFmtId="49" fontId="20" fillId="0" borderId="17" xfId="0" applyNumberFormat="1" applyFont="1" applyBorder="1" applyAlignment="1" applyProtection="1">
      <alignment horizontal="center" vertical="center" shrinkToFit="1"/>
      <protection hidden="1"/>
    </xf>
    <xf numFmtId="49" fontId="20" fillId="0" borderId="155" xfId="0" applyNumberFormat="1" applyFont="1" applyBorder="1" applyAlignment="1" applyProtection="1">
      <alignment horizontal="center" vertical="center" shrinkToFit="1"/>
      <protection hidden="1"/>
    </xf>
    <xf numFmtId="49" fontId="20" fillId="0" borderId="138" xfId="0" applyNumberFormat="1" applyFont="1" applyBorder="1" applyAlignment="1" applyProtection="1">
      <alignment horizontal="center" vertical="center" shrinkToFit="1"/>
      <protection hidden="1"/>
    </xf>
    <xf numFmtId="49" fontId="20" fillId="0" borderId="141" xfId="0" applyNumberFormat="1" applyFont="1" applyBorder="1" applyAlignment="1" applyProtection="1">
      <alignment horizontal="center" vertical="center" shrinkToFit="1"/>
      <protection hidden="1"/>
    </xf>
    <xf numFmtId="49" fontId="20" fillId="0" borderId="140" xfId="0" applyNumberFormat="1" applyFont="1" applyBorder="1" applyAlignment="1" applyProtection="1">
      <alignment horizontal="center" vertical="center" shrinkToFit="1"/>
      <protection hidden="1"/>
    </xf>
    <xf numFmtId="178" fontId="26" fillId="0" borderId="140" xfId="10" applyNumberFormat="1" applyFont="1" applyFill="1" applyBorder="1" applyAlignment="1" applyProtection="1">
      <alignment horizontal="center" vertical="center" shrinkToFit="1"/>
      <protection hidden="1"/>
    </xf>
    <xf numFmtId="178" fontId="26" fillId="0" borderId="138" xfId="10" applyNumberFormat="1" applyFont="1" applyFill="1" applyBorder="1" applyAlignment="1" applyProtection="1">
      <alignment horizontal="center" vertical="center" shrinkToFit="1"/>
      <protection hidden="1"/>
    </xf>
    <xf numFmtId="178" fontId="26" fillId="0" borderId="141" xfId="10" applyNumberFormat="1" applyFont="1" applyFill="1" applyBorder="1" applyAlignment="1" applyProtection="1">
      <alignment horizontal="center" vertical="center" shrinkToFit="1"/>
      <protection hidden="1"/>
    </xf>
    <xf numFmtId="180" fontId="26" fillId="0" borderId="57" xfId="10" applyNumberFormat="1" applyFont="1" applyFill="1" applyBorder="1" applyAlignment="1" applyProtection="1">
      <alignment horizontal="center" vertical="center" shrinkToFit="1"/>
      <protection hidden="1"/>
    </xf>
    <xf numFmtId="49" fontId="20" fillId="0" borderId="157" xfId="0" applyNumberFormat="1" applyFont="1" applyBorder="1" applyAlignment="1" applyProtection="1">
      <alignment horizontal="center" vertical="center" shrinkToFit="1"/>
      <protection hidden="1"/>
    </xf>
    <xf numFmtId="0" fontId="20" fillId="0" borderId="92" xfId="0" applyFont="1" applyBorder="1" applyAlignment="1" applyProtection="1">
      <alignment horizontal="center" vertical="center" shrinkToFit="1"/>
      <protection hidden="1"/>
    </xf>
    <xf numFmtId="0" fontId="20" fillId="0" borderId="0" xfId="0" applyFont="1" applyAlignment="1" applyProtection="1">
      <alignment horizontal="center" vertical="center" shrinkToFit="1"/>
      <protection hidden="1"/>
    </xf>
    <xf numFmtId="0" fontId="20" fillId="0" borderId="93" xfId="0" applyFont="1" applyBorder="1" applyAlignment="1" applyProtection="1">
      <alignment horizontal="center" vertical="center" shrinkToFit="1"/>
      <protection hidden="1"/>
    </xf>
    <xf numFmtId="180" fontId="26" fillId="2" borderId="55" xfId="10" applyNumberFormat="1" applyFont="1" applyFill="1" applyBorder="1" applyAlignment="1" applyProtection="1">
      <alignment vertical="center" shrinkToFit="1"/>
      <protection hidden="1"/>
    </xf>
    <xf numFmtId="180" fontId="26" fillId="2" borderId="14" xfId="10" applyNumberFormat="1" applyFont="1" applyFill="1" applyBorder="1" applyAlignment="1" applyProtection="1">
      <alignment vertical="center" shrinkToFit="1"/>
      <protection hidden="1"/>
    </xf>
    <xf numFmtId="180" fontId="26" fillId="2" borderId="57" xfId="10" applyNumberFormat="1" applyFont="1" applyFill="1" applyBorder="1" applyAlignment="1" applyProtection="1">
      <alignment horizontal="center" vertical="center" shrinkToFit="1"/>
      <protection hidden="1"/>
    </xf>
    <xf numFmtId="180" fontId="26" fillId="2" borderId="17" xfId="10" applyNumberFormat="1" applyFont="1" applyFill="1" applyBorder="1" applyAlignment="1" applyProtection="1">
      <alignment vertical="center" shrinkToFit="1"/>
      <protection hidden="1"/>
    </xf>
    <xf numFmtId="0" fontId="20" fillId="0" borderId="0" xfId="0" applyFont="1" applyBorder="1" applyAlignment="1" applyProtection="1">
      <alignment horizontal="center" vertical="center" shrinkToFit="1"/>
      <protection hidden="1"/>
    </xf>
    <xf numFmtId="49" fontId="20" fillId="0" borderId="58" xfId="0" applyNumberFormat="1" applyFont="1" applyBorder="1" applyAlignment="1" applyProtection="1">
      <alignment horizontal="center" vertical="center" shrinkToFit="1"/>
      <protection hidden="1"/>
    </xf>
    <xf numFmtId="49" fontId="20" fillId="0" borderId="13" xfId="0" applyNumberFormat="1" applyFont="1" applyBorder="1" applyAlignment="1" applyProtection="1">
      <alignment horizontal="center" vertical="center" shrinkToFit="1"/>
      <protection hidden="1"/>
    </xf>
    <xf numFmtId="49" fontId="20" fillId="0" borderId="125" xfId="0" applyNumberFormat="1" applyFont="1" applyBorder="1" applyAlignment="1" applyProtection="1">
      <alignment horizontal="center" vertical="center" shrinkToFit="1"/>
      <protection hidden="1"/>
    </xf>
    <xf numFmtId="180" fontId="26" fillId="2" borderId="60" xfId="10" applyNumberFormat="1" applyFont="1" applyFill="1" applyBorder="1" applyAlignment="1" applyProtection="1">
      <alignment horizontal="center" vertical="center" shrinkToFit="1"/>
      <protection hidden="1"/>
    </xf>
    <xf numFmtId="49" fontId="20" fillId="0" borderId="166" xfId="0" applyNumberFormat="1" applyFont="1" applyBorder="1" applyAlignment="1" applyProtection="1">
      <alignment horizontal="center" vertical="center" shrinkToFit="1"/>
      <protection hidden="1"/>
    </xf>
    <xf numFmtId="180" fontId="26" fillId="2" borderId="13" xfId="10" applyNumberFormat="1" applyFont="1" applyFill="1" applyBorder="1" applyAlignment="1" applyProtection="1">
      <alignment vertical="center" shrinkToFit="1"/>
      <protection hidden="1"/>
    </xf>
    <xf numFmtId="180" fontId="26" fillId="2" borderId="125" xfId="10" applyNumberFormat="1" applyFont="1" applyFill="1" applyBorder="1" applyAlignment="1" applyProtection="1">
      <alignment vertical="center" shrinkToFit="1"/>
      <protection hidden="1"/>
    </xf>
    <xf numFmtId="0" fontId="20" fillId="0" borderId="140" xfId="0" applyFont="1" applyFill="1" applyBorder="1" applyAlignment="1" applyProtection="1">
      <alignment horizontal="left" vertical="center" shrinkToFit="1"/>
      <protection locked="0"/>
    </xf>
    <xf numFmtId="0" fontId="20" fillId="0" borderId="138" xfId="0" applyFont="1" applyFill="1" applyBorder="1" applyAlignment="1" applyProtection="1">
      <alignment horizontal="left" vertical="center" shrinkToFit="1"/>
      <protection locked="0"/>
    </xf>
    <xf numFmtId="0" fontId="20" fillId="0" borderId="141" xfId="0" applyFont="1" applyFill="1" applyBorder="1" applyAlignment="1" applyProtection="1">
      <alignment horizontal="left" vertical="center" shrinkToFit="1"/>
      <protection locked="0"/>
    </xf>
    <xf numFmtId="49" fontId="20" fillId="0" borderId="140" xfId="0" applyNumberFormat="1" applyFont="1" applyFill="1" applyBorder="1" applyAlignment="1" applyProtection="1">
      <alignment horizontal="left" vertical="center" shrinkToFit="1"/>
      <protection locked="0"/>
    </xf>
    <xf numFmtId="49" fontId="20" fillId="0" borderId="138" xfId="0" applyNumberFormat="1" applyFont="1" applyFill="1" applyBorder="1" applyAlignment="1" applyProtection="1">
      <alignment horizontal="left" vertical="center" shrinkToFit="1"/>
      <protection locked="0"/>
    </xf>
    <xf numFmtId="49" fontId="20" fillId="0" borderId="141" xfId="0" applyNumberFormat="1" applyFont="1" applyFill="1" applyBorder="1" applyAlignment="1" applyProtection="1">
      <alignment horizontal="left" vertical="center" shrinkToFit="1"/>
      <protection locked="0"/>
    </xf>
    <xf numFmtId="0" fontId="20" fillId="0" borderId="157"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17" xfId="0" applyFont="1" applyFill="1" applyBorder="1" applyAlignment="1" applyProtection="1">
      <alignment horizontal="center" vertical="center" shrinkToFit="1"/>
      <protection locked="0"/>
    </xf>
    <xf numFmtId="0" fontId="20" fillId="0" borderId="166" xfId="0" applyFont="1" applyFill="1" applyBorder="1" applyAlignment="1" applyProtection="1">
      <alignment horizontal="center" vertical="center" shrinkToFit="1"/>
      <protection locked="0"/>
    </xf>
    <xf numFmtId="0" fontId="20" fillId="0" borderId="13"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55" xfId="0" applyFont="1" applyFill="1" applyBorder="1" applyAlignment="1" applyProtection="1">
      <alignment horizontal="left" vertical="center" shrinkToFit="1"/>
      <protection locked="0"/>
    </xf>
    <xf numFmtId="0" fontId="20" fillId="0" borderId="14" xfId="0" applyFont="1" applyFill="1" applyBorder="1" applyAlignment="1" applyProtection="1">
      <alignment horizontal="left" vertical="center" shrinkToFit="1"/>
      <protection locked="0"/>
    </xf>
    <xf numFmtId="0" fontId="20" fillId="0" borderId="17" xfId="0" applyFont="1" applyFill="1" applyBorder="1" applyAlignment="1" applyProtection="1">
      <alignment horizontal="left" vertical="center" shrinkToFit="1"/>
      <protection locked="0"/>
    </xf>
    <xf numFmtId="178" fontId="20" fillId="0" borderId="58" xfId="11" applyNumberFormat="1" applyFont="1" applyFill="1" applyBorder="1" applyAlignment="1" applyProtection="1">
      <alignment horizontal="right" vertical="center" shrinkToFit="1"/>
      <protection locked="0"/>
    </xf>
    <xf numFmtId="178" fontId="20" fillId="0" borderId="13" xfId="11" applyNumberFormat="1" applyFont="1" applyFill="1" applyBorder="1" applyAlignment="1" applyProtection="1">
      <alignment horizontal="right" vertical="center" shrinkToFit="1"/>
      <protection locked="0"/>
    </xf>
    <xf numFmtId="178" fontId="20" fillId="0" borderId="55" xfId="11" applyNumberFormat="1" applyFont="1" applyFill="1" applyBorder="1" applyAlignment="1" applyProtection="1">
      <alignment horizontal="right" vertical="center" shrinkToFit="1"/>
      <protection locked="0"/>
    </xf>
    <xf numFmtId="178" fontId="20" fillId="0" borderId="14" xfId="11" applyNumberFormat="1" applyFont="1" applyFill="1" applyBorder="1" applyAlignment="1" applyProtection="1">
      <alignment horizontal="right" vertical="center" shrinkToFit="1"/>
      <protection locked="0"/>
    </xf>
    <xf numFmtId="3" fontId="22" fillId="5" borderId="71" xfId="0" applyNumberFormat="1" applyFont="1" applyFill="1" applyBorder="1" applyAlignment="1" applyProtection="1">
      <alignment horizontal="right" vertical="center" shrinkToFit="1"/>
      <protection hidden="1"/>
    </xf>
    <xf numFmtId="3" fontId="22" fillId="5" borderId="45" xfId="0" applyNumberFormat="1" applyFont="1" applyFill="1" applyBorder="1" applyAlignment="1" applyProtection="1">
      <alignment horizontal="right" vertical="center" shrinkToFit="1"/>
      <protection hidden="1"/>
    </xf>
    <xf numFmtId="3" fontId="22" fillId="5" borderId="46" xfId="0" applyNumberFormat="1" applyFont="1" applyFill="1" applyBorder="1" applyAlignment="1" applyProtection="1">
      <alignment horizontal="right" vertical="center" shrinkToFit="1"/>
      <protection hidden="1"/>
    </xf>
    <xf numFmtId="3" fontId="61" fillId="0" borderId="44" xfId="0" applyNumberFormat="1" applyFont="1" applyFill="1" applyBorder="1" applyAlignment="1" applyProtection="1">
      <alignment horizontal="right" vertical="center" shrinkToFit="1"/>
      <protection hidden="1"/>
    </xf>
    <xf numFmtId="3" fontId="61" fillId="0" borderId="45" xfId="0" applyNumberFormat="1" applyFont="1" applyFill="1" applyBorder="1" applyAlignment="1" applyProtection="1">
      <alignment horizontal="right" vertical="center" shrinkToFit="1"/>
      <protection hidden="1"/>
    </xf>
    <xf numFmtId="0" fontId="13" fillId="0" borderId="58" xfId="0" applyFont="1" applyBorder="1" applyAlignment="1" applyProtection="1">
      <alignment horizontal="center" vertical="center"/>
      <protection hidden="1"/>
    </xf>
    <xf numFmtId="0" fontId="13" fillId="0" borderId="125" xfId="0" applyFont="1" applyBorder="1" applyAlignment="1" applyProtection="1">
      <alignment horizontal="center" vertical="center"/>
      <protection hidden="1"/>
    </xf>
    <xf numFmtId="38" fontId="26" fillId="0" borderId="89" xfId="0" applyNumberFormat="1" applyFont="1" applyBorder="1" applyAlignment="1" applyProtection="1">
      <alignment vertical="center"/>
      <protection hidden="1"/>
    </xf>
    <xf numFmtId="38" fontId="26" fillId="0" borderId="19" xfId="0" applyNumberFormat="1" applyFont="1" applyBorder="1" applyAlignment="1" applyProtection="1">
      <alignment vertical="center"/>
      <protection hidden="1"/>
    </xf>
    <xf numFmtId="38" fontId="27" fillId="0" borderId="161" xfId="0" applyNumberFormat="1" applyFont="1" applyBorder="1" applyAlignment="1" applyProtection="1">
      <alignment horizontal="right" vertical="center"/>
      <protection hidden="1"/>
    </xf>
    <xf numFmtId="38" fontId="27" fillId="0" borderId="159" xfId="0" applyNumberFormat="1" applyFont="1" applyBorder="1" applyAlignment="1" applyProtection="1">
      <alignment horizontal="right" vertical="center"/>
      <protection hidden="1"/>
    </xf>
    <xf numFmtId="38" fontId="64" fillId="0" borderId="86" xfId="0" applyNumberFormat="1" applyFont="1" applyFill="1" applyBorder="1" applyAlignment="1" applyProtection="1">
      <alignment horizontal="right" vertical="center"/>
      <protection hidden="1"/>
    </xf>
    <xf numFmtId="0" fontId="19" fillId="5" borderId="114" xfId="0" applyFont="1" applyFill="1" applyBorder="1" applyAlignment="1" applyProtection="1">
      <alignment horizontal="center" vertical="center"/>
      <protection hidden="1"/>
    </xf>
    <xf numFmtId="0" fontId="12" fillId="5" borderId="62" xfId="0" applyFont="1" applyFill="1" applyBorder="1" applyAlignment="1" applyProtection="1">
      <alignment horizontal="center" vertical="center"/>
      <protection hidden="1"/>
    </xf>
    <xf numFmtId="0" fontId="12" fillId="5" borderId="81" xfId="0" applyFont="1" applyFill="1" applyBorder="1" applyAlignment="1" applyProtection="1">
      <alignment horizontal="center" vertical="center"/>
      <protection hidden="1"/>
    </xf>
    <xf numFmtId="0" fontId="20" fillId="0" borderId="155" xfId="0" applyFont="1" applyFill="1" applyBorder="1" applyAlignment="1" applyProtection="1">
      <alignment horizontal="center" vertical="center" shrinkToFit="1"/>
      <protection locked="0"/>
    </xf>
    <xf numFmtId="0" fontId="20" fillId="0" borderId="138" xfId="0" applyFont="1" applyFill="1" applyBorder="1" applyAlignment="1" applyProtection="1">
      <alignment horizontal="center" vertical="center" shrinkToFit="1"/>
      <protection locked="0"/>
    </xf>
    <xf numFmtId="0" fontId="20" fillId="0" borderId="141" xfId="0" applyFont="1" applyFill="1" applyBorder="1" applyAlignment="1" applyProtection="1">
      <alignment horizontal="center" vertical="center" shrinkToFit="1"/>
      <protection locked="0"/>
    </xf>
    <xf numFmtId="38" fontId="76" fillId="0" borderId="0" xfId="14" applyFont="1" applyFill="1" applyBorder="1" applyAlignment="1" applyProtection="1">
      <alignment horizontal="left" wrapText="1"/>
      <protection hidden="1"/>
    </xf>
    <xf numFmtId="38" fontId="76" fillId="0" borderId="0" xfId="14" applyFont="1" applyFill="1" applyBorder="1" applyAlignment="1" applyProtection="1">
      <alignment horizontal="left"/>
      <protection hidden="1"/>
    </xf>
    <xf numFmtId="38" fontId="76" fillId="0" borderId="23" xfId="14" applyFont="1" applyFill="1" applyBorder="1" applyAlignment="1" applyProtection="1">
      <alignment horizontal="left"/>
      <protection hidden="1"/>
    </xf>
    <xf numFmtId="38" fontId="64" fillId="0" borderId="23" xfId="0" applyNumberFormat="1" applyFont="1" applyFill="1" applyBorder="1" applyAlignment="1" applyProtection="1">
      <alignment horizontal="right" vertical="center"/>
      <protection hidden="1"/>
    </xf>
    <xf numFmtId="0" fontId="26" fillId="0" borderId="155" xfId="0" applyFont="1" applyFill="1" applyBorder="1" applyAlignment="1" applyProtection="1">
      <alignment horizontal="center" vertical="center"/>
      <protection hidden="1"/>
    </xf>
    <xf numFmtId="0" fontId="26" fillId="0" borderId="138" xfId="0" applyFont="1" applyFill="1" applyBorder="1" applyAlignment="1" applyProtection="1">
      <alignment horizontal="center" vertical="center"/>
      <protection hidden="1"/>
    </xf>
    <xf numFmtId="0" fontId="26" fillId="0" borderId="153" xfId="0" applyFont="1" applyFill="1" applyBorder="1" applyAlignment="1" applyProtection="1">
      <alignment horizontal="center" vertical="center"/>
      <protection hidden="1"/>
    </xf>
    <xf numFmtId="0" fontId="20" fillId="0" borderId="124" xfId="0" applyFont="1" applyBorder="1" applyAlignment="1" applyProtection="1">
      <alignment horizontal="center" vertical="center"/>
      <protection locked="0"/>
    </xf>
    <xf numFmtId="0" fontId="20" fillId="0" borderId="182" xfId="0" applyFont="1" applyBorder="1" applyAlignment="1" applyProtection="1">
      <alignment horizontal="center" vertical="center"/>
      <protection locked="0"/>
    </xf>
    <xf numFmtId="0" fontId="20" fillId="0" borderId="139" xfId="0" applyFont="1" applyBorder="1" applyAlignment="1" applyProtection="1">
      <alignment horizontal="center" vertical="center"/>
      <protection locked="0"/>
    </xf>
    <xf numFmtId="0" fontId="20" fillId="0" borderId="156" xfId="0" applyFont="1" applyBorder="1" applyAlignment="1" applyProtection="1">
      <alignment horizontal="center" vertical="center"/>
      <protection locked="0"/>
    </xf>
    <xf numFmtId="38" fontId="26" fillId="0" borderId="140" xfId="0" applyNumberFormat="1" applyFont="1" applyBorder="1" applyAlignment="1" applyProtection="1">
      <alignment vertical="center"/>
      <protection hidden="1"/>
    </xf>
    <xf numFmtId="38" fontId="26" fillId="0" borderId="138" xfId="0" applyNumberFormat="1" applyFont="1" applyBorder="1" applyAlignment="1" applyProtection="1">
      <alignment vertical="center"/>
      <protection hidden="1"/>
    </xf>
    <xf numFmtId="0" fontId="26" fillId="0" borderId="152" xfId="0" applyFont="1" applyBorder="1" applyAlignment="1" applyProtection="1">
      <alignment horizontal="center" vertical="center"/>
      <protection hidden="1"/>
    </xf>
    <xf numFmtId="0" fontId="26" fillId="0" borderId="138" xfId="0" applyFont="1" applyBorder="1" applyAlignment="1" applyProtection="1">
      <alignment horizontal="center" vertical="center"/>
      <protection hidden="1"/>
    </xf>
    <xf numFmtId="0" fontId="26" fillId="0" borderId="141" xfId="0" applyFont="1" applyBorder="1" applyAlignment="1" applyProtection="1">
      <alignment horizontal="center" vertical="center"/>
      <protection hidden="1"/>
    </xf>
    <xf numFmtId="0" fontId="13" fillId="0" borderId="140" xfId="0" applyFont="1" applyBorder="1" applyAlignment="1" applyProtection="1">
      <alignment horizontal="center" vertical="center"/>
      <protection hidden="1"/>
    </xf>
    <xf numFmtId="0" fontId="13" fillId="0" borderId="141" xfId="0" applyFont="1" applyBorder="1" applyAlignment="1" applyProtection="1">
      <alignment horizontal="center" vertical="center"/>
      <protection hidden="1"/>
    </xf>
    <xf numFmtId="0" fontId="12" fillId="5" borderId="100" xfId="0" applyFont="1" applyFill="1" applyBorder="1" applyAlignment="1" applyProtection="1">
      <alignment horizontal="center" vertical="center"/>
      <protection hidden="1"/>
    </xf>
    <xf numFmtId="0" fontId="12" fillId="5" borderId="101" xfId="0" applyFont="1" applyFill="1" applyBorder="1" applyAlignment="1" applyProtection="1">
      <alignment horizontal="center" vertical="center"/>
      <protection hidden="1"/>
    </xf>
    <xf numFmtId="0" fontId="12" fillId="5" borderId="102" xfId="0" applyFont="1" applyFill="1" applyBorder="1" applyAlignment="1" applyProtection="1">
      <alignment horizontal="center" vertical="center"/>
      <protection hidden="1"/>
    </xf>
    <xf numFmtId="0" fontId="20" fillId="0" borderId="58" xfId="0" applyFont="1" applyFill="1" applyBorder="1" applyAlignment="1" applyProtection="1">
      <alignment horizontal="center" vertical="center"/>
      <protection hidden="1"/>
    </xf>
    <xf numFmtId="0" fontId="20" fillId="0" borderId="13" xfId="0" applyFont="1" applyFill="1" applyBorder="1" applyAlignment="1" applyProtection="1">
      <alignment horizontal="center" vertical="center"/>
      <protection hidden="1"/>
    </xf>
    <xf numFmtId="0" fontId="20" fillId="0" borderId="125" xfId="0" applyFont="1" applyFill="1" applyBorder="1" applyAlignment="1" applyProtection="1">
      <alignment horizontal="center" vertical="center"/>
      <protection hidden="1"/>
    </xf>
    <xf numFmtId="0" fontId="20" fillId="0" borderId="140" xfId="0" applyFont="1" applyFill="1" applyBorder="1" applyAlignment="1" applyProtection="1">
      <alignment horizontal="center" vertical="center"/>
      <protection hidden="1"/>
    </xf>
    <xf numFmtId="0" fontId="20" fillId="0" borderId="138" xfId="0" applyFont="1" applyFill="1" applyBorder="1" applyAlignment="1" applyProtection="1">
      <alignment horizontal="center" vertical="center"/>
      <protection hidden="1"/>
    </xf>
    <xf numFmtId="0" fontId="20" fillId="0" borderId="141" xfId="0" applyFont="1" applyFill="1" applyBorder="1" applyAlignment="1" applyProtection="1">
      <alignment horizontal="center" vertical="center"/>
      <protection hidden="1"/>
    </xf>
    <xf numFmtId="0" fontId="12" fillId="6" borderId="183" xfId="0" applyFont="1" applyFill="1" applyBorder="1" applyAlignment="1" applyProtection="1">
      <alignment horizontal="center" vertical="center" wrapText="1"/>
      <protection hidden="1"/>
    </xf>
    <xf numFmtId="0" fontId="12" fillId="6" borderId="177" xfId="0" applyFont="1" applyFill="1" applyBorder="1" applyAlignment="1" applyProtection="1">
      <alignment horizontal="center" vertical="center"/>
      <protection hidden="1"/>
    </xf>
    <xf numFmtId="0" fontId="12" fillId="6" borderId="184" xfId="0" applyFont="1" applyFill="1" applyBorder="1" applyAlignment="1" applyProtection="1">
      <alignment horizontal="center" vertical="center"/>
      <protection hidden="1"/>
    </xf>
    <xf numFmtId="0" fontId="20" fillId="0" borderId="181"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51" xfId="0" applyFont="1" applyFill="1" applyBorder="1" applyAlignment="1" applyProtection="1">
      <alignment horizontal="center" vertical="center" shrinkToFit="1"/>
      <protection locked="0"/>
    </xf>
    <xf numFmtId="0" fontId="20" fillId="0" borderId="139" xfId="0" applyFont="1" applyFill="1" applyBorder="1" applyAlignment="1" applyProtection="1">
      <alignment horizontal="center" vertical="center" shrinkToFit="1"/>
      <protection locked="0"/>
    </xf>
    <xf numFmtId="0" fontId="26" fillId="0" borderId="87"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181" fontId="26" fillId="0" borderId="158" xfId="0" applyNumberFormat="1" applyFont="1" applyFill="1" applyBorder="1" applyAlignment="1" applyProtection="1">
      <alignment horizontal="right" vertical="center"/>
      <protection hidden="1"/>
    </xf>
    <xf numFmtId="181" fontId="26" fillId="0" borderId="159" xfId="0" applyNumberFormat="1" applyFont="1" applyFill="1" applyBorder="1" applyAlignment="1" applyProtection="1">
      <alignment horizontal="right" vertical="center"/>
      <protection hidden="1"/>
    </xf>
    <xf numFmtId="178" fontId="20" fillId="0" borderId="140" xfId="11" applyNumberFormat="1" applyFont="1" applyFill="1" applyBorder="1" applyAlignment="1" applyProtection="1">
      <alignment horizontal="right" vertical="center" shrinkToFit="1"/>
      <protection locked="0"/>
    </xf>
    <xf numFmtId="178" fontId="20" fillId="0" borderId="138" xfId="11" applyNumberFormat="1" applyFont="1" applyFill="1" applyBorder="1" applyAlignment="1" applyProtection="1">
      <alignment horizontal="right" vertical="center" shrinkToFit="1"/>
      <protection locked="0"/>
    </xf>
    <xf numFmtId="0" fontId="12" fillId="0" borderId="70" xfId="0" applyFont="1" applyFill="1" applyBorder="1" applyAlignment="1" applyProtection="1">
      <alignment horizontal="center" vertical="center"/>
      <protection hidden="1"/>
    </xf>
    <xf numFmtId="0" fontId="12" fillId="0" borderId="154" xfId="0" applyFont="1" applyFill="1" applyBorder="1" applyAlignment="1" applyProtection="1">
      <alignment horizontal="center" vertical="center"/>
      <protection hidden="1"/>
    </xf>
    <xf numFmtId="0" fontId="26" fillId="0" borderId="59"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25" xfId="0" applyFont="1" applyBorder="1" applyAlignment="1" applyProtection="1">
      <alignment horizontal="center" vertical="center"/>
      <protection hidden="1"/>
    </xf>
    <xf numFmtId="0" fontId="20" fillId="0" borderId="58" xfId="0" applyFont="1" applyFill="1" applyBorder="1" applyAlignment="1" applyProtection="1">
      <alignment horizontal="left" vertical="center" shrinkToFit="1"/>
      <protection locked="0"/>
    </xf>
    <xf numFmtId="0" fontId="20" fillId="0" borderId="13" xfId="0" applyFont="1" applyFill="1" applyBorder="1" applyAlignment="1" applyProtection="1">
      <alignment horizontal="left" vertical="center" shrinkToFit="1"/>
      <protection locked="0"/>
    </xf>
    <xf numFmtId="0" fontId="20" fillId="0" borderId="125" xfId="0" applyFont="1" applyFill="1" applyBorder="1" applyAlignment="1" applyProtection="1">
      <alignment horizontal="left" vertical="center" shrinkToFit="1"/>
      <protection locked="0"/>
    </xf>
    <xf numFmtId="0" fontId="12" fillId="6" borderId="180" xfId="0" applyFont="1" applyFill="1" applyBorder="1" applyAlignment="1" applyProtection="1">
      <alignment horizontal="center" vertical="center"/>
      <protection hidden="1"/>
    </xf>
    <xf numFmtId="180" fontId="26" fillId="0" borderId="140" xfId="10" applyNumberFormat="1" applyFont="1" applyFill="1" applyBorder="1" applyAlignment="1" applyProtection="1">
      <alignment horizontal="right" vertical="center" shrinkToFit="1"/>
      <protection hidden="1"/>
    </xf>
    <xf numFmtId="180" fontId="26" fillId="0" borderId="138" xfId="10" applyNumberFormat="1" applyFont="1" applyFill="1" applyBorder="1" applyAlignment="1" applyProtection="1">
      <alignment horizontal="right" vertical="center" shrinkToFit="1"/>
      <protection hidden="1"/>
    </xf>
    <xf numFmtId="180" fontId="26" fillId="0" borderId="141" xfId="10" applyNumberFormat="1" applyFont="1" applyFill="1" applyBorder="1" applyAlignment="1" applyProtection="1">
      <alignment horizontal="right" vertical="center" shrinkToFit="1"/>
      <protection hidden="1"/>
    </xf>
    <xf numFmtId="180" fontId="26" fillId="0" borderId="55" xfId="10" applyNumberFormat="1" applyFont="1" applyFill="1" applyBorder="1" applyAlignment="1" applyProtection="1">
      <alignment horizontal="right" vertical="center" shrinkToFit="1"/>
      <protection hidden="1"/>
    </xf>
    <xf numFmtId="180" fontId="26" fillId="0" borderId="14" xfId="10" applyNumberFormat="1" applyFont="1" applyFill="1" applyBorder="1" applyAlignment="1" applyProtection="1">
      <alignment horizontal="right" vertical="center" shrinkToFit="1"/>
      <protection hidden="1"/>
    </xf>
    <xf numFmtId="180" fontId="26" fillId="0" borderId="17" xfId="10" applyNumberFormat="1" applyFont="1" applyFill="1" applyBorder="1" applyAlignment="1" applyProtection="1">
      <alignment horizontal="right" vertical="center" shrinkToFit="1"/>
      <protection hidden="1"/>
    </xf>
    <xf numFmtId="0" fontId="18" fillId="4" borderId="0" xfId="0" applyFont="1" applyFill="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8" fillId="0" borderId="46"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13" fillId="5" borderId="47" xfId="0" applyFont="1" applyFill="1" applyBorder="1" applyAlignment="1" applyProtection="1">
      <alignment horizontal="center" vertical="center" textRotation="255"/>
      <protection hidden="1"/>
    </xf>
    <xf numFmtId="0" fontId="13" fillId="5" borderId="48" xfId="0" applyFont="1" applyFill="1" applyBorder="1" applyAlignment="1" applyProtection="1">
      <alignment horizontal="center" vertical="center" textRotation="255"/>
      <protection hidden="1"/>
    </xf>
    <xf numFmtId="0" fontId="13" fillId="5" borderId="11" xfId="0" applyFont="1" applyFill="1" applyBorder="1" applyAlignment="1" applyProtection="1">
      <alignment horizontal="center" vertical="center" textRotation="255"/>
      <protection hidden="1"/>
    </xf>
    <xf numFmtId="0" fontId="13" fillId="5" borderId="10" xfId="0" applyFont="1" applyFill="1" applyBorder="1" applyAlignment="1" applyProtection="1">
      <alignment horizontal="center" vertical="center" textRotation="255"/>
      <protection hidden="1"/>
    </xf>
    <xf numFmtId="0" fontId="13" fillId="8" borderId="42" xfId="0" applyFont="1" applyFill="1" applyBorder="1" applyAlignment="1" applyProtection="1">
      <alignment horizontal="center" vertical="center" wrapText="1"/>
      <protection hidden="1"/>
    </xf>
    <xf numFmtId="0" fontId="13" fillId="8" borderId="29" xfId="0" applyFont="1" applyFill="1" applyBorder="1" applyAlignment="1" applyProtection="1">
      <alignment horizontal="center" vertical="center" wrapText="1"/>
      <protection hidden="1"/>
    </xf>
    <xf numFmtId="0" fontId="13" fillId="8" borderId="30" xfId="0" applyFont="1" applyFill="1" applyBorder="1" applyAlignment="1" applyProtection="1">
      <alignment horizontal="center" vertical="center" wrapText="1"/>
      <protection hidden="1"/>
    </xf>
    <xf numFmtId="0" fontId="8" fillId="0" borderId="3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13" fillId="0" borderId="31" xfId="0" applyFont="1" applyBorder="1" applyAlignment="1" applyProtection="1">
      <alignment horizontal="left" vertical="center" indent="2"/>
      <protection hidden="1"/>
    </xf>
    <xf numFmtId="0" fontId="13" fillId="0" borderId="34" xfId="0" applyFont="1" applyBorder="1" applyAlignment="1" applyProtection="1">
      <alignment horizontal="left" vertical="center" indent="2"/>
      <protection hidden="1"/>
    </xf>
    <xf numFmtId="0" fontId="13" fillId="0" borderId="40" xfId="0" applyFont="1" applyBorder="1" applyAlignment="1" applyProtection="1">
      <alignment horizontal="left" vertical="center" indent="2"/>
      <protection hidden="1"/>
    </xf>
    <xf numFmtId="0" fontId="13" fillId="0" borderId="8" xfId="0" applyFont="1" applyBorder="1" applyAlignment="1" applyProtection="1">
      <alignment horizontal="left" vertical="center" indent="2"/>
      <protection hidden="1"/>
    </xf>
    <xf numFmtId="0" fontId="13" fillId="0" borderId="5" xfId="0" applyFont="1" applyBorder="1" applyAlignment="1" applyProtection="1">
      <alignment horizontal="left" vertical="center" indent="2"/>
      <protection hidden="1"/>
    </xf>
    <xf numFmtId="0" fontId="13" fillId="0" borderId="6" xfId="0" applyFont="1" applyBorder="1" applyAlignment="1" applyProtection="1">
      <alignment horizontal="left" vertical="center" indent="2"/>
      <protection hidden="1"/>
    </xf>
    <xf numFmtId="0" fontId="8" fillId="0" borderId="34"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38" fontId="19" fillId="0" borderId="33" xfId="6" applyFont="1" applyBorder="1" applyAlignment="1" applyProtection="1">
      <alignment vertical="center" shrinkToFit="1"/>
      <protection locked="0" hidden="1"/>
    </xf>
    <xf numFmtId="38" fontId="19" fillId="0" borderId="34" xfId="6" applyFont="1" applyBorder="1" applyAlignment="1" applyProtection="1">
      <alignment vertical="center" shrinkToFit="1"/>
      <protection locked="0" hidden="1"/>
    </xf>
    <xf numFmtId="0" fontId="8" fillId="0" borderId="8"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38" fontId="19" fillId="0" borderId="53" xfId="6" applyFont="1" applyBorder="1" applyAlignment="1" applyProtection="1">
      <alignment vertical="center" shrinkToFit="1"/>
      <protection locked="0" hidden="1"/>
    </xf>
    <xf numFmtId="38" fontId="19" fillId="0" borderId="5" xfId="6" applyFont="1" applyBorder="1" applyAlignment="1" applyProtection="1">
      <alignment vertical="center" shrinkToFit="1"/>
      <protection locked="0" hidden="1"/>
    </xf>
    <xf numFmtId="0" fontId="8" fillId="0" borderId="44"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38" fontId="19" fillId="0" borderId="52" xfId="6" applyFont="1" applyBorder="1" applyAlignment="1" applyProtection="1">
      <alignment vertical="center" shrinkToFit="1"/>
      <protection hidden="1"/>
    </xf>
    <xf numFmtId="38" fontId="19" fillId="0" borderId="45" xfId="6" applyFont="1" applyBorder="1" applyAlignment="1" applyProtection="1">
      <alignment vertical="center" shrinkToFit="1"/>
      <protection hidden="1"/>
    </xf>
    <xf numFmtId="0" fontId="8" fillId="0" borderId="29"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13" fillId="0" borderId="1" xfId="0" applyFont="1" applyBorder="1" applyAlignment="1" applyProtection="1">
      <alignment horizontal="left" vertical="center" indent="2"/>
      <protection hidden="1"/>
    </xf>
    <xf numFmtId="0" fontId="13" fillId="0" borderId="7" xfId="0" applyFont="1" applyBorder="1" applyAlignment="1" applyProtection="1">
      <alignment horizontal="left" vertical="center" indent="2"/>
      <protection hidden="1"/>
    </xf>
    <xf numFmtId="0" fontId="13" fillId="0" borderId="2" xfId="0" applyFont="1" applyBorder="1" applyAlignment="1" applyProtection="1">
      <alignment horizontal="left" vertical="center" indent="2"/>
      <protection hidden="1"/>
    </xf>
    <xf numFmtId="0" fontId="13" fillId="5" borderId="31" xfId="0" applyFont="1" applyFill="1" applyBorder="1" applyAlignment="1" applyProtection="1">
      <alignment horizontal="left" vertical="center" wrapText="1" indent="5"/>
      <protection hidden="1"/>
    </xf>
    <xf numFmtId="0" fontId="13" fillId="5" borderId="34" xfId="0" applyFont="1" applyFill="1" applyBorder="1" applyAlignment="1" applyProtection="1">
      <alignment horizontal="left" vertical="center" wrapText="1" indent="5"/>
      <protection hidden="1"/>
    </xf>
    <xf numFmtId="0" fontId="13" fillId="5" borderId="40" xfId="0" applyFont="1" applyFill="1" applyBorder="1" applyAlignment="1" applyProtection="1">
      <alignment horizontal="left" vertical="center" wrapText="1" indent="5"/>
      <protection hidden="1"/>
    </xf>
    <xf numFmtId="38" fontId="19" fillId="0" borderId="49" xfId="6" applyFont="1" applyBorder="1" applyAlignment="1" applyProtection="1">
      <alignment vertical="center" shrinkToFit="1"/>
      <protection locked="0" hidden="1"/>
    </xf>
    <xf numFmtId="38" fontId="19" fillId="0" borderId="29" xfId="6" applyFont="1" applyBorder="1" applyAlignment="1" applyProtection="1">
      <alignment vertical="center" shrinkToFit="1"/>
      <protection locked="0" hidden="1"/>
    </xf>
    <xf numFmtId="38" fontId="19" fillId="0" borderId="33" xfId="6" applyFont="1" applyBorder="1" applyAlignment="1" applyProtection="1">
      <alignment vertical="center" shrinkToFit="1"/>
      <protection hidden="1"/>
    </xf>
    <xf numFmtId="38" fontId="19" fillId="0" borderId="34" xfId="6" applyFont="1" applyBorder="1" applyAlignment="1" applyProtection="1">
      <alignment vertical="center" shrinkToFit="1"/>
      <protection hidden="1"/>
    </xf>
    <xf numFmtId="0" fontId="8" fillId="0" borderId="1"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19" fillId="0" borderId="27" xfId="6" applyFont="1" applyBorder="1" applyAlignment="1" applyProtection="1">
      <alignment vertical="center" shrinkToFit="1"/>
      <protection locked="0" hidden="1"/>
    </xf>
    <xf numFmtId="38" fontId="19" fillId="0" borderId="7" xfId="6" applyFont="1" applyBorder="1" applyAlignment="1" applyProtection="1">
      <alignment vertical="center" shrinkToFit="1"/>
      <protection locked="0" hidden="1"/>
    </xf>
    <xf numFmtId="0" fontId="8" fillId="0" borderId="9"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13" fillId="5" borderId="44" xfId="0" applyFont="1" applyFill="1" applyBorder="1" applyAlignment="1" applyProtection="1">
      <alignment horizontal="left" vertical="center" wrapText="1" indent="5"/>
      <protection hidden="1"/>
    </xf>
    <xf numFmtId="0" fontId="13" fillId="5" borderId="45" xfId="0" applyFont="1" applyFill="1" applyBorder="1" applyAlignment="1" applyProtection="1">
      <alignment horizontal="left" vertical="center" wrapText="1" indent="5"/>
      <protection hidden="1"/>
    </xf>
    <xf numFmtId="0" fontId="13" fillId="5" borderId="46" xfId="0" applyFont="1" applyFill="1" applyBorder="1" applyAlignment="1" applyProtection="1">
      <alignment horizontal="left" vertical="center" wrapText="1" indent="5"/>
      <protection hidden="1"/>
    </xf>
    <xf numFmtId="38" fontId="19" fillId="0" borderId="35" xfId="6" applyFont="1" applyBorder="1" applyAlignment="1" applyProtection="1">
      <alignment vertical="center" shrinkToFit="1"/>
      <protection locked="0" hidden="1"/>
    </xf>
    <xf numFmtId="38" fontId="19" fillId="0" borderId="3" xfId="6" applyFont="1" applyBorder="1" applyAlignment="1" applyProtection="1">
      <alignment vertical="center" shrinkToFit="1"/>
      <protection locked="0" hidden="1"/>
    </xf>
    <xf numFmtId="0" fontId="8" fillId="0" borderId="42"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13" fillId="0" borderId="9" xfId="0" applyFont="1" applyBorder="1" applyAlignment="1" applyProtection="1">
      <alignment horizontal="left" vertical="center" indent="2"/>
      <protection hidden="1"/>
    </xf>
    <xf numFmtId="0" fontId="13" fillId="0" borderId="3" xfId="0" applyFont="1" applyBorder="1" applyAlignment="1" applyProtection="1">
      <alignment horizontal="left" vertical="center" indent="2"/>
      <protection hidden="1"/>
    </xf>
    <xf numFmtId="0" fontId="13" fillId="0" borderId="4" xfId="0" applyFont="1" applyBorder="1" applyAlignment="1" applyProtection="1">
      <alignment horizontal="left" vertical="center" indent="2"/>
      <protection hidden="1"/>
    </xf>
    <xf numFmtId="38" fontId="77" fillId="2" borderId="37" xfId="6" applyFont="1" applyFill="1" applyBorder="1" applyAlignment="1" applyProtection="1">
      <alignment horizontal="right" vertical="center" shrinkToFit="1"/>
      <protection hidden="1"/>
    </xf>
    <xf numFmtId="38" fontId="77" fillId="2" borderId="21" xfId="6" applyFont="1" applyFill="1" applyBorder="1" applyAlignment="1" applyProtection="1">
      <alignment horizontal="right" vertical="center" shrinkToFit="1"/>
      <protection hidden="1"/>
    </xf>
    <xf numFmtId="0" fontId="8" fillId="0" borderId="21" xfId="0" applyFont="1" applyBorder="1" applyAlignment="1" applyProtection="1">
      <alignment horizontal="center" vertical="center"/>
      <protection hidden="1"/>
    </xf>
    <xf numFmtId="0" fontId="8" fillId="0" borderId="36" xfId="0" applyFont="1" applyBorder="1" applyAlignment="1" applyProtection="1">
      <alignment horizontal="center" vertical="center"/>
      <protection hidden="1"/>
    </xf>
    <xf numFmtId="0" fontId="13" fillId="5" borderId="1" xfId="0" applyFont="1" applyFill="1" applyBorder="1" applyAlignment="1" applyProtection="1">
      <alignment horizontal="left" vertical="center" indent="2" shrinkToFit="1"/>
      <protection hidden="1"/>
    </xf>
    <xf numFmtId="0" fontId="13" fillId="5" borderId="7" xfId="0" applyFont="1" applyFill="1" applyBorder="1" applyAlignment="1" applyProtection="1">
      <alignment horizontal="left" vertical="center" indent="2" shrinkToFit="1"/>
      <protection hidden="1"/>
    </xf>
    <xf numFmtId="0" fontId="13" fillId="5" borderId="2" xfId="0" applyFont="1" applyFill="1" applyBorder="1" applyAlignment="1" applyProtection="1">
      <alignment horizontal="left" vertical="center" indent="2" shrinkToFit="1"/>
      <protection hidden="1"/>
    </xf>
    <xf numFmtId="38" fontId="62" fillId="0" borderId="35" xfId="6" applyFont="1" applyBorder="1" applyAlignment="1" applyProtection="1">
      <alignment vertical="center" shrinkToFit="1"/>
      <protection hidden="1"/>
    </xf>
    <xf numFmtId="38" fontId="62" fillId="0" borderId="3" xfId="6" applyFont="1" applyBorder="1" applyAlignment="1" applyProtection="1">
      <alignment vertical="center" shrinkToFit="1"/>
      <protection hidden="1"/>
    </xf>
    <xf numFmtId="38" fontId="62" fillId="0" borderId="27" xfId="6" applyFont="1" applyBorder="1" applyAlignment="1" applyProtection="1">
      <alignment vertical="center" shrinkToFit="1"/>
      <protection locked="0" hidden="1"/>
    </xf>
    <xf numFmtId="38" fontId="62" fillId="0" borderId="7" xfId="6" applyFont="1" applyBorder="1" applyAlignment="1" applyProtection="1">
      <alignment vertical="center" shrinkToFit="1"/>
      <protection locked="0" hidden="1"/>
    </xf>
    <xf numFmtId="0" fontId="21" fillId="5" borderId="38" xfId="0" applyFont="1" applyFill="1" applyBorder="1" applyAlignment="1" applyProtection="1">
      <alignment vertical="center" wrapText="1"/>
      <protection hidden="1"/>
    </xf>
    <xf numFmtId="0" fontId="21" fillId="5" borderId="21" xfId="0" applyFont="1" applyFill="1" applyBorder="1" applyAlignment="1" applyProtection="1">
      <alignment vertical="center" wrapText="1"/>
      <protection hidden="1"/>
    </xf>
    <xf numFmtId="0" fontId="21" fillId="5" borderId="39" xfId="0" applyFont="1" applyFill="1" applyBorder="1" applyAlignment="1" applyProtection="1">
      <alignment vertical="center" wrapText="1"/>
      <protection hidden="1"/>
    </xf>
    <xf numFmtId="3" fontId="61" fillId="0" borderId="44" xfId="0" applyNumberFormat="1" applyFont="1" applyFill="1" applyBorder="1" applyAlignment="1" applyProtection="1">
      <alignment vertical="center" shrinkToFit="1"/>
      <protection hidden="1"/>
    </xf>
    <xf numFmtId="3" fontId="61" fillId="0" borderId="45" xfId="0" applyNumberFormat="1" applyFont="1" applyFill="1" applyBorder="1" applyAlignment="1" applyProtection="1">
      <alignment vertical="center" shrinkToFit="1"/>
      <protection hidden="1"/>
    </xf>
    <xf numFmtId="0" fontId="20" fillId="0" borderId="155" xfId="0" applyFont="1" applyFill="1" applyBorder="1" applyAlignment="1" applyProtection="1">
      <alignment horizontal="center" vertical="center" shrinkToFit="1"/>
      <protection hidden="1"/>
    </xf>
    <xf numFmtId="0" fontId="20" fillId="0" borderId="138" xfId="0" applyFont="1" applyFill="1" applyBorder="1" applyAlignment="1" applyProtection="1">
      <alignment horizontal="center" vertical="center" shrinkToFit="1"/>
      <protection hidden="1"/>
    </xf>
    <xf numFmtId="0" fontId="20" fillId="0" borderId="141" xfId="0" applyFont="1" applyFill="1" applyBorder="1" applyAlignment="1" applyProtection="1">
      <alignment horizontal="center" vertical="center" shrinkToFit="1"/>
      <protection hidden="1"/>
    </xf>
    <xf numFmtId="0" fontId="20" fillId="0" borderId="140" xfId="0" applyFont="1" applyFill="1" applyBorder="1" applyAlignment="1" applyProtection="1">
      <alignment horizontal="center" vertical="center" shrinkToFit="1"/>
      <protection hidden="1"/>
    </xf>
    <xf numFmtId="49" fontId="20" fillId="0" borderId="140" xfId="0" applyNumberFormat="1" applyFont="1" applyFill="1" applyBorder="1" applyAlignment="1" applyProtection="1">
      <alignment horizontal="center" vertical="center" shrinkToFit="1"/>
      <protection hidden="1"/>
    </xf>
    <xf numFmtId="49" fontId="20" fillId="0" borderId="138" xfId="0" applyNumberFormat="1" applyFont="1" applyFill="1" applyBorder="1" applyAlignment="1" applyProtection="1">
      <alignment horizontal="center" vertical="center" shrinkToFit="1"/>
      <protection hidden="1"/>
    </xf>
    <xf numFmtId="49" fontId="20" fillId="0" borderId="141" xfId="0" applyNumberFormat="1" applyFont="1" applyFill="1" applyBorder="1" applyAlignment="1" applyProtection="1">
      <alignment horizontal="center" vertical="center" shrinkToFit="1"/>
      <protection hidden="1"/>
    </xf>
    <xf numFmtId="178" fontId="20" fillId="0" borderId="140" xfId="11" applyNumberFormat="1" applyFont="1" applyFill="1" applyBorder="1" applyAlignment="1" applyProtection="1">
      <alignment horizontal="right" vertical="center" shrinkToFit="1"/>
      <protection hidden="1"/>
    </xf>
    <xf numFmtId="178" fontId="20" fillId="0" borderId="138" xfId="11" applyNumberFormat="1" applyFont="1" applyFill="1" applyBorder="1" applyAlignment="1" applyProtection="1">
      <alignment horizontal="right" vertical="center" shrinkToFit="1"/>
      <protection hidden="1"/>
    </xf>
    <xf numFmtId="181" fontId="26" fillId="0" borderId="158" xfId="0" applyNumberFormat="1" applyFont="1" applyFill="1" applyBorder="1" applyAlignment="1" applyProtection="1">
      <alignment vertical="center"/>
      <protection hidden="1"/>
    </xf>
    <xf numFmtId="181" fontId="26" fillId="0" borderId="159" xfId="0" applyNumberFormat="1" applyFont="1" applyFill="1" applyBorder="1" applyAlignment="1" applyProtection="1">
      <alignment vertical="center"/>
      <protection hidden="1"/>
    </xf>
    <xf numFmtId="181" fontId="26" fillId="0" borderId="160" xfId="0" applyNumberFormat="1" applyFont="1" applyFill="1" applyBorder="1" applyAlignment="1" applyProtection="1">
      <alignment vertical="center"/>
      <protection hidden="1"/>
    </xf>
    <xf numFmtId="38" fontId="27" fillId="0" borderId="161" xfId="0" applyNumberFormat="1" applyFont="1" applyBorder="1" applyAlignment="1" applyProtection="1">
      <alignment vertical="center"/>
      <protection hidden="1"/>
    </xf>
    <xf numFmtId="38" fontId="27" fillId="0" borderId="159" xfId="0" applyNumberFormat="1" applyFont="1" applyBorder="1" applyAlignment="1" applyProtection="1">
      <alignment vertical="center"/>
      <protection hidden="1"/>
    </xf>
    <xf numFmtId="38" fontId="64" fillId="0" borderId="86" xfId="0" applyNumberFormat="1" applyFont="1" applyFill="1" applyBorder="1" applyAlignment="1" applyProtection="1">
      <alignment vertical="center"/>
      <protection hidden="1"/>
    </xf>
    <xf numFmtId="0" fontId="20" fillId="0" borderId="157"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20" fillId="0" borderId="17" xfId="0" applyFont="1" applyFill="1" applyBorder="1" applyAlignment="1" applyProtection="1">
      <alignment horizontal="center" vertical="center" shrinkToFit="1"/>
      <protection hidden="1"/>
    </xf>
    <xf numFmtId="0" fontId="20" fillId="0" borderId="55" xfId="0" applyFont="1" applyFill="1" applyBorder="1" applyAlignment="1" applyProtection="1">
      <alignment horizontal="center" vertical="center" shrinkToFit="1"/>
      <protection hidden="1"/>
    </xf>
    <xf numFmtId="49" fontId="20" fillId="0" borderId="55" xfId="0" applyNumberFormat="1" applyFont="1" applyFill="1" applyBorder="1" applyAlignment="1" applyProtection="1">
      <alignment horizontal="center" vertical="center" shrinkToFit="1"/>
      <protection hidden="1"/>
    </xf>
    <xf numFmtId="49" fontId="20" fillId="0" borderId="14" xfId="0" applyNumberFormat="1" applyFont="1" applyFill="1" applyBorder="1" applyAlignment="1" applyProtection="1">
      <alignment horizontal="center" vertical="center" shrinkToFit="1"/>
      <protection hidden="1"/>
    </xf>
    <xf numFmtId="49" fontId="20" fillId="0" borderId="17" xfId="0" applyNumberFormat="1" applyFont="1" applyFill="1" applyBorder="1" applyAlignment="1" applyProtection="1">
      <alignment horizontal="center" vertical="center" shrinkToFit="1"/>
      <protection hidden="1"/>
    </xf>
    <xf numFmtId="178" fontId="20" fillId="0" borderId="55" xfId="11" applyNumberFormat="1" applyFont="1" applyFill="1" applyBorder="1" applyAlignment="1" applyProtection="1">
      <alignment horizontal="right" vertical="center" shrinkToFit="1"/>
      <protection hidden="1"/>
    </xf>
    <xf numFmtId="178" fontId="20" fillId="0" borderId="14" xfId="11" applyNumberFormat="1" applyFont="1" applyFill="1" applyBorder="1" applyAlignment="1" applyProtection="1">
      <alignment horizontal="right" vertical="center" shrinkToFit="1"/>
      <protection hidden="1"/>
    </xf>
    <xf numFmtId="178" fontId="20" fillId="0" borderId="58" xfId="11" applyNumberFormat="1" applyFont="1" applyFill="1" applyBorder="1" applyAlignment="1" applyProtection="1">
      <alignment horizontal="right" vertical="center" shrinkToFit="1"/>
      <protection hidden="1"/>
    </xf>
    <xf numFmtId="178" fontId="20" fillId="0" borderId="13" xfId="11" applyNumberFormat="1" applyFont="1" applyFill="1" applyBorder="1" applyAlignment="1" applyProtection="1">
      <alignment horizontal="right" vertical="center" shrinkToFit="1"/>
      <protection hidden="1"/>
    </xf>
    <xf numFmtId="0" fontId="20" fillId="0" borderId="166" xfId="0" applyFont="1" applyFill="1" applyBorder="1" applyAlignment="1" applyProtection="1">
      <alignment horizontal="center" vertical="center" shrinkToFit="1"/>
      <protection hidden="1"/>
    </xf>
    <xf numFmtId="0" fontId="20" fillId="0" borderId="13" xfId="0" applyFont="1" applyFill="1" applyBorder="1" applyAlignment="1" applyProtection="1">
      <alignment horizontal="center" vertical="center" shrinkToFit="1"/>
      <protection hidden="1"/>
    </xf>
    <xf numFmtId="0" fontId="20" fillId="0" borderId="125" xfId="0" applyFont="1" applyFill="1" applyBorder="1" applyAlignment="1" applyProtection="1">
      <alignment horizontal="center" vertical="center" shrinkToFit="1"/>
      <protection hidden="1"/>
    </xf>
    <xf numFmtId="0" fontId="20" fillId="0" borderId="58" xfId="0" applyFont="1" applyFill="1" applyBorder="1" applyAlignment="1" applyProtection="1">
      <alignment horizontal="center" vertical="center" shrinkToFit="1"/>
      <protection hidden="1"/>
    </xf>
    <xf numFmtId="49" fontId="20" fillId="0" borderId="58" xfId="0" applyNumberFormat="1" applyFont="1" applyFill="1" applyBorder="1" applyAlignment="1" applyProtection="1">
      <alignment horizontal="center" vertical="center" shrinkToFit="1"/>
      <protection hidden="1"/>
    </xf>
    <xf numFmtId="49" fontId="20" fillId="0" borderId="13" xfId="0" applyNumberFormat="1" applyFont="1" applyFill="1" applyBorder="1" applyAlignment="1" applyProtection="1">
      <alignment horizontal="center" vertical="center" shrinkToFit="1"/>
      <protection hidden="1"/>
    </xf>
    <xf numFmtId="49" fontId="20" fillId="0" borderId="125" xfId="0" applyNumberFormat="1" applyFont="1" applyFill="1" applyBorder="1" applyAlignment="1" applyProtection="1">
      <alignment horizontal="center" vertical="center" shrinkToFit="1"/>
      <protection hidden="1"/>
    </xf>
    <xf numFmtId="0" fontId="20" fillId="0" borderId="124" xfId="0" applyFont="1" applyBorder="1" applyAlignment="1" applyProtection="1">
      <alignment horizontal="center" vertical="center"/>
      <protection hidden="1"/>
    </xf>
    <xf numFmtId="0" fontId="20" fillId="0" borderId="182" xfId="0" applyFont="1" applyBorder="1" applyAlignment="1" applyProtection="1">
      <alignment horizontal="center" vertical="center"/>
      <protection hidden="1"/>
    </xf>
    <xf numFmtId="0" fontId="20" fillId="0" borderId="151" xfId="0" applyFont="1" applyFill="1" applyBorder="1" applyAlignment="1" applyProtection="1">
      <alignment horizontal="center" vertical="center" shrinkToFit="1"/>
      <protection hidden="1"/>
    </xf>
    <xf numFmtId="0" fontId="20" fillId="0" borderId="139" xfId="0" applyFont="1" applyFill="1" applyBorder="1" applyAlignment="1" applyProtection="1">
      <alignment horizontal="center" vertical="center" shrinkToFit="1"/>
      <protection hidden="1"/>
    </xf>
    <xf numFmtId="49" fontId="20" fillId="0" borderId="139" xfId="0" applyNumberFormat="1" applyFont="1" applyBorder="1" applyAlignment="1" applyProtection="1">
      <alignment horizontal="center" vertical="center" shrinkToFit="1"/>
      <protection hidden="1"/>
    </xf>
    <xf numFmtId="49" fontId="20" fillId="0" borderId="140" xfId="0" applyNumberFormat="1" applyFont="1" applyBorder="1" applyAlignment="1" applyProtection="1">
      <alignment vertical="center" shrinkToFit="1"/>
      <protection hidden="1"/>
    </xf>
    <xf numFmtId="49" fontId="20" fillId="0" borderId="138" xfId="0" applyNumberFormat="1" applyFont="1" applyBorder="1" applyAlignment="1" applyProtection="1">
      <alignment vertical="center" shrinkToFit="1"/>
      <protection hidden="1"/>
    </xf>
    <xf numFmtId="49" fontId="20" fillId="0" borderId="141" xfId="0" applyNumberFormat="1" applyFont="1" applyBorder="1" applyAlignment="1" applyProtection="1">
      <alignment vertical="center" shrinkToFit="1"/>
      <protection hidden="1"/>
    </xf>
    <xf numFmtId="0" fontId="20" fillId="0" borderId="139" xfId="0" applyFont="1" applyBorder="1" applyAlignment="1" applyProtection="1">
      <alignment horizontal="center" vertical="center"/>
      <protection hidden="1"/>
    </xf>
    <xf numFmtId="0" fontId="20" fillId="0" borderId="156" xfId="0" applyFont="1" applyBorder="1" applyAlignment="1" applyProtection="1">
      <alignment horizontal="center" vertical="center"/>
      <protection hidden="1"/>
    </xf>
    <xf numFmtId="0" fontId="20" fillId="0" borderId="181" xfId="0" applyFont="1" applyFill="1" applyBorder="1" applyAlignment="1" applyProtection="1">
      <alignment horizontal="center" vertical="center" shrinkToFit="1"/>
      <protection hidden="1"/>
    </xf>
    <xf numFmtId="0" fontId="20" fillId="0" borderId="124" xfId="0" applyFont="1" applyFill="1" applyBorder="1" applyAlignment="1" applyProtection="1">
      <alignment horizontal="center" vertical="center" shrinkToFit="1"/>
      <protection hidden="1"/>
    </xf>
    <xf numFmtId="49" fontId="20" fillId="0" borderId="124" xfId="0" applyNumberFormat="1" applyFont="1" applyBorder="1" applyAlignment="1" applyProtection="1">
      <alignment horizontal="center" vertical="center" shrinkToFit="1"/>
      <protection hidden="1"/>
    </xf>
    <xf numFmtId="49" fontId="20" fillId="0" borderId="58" xfId="0" applyNumberFormat="1" applyFont="1" applyBorder="1" applyAlignment="1" applyProtection="1">
      <alignment vertical="center" shrinkToFit="1"/>
      <protection hidden="1"/>
    </xf>
    <xf numFmtId="49" fontId="20" fillId="0" borderId="13" xfId="0" applyNumberFormat="1" applyFont="1" applyBorder="1" applyAlignment="1" applyProtection="1">
      <alignment vertical="center" shrinkToFit="1"/>
      <protection hidden="1"/>
    </xf>
    <xf numFmtId="49" fontId="20" fillId="0" borderId="125" xfId="0" applyNumberFormat="1" applyFont="1" applyBorder="1" applyAlignment="1" applyProtection="1">
      <alignment vertical="center" shrinkToFit="1"/>
      <protection hidden="1"/>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77"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標準" xfId="0" builtinId="0"/>
    <cellStyle name="標準 10" xfId="75" xr:uid="{00000000-0005-0000-0000-000018000000}"/>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s>
  <dxfs count="83">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54</xdr:col>
      <xdr:colOff>107155</xdr:colOff>
      <xdr:row>10</xdr:row>
      <xdr:rowOff>250033</xdr:rowOff>
    </xdr:from>
    <xdr:to>
      <xdr:col>62</xdr:col>
      <xdr:colOff>95250</xdr:colOff>
      <xdr:row>11</xdr:row>
      <xdr:rowOff>202407</xdr:rowOff>
    </xdr:to>
    <xdr:sp macro="" textlink="">
      <xdr:nvSpPr>
        <xdr:cNvPr id="9" name="正方形/長方形 8">
          <a:extLst>
            <a:ext uri="{FF2B5EF4-FFF2-40B4-BE49-F238E27FC236}">
              <a16:creationId xmlns:a16="http://schemas.microsoft.com/office/drawing/2014/main" id="{1AA0DD9A-3175-442B-9A5C-34F4D4390377}"/>
            </a:ext>
          </a:extLst>
        </xdr:cNvPr>
        <xdr:cNvSpPr/>
      </xdr:nvSpPr>
      <xdr:spPr>
        <a:xfrm>
          <a:off x="5881686" y="2250283"/>
          <a:ext cx="84534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1" name="正方形/長方形 10">
          <a:extLst>
            <a:ext uri="{FF2B5EF4-FFF2-40B4-BE49-F238E27FC236}">
              <a16:creationId xmlns:a16="http://schemas.microsoft.com/office/drawing/2014/main" id="{EDA1D5D9-E909-4ADF-8B22-423CFB8B82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82</xdr:row>
      <xdr:rowOff>-1</xdr:rowOff>
    </xdr:from>
    <xdr:to>
      <xdr:col>28</xdr:col>
      <xdr:colOff>22412</xdr:colOff>
      <xdr:row>82</xdr:row>
      <xdr:rowOff>226218</xdr:rowOff>
    </xdr:to>
    <xdr:sp macro="" textlink="">
      <xdr:nvSpPr>
        <xdr:cNvPr id="12" name="正方形/長方形 11">
          <a:extLst>
            <a:ext uri="{FF2B5EF4-FFF2-40B4-BE49-F238E27FC236}">
              <a16:creationId xmlns:a16="http://schemas.microsoft.com/office/drawing/2014/main" id="{CA09BD60-3C0A-4D7D-B931-1BD60634ECC8}"/>
            </a:ext>
          </a:extLst>
        </xdr:cNvPr>
        <xdr:cNvSpPr/>
      </xdr:nvSpPr>
      <xdr:spPr>
        <a:xfrm>
          <a:off x="1178719" y="17859374"/>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82</xdr:row>
      <xdr:rowOff>11205</xdr:rowOff>
    </xdr:from>
    <xdr:to>
      <xdr:col>56</xdr:col>
      <xdr:colOff>0</xdr:colOff>
      <xdr:row>82</xdr:row>
      <xdr:rowOff>261937</xdr:rowOff>
    </xdr:to>
    <xdr:sp macro="" textlink="">
      <xdr:nvSpPr>
        <xdr:cNvPr id="13" name="正方形/長方形 12">
          <a:extLst>
            <a:ext uri="{FF2B5EF4-FFF2-40B4-BE49-F238E27FC236}">
              <a16:creationId xmlns:a16="http://schemas.microsoft.com/office/drawing/2014/main" id="{C8925F68-E353-4DC8-BA6A-7722FC2AEA39}"/>
            </a:ext>
          </a:extLst>
        </xdr:cNvPr>
        <xdr:cNvSpPr/>
      </xdr:nvSpPr>
      <xdr:spPr>
        <a:xfrm>
          <a:off x="2988470" y="17870580"/>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82</xdr:row>
      <xdr:rowOff>16807</xdr:rowOff>
    </xdr:from>
    <xdr:to>
      <xdr:col>91</xdr:col>
      <xdr:colOff>145676</xdr:colOff>
      <xdr:row>82</xdr:row>
      <xdr:rowOff>238124</xdr:rowOff>
    </xdr:to>
    <xdr:sp macro="" textlink="">
      <xdr:nvSpPr>
        <xdr:cNvPr id="14" name="正方形/長方形 13">
          <a:extLst>
            <a:ext uri="{FF2B5EF4-FFF2-40B4-BE49-F238E27FC236}">
              <a16:creationId xmlns:a16="http://schemas.microsoft.com/office/drawing/2014/main" id="{9E87E742-3C1F-4BB1-93D5-5A0E318AAB20}"/>
            </a:ext>
          </a:extLst>
        </xdr:cNvPr>
        <xdr:cNvSpPr/>
      </xdr:nvSpPr>
      <xdr:spPr>
        <a:xfrm>
          <a:off x="5976936" y="17876182"/>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21</xdr:row>
      <xdr:rowOff>9526</xdr:rowOff>
    </xdr:from>
    <xdr:to>
      <xdr:col>62</xdr:col>
      <xdr:colOff>95250</xdr:colOff>
      <xdr:row>21</xdr:row>
      <xdr:rowOff>223838</xdr:rowOff>
    </xdr:to>
    <xdr:sp macro="" textlink="">
      <xdr:nvSpPr>
        <xdr:cNvPr id="10" name="正方形/長方形 9">
          <a:extLst>
            <a:ext uri="{FF2B5EF4-FFF2-40B4-BE49-F238E27FC236}">
              <a16:creationId xmlns:a16="http://schemas.microsoft.com/office/drawing/2014/main" id="{C0EFB3C8-B621-4A67-B06D-3A45155801AD}"/>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5" name="正方形/長方形 14">
          <a:extLst>
            <a:ext uri="{FF2B5EF4-FFF2-40B4-BE49-F238E27FC236}">
              <a16:creationId xmlns:a16="http://schemas.microsoft.com/office/drawing/2014/main" id="{D98A8AB9-2B5D-4F84-A1B4-4D3B13E1AD8E}"/>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58</xdr:row>
      <xdr:rowOff>19050</xdr:rowOff>
    </xdr:from>
    <xdr:to>
      <xdr:col>28</xdr:col>
      <xdr:colOff>22412</xdr:colOff>
      <xdr:row>58</xdr:row>
      <xdr:rowOff>212912</xdr:rowOff>
    </xdr:to>
    <xdr:sp macro="" textlink="">
      <xdr:nvSpPr>
        <xdr:cNvPr id="16" name="正方形/長方形 15">
          <a:extLst>
            <a:ext uri="{FF2B5EF4-FFF2-40B4-BE49-F238E27FC236}">
              <a16:creationId xmlns:a16="http://schemas.microsoft.com/office/drawing/2014/main" id="{BEDD2D45-0398-41CC-9AD8-AFD76ABF003B}"/>
            </a:ext>
          </a:extLst>
        </xdr:cNvPr>
        <xdr:cNvSpPr/>
      </xdr:nvSpPr>
      <xdr:spPr>
        <a:xfrm>
          <a:off x="1152525" y="18154650"/>
          <a:ext cx="1794062" cy="1938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58</xdr:row>
      <xdr:rowOff>0</xdr:rowOff>
    </xdr:from>
    <xdr:to>
      <xdr:col>55</xdr:col>
      <xdr:colOff>95248</xdr:colOff>
      <xdr:row>58</xdr:row>
      <xdr:rowOff>226218</xdr:rowOff>
    </xdr:to>
    <xdr:sp macro="" textlink="">
      <xdr:nvSpPr>
        <xdr:cNvPr id="17" name="正方形/長方形 16">
          <a:extLst>
            <a:ext uri="{FF2B5EF4-FFF2-40B4-BE49-F238E27FC236}">
              <a16:creationId xmlns:a16="http://schemas.microsoft.com/office/drawing/2014/main" id="{E5065D13-0F60-492E-A8EF-C5519A42D444}"/>
            </a:ext>
          </a:extLst>
        </xdr:cNvPr>
        <xdr:cNvSpPr/>
      </xdr:nvSpPr>
      <xdr:spPr>
        <a:xfrm>
          <a:off x="2924175" y="1781175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58</xdr:row>
      <xdr:rowOff>11206</xdr:rowOff>
    </xdr:from>
    <xdr:to>
      <xdr:col>91</xdr:col>
      <xdr:colOff>145677</xdr:colOff>
      <xdr:row>58</xdr:row>
      <xdr:rowOff>202406</xdr:rowOff>
    </xdr:to>
    <xdr:sp macro="" textlink="">
      <xdr:nvSpPr>
        <xdr:cNvPr id="18" name="正方形/長方形 17">
          <a:extLst>
            <a:ext uri="{FF2B5EF4-FFF2-40B4-BE49-F238E27FC236}">
              <a16:creationId xmlns:a16="http://schemas.microsoft.com/office/drawing/2014/main" id="{66C5197E-888E-4025-8420-116F491CCBC5}"/>
            </a:ext>
          </a:extLst>
        </xdr:cNvPr>
        <xdr:cNvSpPr/>
      </xdr:nvSpPr>
      <xdr:spPr>
        <a:xfrm>
          <a:off x="5869781" y="1782295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67469</xdr:colOff>
      <xdr:row>1</xdr:row>
      <xdr:rowOff>47625</xdr:rowOff>
    </xdr:from>
    <xdr:to>
      <xdr:col>149</xdr:col>
      <xdr:colOff>79376</xdr:colOff>
      <xdr:row>5</xdr:row>
      <xdr:rowOff>163778</xdr:rowOff>
    </xdr:to>
    <xdr:sp macro="" textlink="">
      <xdr:nvSpPr>
        <xdr:cNvPr id="19" name="吹き出し: 四角形 18">
          <a:extLst>
            <a:ext uri="{FF2B5EF4-FFF2-40B4-BE49-F238E27FC236}">
              <a16:creationId xmlns:a16="http://schemas.microsoft.com/office/drawing/2014/main" id="{088146D7-C626-4987-8D21-F8D332FE3BBD}"/>
            </a:ext>
          </a:extLst>
        </xdr:cNvPr>
        <xdr:cNvSpPr/>
      </xdr:nvSpPr>
      <xdr:spPr>
        <a:xfrm>
          <a:off x="10402094" y="273844"/>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23813</xdr:colOff>
      <xdr:row>11</xdr:row>
      <xdr:rowOff>63852</xdr:rowOff>
    </xdr:from>
    <xdr:ext cx="5734844" cy="792525"/>
    <xdr:sp macro="" textlink="">
      <xdr:nvSpPr>
        <xdr:cNvPr id="20" name="吹き出し: 四角形 19">
          <a:extLst>
            <a:ext uri="{FF2B5EF4-FFF2-40B4-BE49-F238E27FC236}">
              <a16:creationId xmlns:a16="http://schemas.microsoft.com/office/drawing/2014/main" id="{17691341-215C-469C-92A1-608B20F689FE}"/>
            </a:ext>
          </a:extLst>
        </xdr:cNvPr>
        <xdr:cNvSpPr/>
      </xdr:nvSpPr>
      <xdr:spPr>
        <a:xfrm>
          <a:off x="10358438" y="2326040"/>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・氏名は本人確認書類のとおりに記入してください。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44979</xdr:colOff>
      <xdr:row>19</xdr:row>
      <xdr:rowOff>128113</xdr:rowOff>
    </xdr:from>
    <xdr:ext cx="5737491" cy="1259319"/>
    <xdr:sp macro="" textlink="">
      <xdr:nvSpPr>
        <xdr:cNvPr id="21" name="吹き出し: 四角形 20">
          <a:extLst>
            <a:ext uri="{FF2B5EF4-FFF2-40B4-BE49-F238E27FC236}">
              <a16:creationId xmlns:a16="http://schemas.microsoft.com/office/drawing/2014/main" id="{D34551F8-99DA-4DA9-81C8-E0B91A48556E}"/>
            </a:ext>
          </a:extLst>
        </xdr:cNvPr>
        <xdr:cNvSpPr/>
      </xdr:nvSpPr>
      <xdr:spPr>
        <a:xfrm>
          <a:off x="10379604" y="4783457"/>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58</xdr:row>
      <xdr:rowOff>349332</xdr:rowOff>
    </xdr:from>
    <xdr:ext cx="5779068" cy="325730"/>
    <xdr:sp macro="" textlink="">
      <xdr:nvSpPr>
        <xdr:cNvPr id="23" name="吹き出し: 四角形 22">
          <a:extLst>
            <a:ext uri="{FF2B5EF4-FFF2-40B4-BE49-F238E27FC236}">
              <a16:creationId xmlns:a16="http://schemas.microsoft.com/office/drawing/2014/main" id="{1BF8FDA7-60BB-45CB-AE9D-AC3C4A87CA22}"/>
            </a:ext>
          </a:extLst>
        </xdr:cNvPr>
        <xdr:cNvSpPr/>
      </xdr:nvSpPr>
      <xdr:spPr>
        <a:xfrm>
          <a:off x="10584656" y="18494457"/>
          <a:ext cx="5779068" cy="325730"/>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59530</xdr:colOff>
      <xdr:row>69</xdr:row>
      <xdr:rowOff>168954</xdr:rowOff>
    </xdr:from>
    <xdr:ext cx="5819889" cy="974050"/>
    <xdr:sp macro="" textlink="">
      <xdr:nvSpPr>
        <xdr:cNvPr id="24" name="吹き出し: 四角形 23">
          <a:extLst>
            <a:ext uri="{FF2B5EF4-FFF2-40B4-BE49-F238E27FC236}">
              <a16:creationId xmlns:a16="http://schemas.microsoft.com/office/drawing/2014/main" id="{852C95A6-B95C-45A6-B447-0E74F89DA2B9}"/>
            </a:ext>
          </a:extLst>
        </xdr:cNvPr>
        <xdr:cNvSpPr/>
      </xdr:nvSpPr>
      <xdr:spPr>
        <a:xfrm>
          <a:off x="10394155" y="23017048"/>
          <a:ext cx="5819889" cy="974050"/>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・補助金交付申請額は総括表の補助金交付申請額（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35718</xdr:colOff>
      <xdr:row>74</xdr:row>
      <xdr:rowOff>53855</xdr:rowOff>
    </xdr:from>
    <xdr:ext cx="5860711" cy="559127"/>
    <xdr:sp macro="" textlink="">
      <xdr:nvSpPr>
        <xdr:cNvPr id="25" name="吹き出し: 四角形 24">
          <a:extLst>
            <a:ext uri="{FF2B5EF4-FFF2-40B4-BE49-F238E27FC236}">
              <a16:creationId xmlns:a16="http://schemas.microsoft.com/office/drawing/2014/main" id="{9CD6FE61-C063-498E-BB9C-5DED442FD391}"/>
            </a:ext>
          </a:extLst>
        </xdr:cNvPr>
        <xdr:cNvSpPr/>
      </xdr:nvSpPr>
      <xdr:spPr>
        <a:xfrm>
          <a:off x="10370343" y="25795168"/>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95250</xdr:colOff>
      <xdr:row>80</xdr:row>
      <xdr:rowOff>126056</xdr:rowOff>
    </xdr:from>
    <xdr:ext cx="5955960" cy="1726114"/>
    <xdr:sp macro="" textlink="">
      <xdr:nvSpPr>
        <xdr:cNvPr id="26" name="吹き出し: 四角形 25">
          <a:extLst>
            <a:ext uri="{FF2B5EF4-FFF2-40B4-BE49-F238E27FC236}">
              <a16:creationId xmlns:a16="http://schemas.microsoft.com/office/drawing/2014/main" id="{013739EA-46CE-4254-A3DE-B2F938E13D31}"/>
            </a:ext>
          </a:extLst>
        </xdr:cNvPr>
        <xdr:cNvSpPr/>
      </xdr:nvSpPr>
      <xdr:spPr>
        <a:xfrm>
          <a:off x="10429875" y="27677119"/>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47622</xdr:colOff>
      <xdr:row>99</xdr:row>
      <xdr:rowOff>100346</xdr:rowOff>
    </xdr:from>
    <xdr:ext cx="6023997" cy="559127"/>
    <xdr:sp macro="" textlink="">
      <xdr:nvSpPr>
        <xdr:cNvPr id="27" name="吹き出し: 四角形 26">
          <a:extLst>
            <a:ext uri="{FF2B5EF4-FFF2-40B4-BE49-F238E27FC236}">
              <a16:creationId xmlns:a16="http://schemas.microsoft.com/office/drawing/2014/main" id="{64CCA274-1EF9-4D1F-8960-6DD7AD2D7BB8}"/>
            </a:ext>
          </a:extLst>
        </xdr:cNvPr>
        <xdr:cNvSpPr/>
      </xdr:nvSpPr>
      <xdr:spPr>
        <a:xfrm>
          <a:off x="10382247" y="3228294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11906</xdr:colOff>
      <xdr:row>126</xdr:row>
      <xdr:rowOff>126154</xdr:rowOff>
    </xdr:from>
    <xdr:ext cx="5389563" cy="1726114"/>
    <xdr:sp macro="" textlink="">
      <xdr:nvSpPr>
        <xdr:cNvPr id="28" name="吹き出し: 四角形 27">
          <a:extLst>
            <a:ext uri="{FF2B5EF4-FFF2-40B4-BE49-F238E27FC236}">
              <a16:creationId xmlns:a16="http://schemas.microsoft.com/office/drawing/2014/main" id="{809D7570-9455-400F-B848-DA801788925A}"/>
            </a:ext>
          </a:extLst>
        </xdr:cNvPr>
        <xdr:cNvSpPr/>
      </xdr:nvSpPr>
      <xdr:spPr>
        <a:xfrm>
          <a:off x="10346531" y="45858060"/>
          <a:ext cx="5389563" cy="1726114"/>
        </a:xfrm>
        <a:prstGeom prst="wedgeRectCallout">
          <a:avLst>
            <a:gd name="adj1" fmla="val -57149"/>
            <a:gd name="adj2" fmla="val 172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・役員名簿は法人申請の場合のみ提出してください。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0" u="sng">
              <a:solidFill>
                <a:srgbClr val="FF0000"/>
              </a:solidFill>
              <a:latin typeface="HGｺﾞｼｯｸM" panose="020B0609000000000000" pitchFamily="49" charset="-128"/>
              <a:ea typeface="HGｺﾞｼｯｸM" panose="020B0609000000000000" pitchFamily="49" charset="-128"/>
            </a:rPr>
            <a:t>個人申請の場合は不要です</a:t>
          </a:r>
          <a:r>
            <a:rPr kumimoji="1" lang="ja-JP" altLang="en-US" sz="1400">
              <a:solidFill>
                <a:srgbClr val="FF0000"/>
              </a:solidFill>
              <a:latin typeface="HGｺﾞｼｯｸM" panose="020B0609000000000000" pitchFamily="49" charset="-128"/>
              <a:ea typeface="HGｺﾞｼｯｸM" panose="020B0609000000000000" pitchFamily="49" charset="-128"/>
            </a:rPr>
            <a:t>。</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・交付申請書の作成日と同日を記入してください。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・役員全員分の必要情報を記入してください。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83</xdr:col>
      <xdr:colOff>107154</xdr:colOff>
      <xdr:row>1</xdr:row>
      <xdr:rowOff>59531</xdr:rowOff>
    </xdr:from>
    <xdr:to>
      <xdr:col>91</xdr:col>
      <xdr:colOff>150450</xdr:colOff>
      <xdr:row>3</xdr:row>
      <xdr:rowOff>5524</xdr:rowOff>
    </xdr:to>
    <xdr:sp macro="" textlink="">
      <xdr:nvSpPr>
        <xdr:cNvPr id="29" name="角丸四角形 58">
          <a:extLst>
            <a:ext uri="{FF2B5EF4-FFF2-40B4-BE49-F238E27FC236}">
              <a16:creationId xmlns:a16="http://schemas.microsoft.com/office/drawing/2014/main" id="{2836D7D1-55F1-4425-A519-E12406B815D3}"/>
            </a:ext>
          </a:extLst>
        </xdr:cNvPr>
        <xdr:cNvSpPr/>
      </xdr:nvSpPr>
      <xdr:spPr>
        <a:xfrm>
          <a:off x="8989217" y="285750"/>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83</xdr:col>
      <xdr:colOff>107154</xdr:colOff>
      <xdr:row>47</xdr:row>
      <xdr:rowOff>107157</xdr:rowOff>
    </xdr:from>
    <xdr:to>
      <xdr:col>91</xdr:col>
      <xdr:colOff>150450</xdr:colOff>
      <xdr:row>48</xdr:row>
      <xdr:rowOff>196025</xdr:rowOff>
    </xdr:to>
    <xdr:sp macro="" textlink="">
      <xdr:nvSpPr>
        <xdr:cNvPr id="30" name="角丸四角形 58">
          <a:extLst>
            <a:ext uri="{FF2B5EF4-FFF2-40B4-BE49-F238E27FC236}">
              <a16:creationId xmlns:a16="http://schemas.microsoft.com/office/drawing/2014/main" id="{DF89CB25-C5EE-4A65-BB27-37514E03A088}"/>
            </a:ext>
          </a:extLst>
        </xdr:cNvPr>
        <xdr:cNvSpPr/>
      </xdr:nvSpPr>
      <xdr:spPr>
        <a:xfrm>
          <a:off x="8989217" y="15049501"/>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96</xdr:col>
      <xdr:colOff>59531</xdr:colOff>
      <xdr:row>65</xdr:row>
      <xdr:rowOff>423129</xdr:rowOff>
    </xdr:from>
    <xdr:ext cx="5779068" cy="559127"/>
    <xdr:sp macro="" textlink="">
      <xdr:nvSpPr>
        <xdr:cNvPr id="31" name="吹き出し: 四角形 30">
          <a:extLst>
            <a:ext uri="{FF2B5EF4-FFF2-40B4-BE49-F238E27FC236}">
              <a16:creationId xmlns:a16="http://schemas.microsoft.com/office/drawing/2014/main" id="{57D61770-9391-4F2F-9ADC-4B210DA61DD8}"/>
            </a:ext>
          </a:extLst>
        </xdr:cNvPr>
        <xdr:cNvSpPr/>
      </xdr:nvSpPr>
      <xdr:spPr>
        <a:xfrm>
          <a:off x="10608469" y="21937723"/>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11909</xdr:rowOff>
    </xdr:from>
    <xdr:ext cx="5779067" cy="1492716"/>
    <xdr:sp macro="" textlink="">
      <xdr:nvSpPr>
        <xdr:cNvPr id="32" name="吹き出し: 四角形 31">
          <a:extLst>
            <a:ext uri="{FF2B5EF4-FFF2-40B4-BE49-F238E27FC236}">
              <a16:creationId xmlns:a16="http://schemas.microsoft.com/office/drawing/2014/main" id="{B2D91004-5B5E-4746-A306-6DD88E96719E}"/>
            </a:ext>
          </a:extLst>
        </xdr:cNvPr>
        <xdr:cNvSpPr/>
      </xdr:nvSpPr>
      <xdr:spPr>
        <a:xfrm>
          <a:off x="10596563" y="15406690"/>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SII</a:t>
          </a:r>
          <a:r>
            <a:rPr kumimoji="1" lang="ja-JP" altLang="en-US" sz="1400" b="1">
              <a:solidFill>
                <a:srgbClr val="FF0000"/>
              </a:solidFill>
              <a:latin typeface="HGｺﾞｼｯｸM" panose="020B0609000000000000" pitchFamily="49" charset="-128"/>
              <a:ea typeface="HGｺﾞｼｯｸM" panose="020B0609000000000000" pitchFamily="49" charset="-128"/>
            </a:rPr>
            <a:t>からの通知等を送付しますので、申請者の</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を必ず記入してください。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57</xdr:col>
      <xdr:colOff>71887</xdr:colOff>
      <xdr:row>10</xdr:row>
      <xdr:rowOff>423149</xdr:rowOff>
    </xdr:from>
    <xdr:ext cx="9594415" cy="1426288"/>
    <xdr:sp macro="" textlink="">
      <xdr:nvSpPr>
        <xdr:cNvPr id="2" name="吹き出し: 四角形 1">
          <a:extLst>
            <a:ext uri="{FF2B5EF4-FFF2-40B4-BE49-F238E27FC236}">
              <a16:creationId xmlns:a16="http://schemas.microsoft.com/office/drawing/2014/main" id="{045AB22C-2BF8-4892-9C03-2F3339AD640E}"/>
            </a:ext>
          </a:extLst>
        </xdr:cNvPr>
        <xdr:cNvSpPr/>
      </xdr:nvSpPr>
      <xdr:spPr>
        <a:xfrm>
          <a:off x="15958868" y="2741498"/>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0</xdr:row>
      <xdr:rowOff>197690</xdr:rowOff>
    </xdr:from>
    <xdr:to>
      <xdr:col>83</xdr:col>
      <xdr:colOff>133350</xdr:colOff>
      <xdr:row>8</xdr:row>
      <xdr:rowOff>95910</xdr:rowOff>
    </xdr:to>
    <xdr:sp macro="" textlink="">
      <xdr:nvSpPr>
        <xdr:cNvPr id="3" name="正方形/長方形 2">
          <a:extLst>
            <a:ext uri="{FF2B5EF4-FFF2-40B4-BE49-F238E27FC236}">
              <a16:creationId xmlns:a16="http://schemas.microsoft.com/office/drawing/2014/main" id="{1455D0FB-84E8-41D3-A9AE-D60EA10C612A}"/>
            </a:ext>
          </a:extLst>
        </xdr:cNvPr>
        <xdr:cNvSpPr/>
      </xdr:nvSpPr>
      <xdr:spPr>
        <a:xfrm>
          <a:off x="16545791" y="197690"/>
          <a:ext cx="7476259" cy="16889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29</xdr:row>
      <xdr:rowOff>323292</xdr:rowOff>
    </xdr:from>
    <xdr:ext cx="9594415" cy="2093265"/>
    <xdr:sp macro="" textlink="">
      <xdr:nvSpPr>
        <xdr:cNvPr id="4" name="吹き出し: 四角形 3">
          <a:extLst>
            <a:ext uri="{FF2B5EF4-FFF2-40B4-BE49-F238E27FC236}">
              <a16:creationId xmlns:a16="http://schemas.microsoft.com/office/drawing/2014/main" id="{F42CEF49-6ABC-41D8-AE05-A2A3E6B6AFD5}"/>
            </a:ext>
          </a:extLst>
        </xdr:cNvPr>
        <xdr:cNvSpPr/>
      </xdr:nvSpPr>
      <xdr:spPr>
        <a:xfrm>
          <a:off x="15958868" y="932711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125802</xdr:colOff>
      <xdr:row>16</xdr:row>
      <xdr:rowOff>593066</xdr:rowOff>
    </xdr:from>
    <xdr:ext cx="9594415" cy="425822"/>
    <xdr:sp macro="" textlink="">
      <xdr:nvSpPr>
        <xdr:cNvPr id="5" name="吹き出し: 四角形 4">
          <a:extLst>
            <a:ext uri="{FF2B5EF4-FFF2-40B4-BE49-F238E27FC236}">
              <a16:creationId xmlns:a16="http://schemas.microsoft.com/office/drawing/2014/main" id="{667ED875-7935-4FEB-81C0-D9580F15A2A4}"/>
            </a:ext>
          </a:extLst>
        </xdr:cNvPr>
        <xdr:cNvSpPr/>
      </xdr:nvSpPr>
      <xdr:spPr>
        <a:xfrm>
          <a:off x="16012783" y="55173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51</xdr:col>
      <xdr:colOff>143773</xdr:colOff>
      <xdr:row>2</xdr:row>
      <xdr:rowOff>35944</xdr:rowOff>
    </xdr:from>
    <xdr:to>
      <xdr:col>54</xdr:col>
      <xdr:colOff>235592</xdr:colOff>
      <xdr:row>2</xdr:row>
      <xdr:rowOff>351031</xdr:rowOff>
    </xdr:to>
    <xdr:sp macro="" textlink="">
      <xdr:nvSpPr>
        <xdr:cNvPr id="6" name="角丸四角形 58">
          <a:extLst>
            <a:ext uri="{FF2B5EF4-FFF2-40B4-BE49-F238E27FC236}">
              <a16:creationId xmlns:a16="http://schemas.microsoft.com/office/drawing/2014/main" id="{E3CB4DC6-D611-442D-9F93-86F11CEF3ABF}"/>
            </a:ext>
          </a:extLst>
        </xdr:cNvPr>
        <xdr:cNvSpPr/>
      </xdr:nvSpPr>
      <xdr:spPr>
        <a:xfrm>
          <a:off x="14413301" y="503208"/>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98485</xdr:colOff>
      <xdr:row>38</xdr:row>
      <xdr:rowOff>619664</xdr:rowOff>
    </xdr:from>
    <xdr:ext cx="9594415" cy="425822"/>
    <xdr:sp macro="" textlink="">
      <xdr:nvSpPr>
        <xdr:cNvPr id="7" name="吹き出し: 四角形 6">
          <a:extLst>
            <a:ext uri="{FF2B5EF4-FFF2-40B4-BE49-F238E27FC236}">
              <a16:creationId xmlns:a16="http://schemas.microsoft.com/office/drawing/2014/main" id="{076E1A67-F19A-4DCB-A960-40DF34BAC35D}"/>
            </a:ext>
          </a:extLst>
        </xdr:cNvPr>
        <xdr:cNvSpPr/>
      </xdr:nvSpPr>
      <xdr:spPr>
        <a:xfrm>
          <a:off x="15985466" y="132897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143</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024AB139-3B57-46D8-9F1A-5A31668EBA1B}"/>
            </a:ext>
          </a:extLst>
        </xdr:cNvPr>
        <xdr:cNvSpPr/>
      </xdr:nvSpPr>
      <xdr:spPr>
        <a:xfrm>
          <a:off x="40356065" y="502784"/>
          <a:ext cx="11767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56</xdr:col>
      <xdr:colOff>152400</xdr:colOff>
      <xdr:row>19</xdr:row>
      <xdr:rowOff>356194</xdr:rowOff>
    </xdr:from>
    <xdr:ext cx="8420100" cy="2760243"/>
    <xdr:sp macro="" textlink="">
      <xdr:nvSpPr>
        <xdr:cNvPr id="3" name="吹き出し: 四角形 2">
          <a:extLst>
            <a:ext uri="{FF2B5EF4-FFF2-40B4-BE49-F238E27FC236}">
              <a16:creationId xmlns:a16="http://schemas.microsoft.com/office/drawing/2014/main" id="{6F4F77C2-D448-4A74-B267-8E8DA180B656}"/>
            </a:ext>
          </a:extLst>
        </xdr:cNvPr>
        <xdr:cNvSpPr/>
      </xdr:nvSpPr>
      <xdr:spPr>
        <a:xfrm>
          <a:off x="16135350" y="5328244"/>
          <a:ext cx="8420100" cy="2760243"/>
        </a:xfrm>
        <a:prstGeom prst="wedgeRectCallout">
          <a:avLst>
            <a:gd name="adj1" fmla="val -5429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56</xdr:col>
      <xdr:colOff>138218</xdr:colOff>
      <xdr:row>13</xdr:row>
      <xdr:rowOff>180977</xdr:rowOff>
    </xdr:from>
    <xdr:to>
      <xdr:col>88</xdr:col>
      <xdr:colOff>38100</xdr:colOff>
      <xdr:row>18</xdr:row>
      <xdr:rowOff>174600</xdr:rowOff>
    </xdr:to>
    <xdr:sp macro="" textlink="">
      <xdr:nvSpPr>
        <xdr:cNvPr id="4" name="正方形/長方形 3">
          <a:extLst>
            <a:ext uri="{FF2B5EF4-FFF2-40B4-BE49-F238E27FC236}">
              <a16:creationId xmlns:a16="http://schemas.microsoft.com/office/drawing/2014/main" id="{2FB3CF41-F208-404A-9730-202762DC47D1}"/>
            </a:ext>
          </a:extLst>
        </xdr:cNvPr>
        <xdr:cNvSpPr/>
      </xdr:nvSpPr>
      <xdr:spPr>
        <a:xfrm>
          <a:off x="16121168" y="3095627"/>
          <a:ext cx="8434282" cy="1689073"/>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142875</xdr:colOff>
      <xdr:row>37</xdr:row>
      <xdr:rowOff>31817</xdr:rowOff>
    </xdr:from>
    <xdr:ext cx="8543925" cy="2760243"/>
    <xdr:sp macro="" textlink="">
      <xdr:nvSpPr>
        <xdr:cNvPr id="5" name="吹き出し: 四角形 4">
          <a:extLst>
            <a:ext uri="{FF2B5EF4-FFF2-40B4-BE49-F238E27FC236}">
              <a16:creationId xmlns:a16="http://schemas.microsoft.com/office/drawing/2014/main" id="{7231B314-12DF-4CE3-83F4-339A4B80BFAB}"/>
            </a:ext>
          </a:extLst>
        </xdr:cNvPr>
        <xdr:cNvSpPr/>
      </xdr:nvSpPr>
      <xdr:spPr>
        <a:xfrm>
          <a:off x="16125825" y="10680767"/>
          <a:ext cx="8543925" cy="2760243"/>
        </a:xfrm>
        <a:prstGeom prst="wedgeRectCallout">
          <a:avLst>
            <a:gd name="adj1" fmla="val -54305"/>
            <a:gd name="adj2" fmla="val -235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19049</xdr:colOff>
      <xdr:row>60</xdr:row>
      <xdr:rowOff>331501</xdr:rowOff>
    </xdr:from>
    <xdr:ext cx="8496301" cy="2760243"/>
    <xdr:sp macro="" textlink="">
      <xdr:nvSpPr>
        <xdr:cNvPr id="6" name="吹き出し: 四角形 5">
          <a:extLst>
            <a:ext uri="{FF2B5EF4-FFF2-40B4-BE49-F238E27FC236}">
              <a16:creationId xmlns:a16="http://schemas.microsoft.com/office/drawing/2014/main" id="{376F2598-4CC6-42E1-A231-7729CDA060F3}"/>
            </a:ext>
          </a:extLst>
        </xdr:cNvPr>
        <xdr:cNvSpPr/>
      </xdr:nvSpPr>
      <xdr:spPr>
        <a:xfrm>
          <a:off x="16268699" y="18581401"/>
          <a:ext cx="849630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92</xdr:col>
      <xdr:colOff>65978</xdr:colOff>
      <xdr:row>0</xdr:row>
      <xdr:rowOff>0</xdr:rowOff>
    </xdr:from>
    <xdr:to>
      <xdr:col>149</xdr:col>
      <xdr:colOff>19050</xdr:colOff>
      <xdr:row>90</xdr:row>
      <xdr:rowOff>142874</xdr:rowOff>
    </xdr:to>
    <xdr:sp macro="" textlink="">
      <xdr:nvSpPr>
        <xdr:cNvPr id="7" name="正方形/長方形 6">
          <a:extLst>
            <a:ext uri="{FF2B5EF4-FFF2-40B4-BE49-F238E27FC236}">
              <a16:creationId xmlns:a16="http://schemas.microsoft.com/office/drawing/2014/main" id="{42FBE801-F990-4D36-86BA-551BB4946DFA}"/>
            </a:ext>
          </a:extLst>
        </xdr:cNvPr>
        <xdr:cNvSpPr/>
      </xdr:nvSpPr>
      <xdr:spPr>
        <a:xfrm>
          <a:off x="25650128" y="0"/>
          <a:ext cx="16621822" cy="30622874"/>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56</xdr:col>
      <xdr:colOff>185737</xdr:colOff>
      <xdr:row>75</xdr:row>
      <xdr:rowOff>523875</xdr:rowOff>
    </xdr:from>
    <xdr:ext cx="9126991" cy="425822"/>
    <xdr:sp macro="" textlink="">
      <xdr:nvSpPr>
        <xdr:cNvPr id="8" name="吹き出し: 四角形 7">
          <a:extLst>
            <a:ext uri="{FF2B5EF4-FFF2-40B4-BE49-F238E27FC236}">
              <a16:creationId xmlns:a16="http://schemas.microsoft.com/office/drawing/2014/main" id="{760BC001-11BC-43F5-9403-3BCDC4B8E6A9}"/>
            </a:ext>
          </a:extLst>
        </xdr:cNvPr>
        <xdr:cNvSpPr/>
      </xdr:nvSpPr>
      <xdr:spPr>
        <a:xfrm>
          <a:off x="16168687" y="24136350"/>
          <a:ext cx="9126991"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52</xdr:col>
      <xdr:colOff>223838</xdr:colOff>
      <xdr:row>5</xdr:row>
      <xdr:rowOff>152406</xdr:rowOff>
    </xdr:from>
    <xdr:to>
      <xdr:col>87</xdr:col>
      <xdr:colOff>247649</xdr:colOff>
      <xdr:row>12</xdr:row>
      <xdr:rowOff>33337</xdr:rowOff>
    </xdr:to>
    <xdr:sp macro="" textlink="">
      <xdr:nvSpPr>
        <xdr:cNvPr id="9" name="吹き出し: 左矢印 8">
          <a:extLst>
            <a:ext uri="{FF2B5EF4-FFF2-40B4-BE49-F238E27FC236}">
              <a16:creationId xmlns:a16="http://schemas.microsoft.com/office/drawing/2014/main" id="{893CE41A-2C53-4A3A-8171-9290689C9CE5}"/>
            </a:ext>
          </a:extLst>
        </xdr:cNvPr>
        <xdr:cNvSpPr/>
      </xdr:nvSpPr>
      <xdr:spPr>
        <a:xfrm>
          <a:off x="15082838" y="1276356"/>
          <a:ext cx="9415461" cy="1557331"/>
        </a:xfrm>
        <a:prstGeom prst="leftArrowCallout">
          <a:avLst>
            <a:gd name="adj1" fmla="val 28175"/>
            <a:gd name="adj2" fmla="val 28841"/>
            <a:gd name="adj3" fmla="val 30922"/>
            <a:gd name="adj4" fmla="val 88946"/>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窓の情報は、左側の「入力用」シートへ記入をお願いいたします。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128</xdr:col>
      <xdr:colOff>46491</xdr:colOff>
      <xdr:row>5</xdr:row>
      <xdr:rowOff>108921</xdr:rowOff>
    </xdr:from>
    <xdr:to>
      <xdr:col>137</xdr:col>
      <xdr:colOff>184604</xdr:colOff>
      <xdr:row>9</xdr:row>
      <xdr:rowOff>181939</xdr:rowOff>
    </xdr:to>
    <xdr:sp macro="" textlink="">
      <xdr:nvSpPr>
        <xdr:cNvPr id="10" name="四角形: 角を丸くする 9">
          <a:extLst>
            <a:ext uri="{FF2B5EF4-FFF2-40B4-BE49-F238E27FC236}">
              <a16:creationId xmlns:a16="http://schemas.microsoft.com/office/drawing/2014/main" id="{05662B50-09B2-40C2-87C4-BEF1C1A17DE2}"/>
            </a:ext>
          </a:extLst>
        </xdr:cNvPr>
        <xdr:cNvSpPr/>
      </xdr:nvSpPr>
      <xdr:spPr>
        <a:xfrm>
          <a:off x="35898591" y="1223346"/>
          <a:ext cx="2709863" cy="85406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117931</xdr:colOff>
      <xdr:row>4</xdr:row>
      <xdr:rowOff>167822</xdr:rowOff>
    </xdr:from>
    <xdr:to>
      <xdr:col>141</xdr:col>
      <xdr:colOff>224293</xdr:colOff>
      <xdr:row>9</xdr:row>
      <xdr:rowOff>322254</xdr:rowOff>
    </xdr:to>
    <xdr:pic>
      <xdr:nvPicPr>
        <xdr:cNvPr id="11" name="グラフィックス 10" descr="プリンター">
          <a:extLst>
            <a:ext uri="{FF2B5EF4-FFF2-40B4-BE49-F238E27FC236}">
              <a16:creationId xmlns:a16="http://schemas.microsoft.com/office/drawing/2014/main" id="{4D988E70-0A64-4693-AC40-56AD5E8D82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827531" y="1053647"/>
          <a:ext cx="963612" cy="1164082"/>
        </a:xfrm>
        <a:prstGeom prst="rect">
          <a:avLst/>
        </a:prstGeom>
      </xdr:spPr>
    </xdr:pic>
    <xdr:clientData fPrintsWithSheet="0"/>
  </xdr:twoCellAnchor>
  <xdr:twoCellAnchor>
    <xdr:from>
      <xdr:col>51</xdr:col>
      <xdr:colOff>95250</xdr:colOff>
      <xdr:row>2</xdr:row>
      <xdr:rowOff>38100</xdr:rowOff>
    </xdr:from>
    <xdr:to>
      <xdr:col>54</xdr:col>
      <xdr:colOff>231199</xdr:colOff>
      <xdr:row>2</xdr:row>
      <xdr:rowOff>353187</xdr:rowOff>
    </xdr:to>
    <xdr:sp macro="" textlink="">
      <xdr:nvSpPr>
        <xdr:cNvPr id="12" name="角丸四角形 58">
          <a:extLst>
            <a:ext uri="{FF2B5EF4-FFF2-40B4-BE49-F238E27FC236}">
              <a16:creationId xmlns:a16="http://schemas.microsoft.com/office/drawing/2014/main" id="{B0AA6996-92E7-4D46-8A9B-0B76C9010521}"/>
            </a:ext>
          </a:extLst>
        </xdr:cNvPr>
        <xdr:cNvSpPr/>
      </xdr:nvSpPr>
      <xdr:spPr>
        <a:xfrm>
          <a:off x="14668500" y="504825"/>
          <a:ext cx="9931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32</xdr:col>
      <xdr:colOff>152400</xdr:colOff>
      <xdr:row>4</xdr:row>
      <xdr:rowOff>152400</xdr:rowOff>
    </xdr:from>
    <xdr:to>
      <xdr:col>43</xdr:col>
      <xdr:colOff>153986</xdr:colOff>
      <xdr:row>9</xdr:row>
      <xdr:rowOff>73025</xdr:rowOff>
    </xdr:to>
    <xdr:sp macro="" textlink="">
      <xdr:nvSpPr>
        <xdr:cNvPr id="13" name="四角形: 角を丸くする 12">
          <a:extLst>
            <a:ext uri="{FF2B5EF4-FFF2-40B4-BE49-F238E27FC236}">
              <a16:creationId xmlns:a16="http://schemas.microsoft.com/office/drawing/2014/main" id="{3B246AB7-7C0B-4658-8DB9-E3E0D9433596}"/>
            </a:ext>
          </a:extLst>
        </xdr:cNvPr>
        <xdr:cNvSpPr/>
      </xdr:nvSpPr>
      <xdr:spPr>
        <a:xfrm>
          <a:off x="9296400" y="1038225"/>
          <a:ext cx="3144836" cy="93027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45</xdr:col>
      <xdr:colOff>38100</xdr:colOff>
      <xdr:row>3</xdr:row>
      <xdr:rowOff>19050</xdr:rowOff>
    </xdr:from>
    <xdr:to>
      <xdr:col>48</xdr:col>
      <xdr:colOff>228600</xdr:colOff>
      <xdr:row>9</xdr:row>
      <xdr:rowOff>57149</xdr:rowOff>
    </xdr:to>
    <xdr:pic>
      <xdr:nvPicPr>
        <xdr:cNvPr id="14" name="グラフィックス 13" descr="鉛筆">
          <a:extLst>
            <a:ext uri="{FF2B5EF4-FFF2-40B4-BE49-F238E27FC236}">
              <a16:creationId xmlns:a16="http://schemas.microsoft.com/office/drawing/2014/main" id="{B97BE6D9-6FAF-4A24-B3E7-DC57AB4D4AB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896850" y="866775"/>
          <a:ext cx="1047750" cy="10858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40</xdr:col>
      <xdr:colOff>59147</xdr:colOff>
      <xdr:row>13</xdr:row>
      <xdr:rowOff>108860</xdr:rowOff>
    </xdr:from>
    <xdr:ext cx="8454921" cy="1074964"/>
    <xdr:sp macro="" textlink="">
      <xdr:nvSpPr>
        <xdr:cNvPr id="2" name="吹き出し: 四角形 1">
          <a:extLst>
            <a:ext uri="{FF2B5EF4-FFF2-40B4-BE49-F238E27FC236}">
              <a16:creationId xmlns:a16="http://schemas.microsoft.com/office/drawing/2014/main" id="{B72510D5-D5D9-4A34-A5CE-BE89293E9D36}"/>
            </a:ext>
          </a:extLst>
        </xdr:cNvPr>
        <xdr:cNvSpPr/>
      </xdr:nvSpPr>
      <xdr:spPr>
        <a:xfrm>
          <a:off x="10944861" y="3660324"/>
          <a:ext cx="8454921" cy="1074964"/>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34</xdr:col>
      <xdr:colOff>163286</xdr:colOff>
      <xdr:row>2</xdr:row>
      <xdr:rowOff>40821</xdr:rowOff>
    </xdr:from>
    <xdr:to>
      <xdr:col>37</xdr:col>
      <xdr:colOff>247403</xdr:colOff>
      <xdr:row>2</xdr:row>
      <xdr:rowOff>355908</xdr:rowOff>
    </xdr:to>
    <xdr:sp macro="" textlink="">
      <xdr:nvSpPr>
        <xdr:cNvPr id="4" name="角丸四角形 58">
          <a:extLst>
            <a:ext uri="{FF2B5EF4-FFF2-40B4-BE49-F238E27FC236}">
              <a16:creationId xmlns:a16="http://schemas.microsoft.com/office/drawing/2014/main" id="{B78CE2BD-237C-4CCF-AFE2-11D553E5FAE0}"/>
            </a:ext>
          </a:extLst>
        </xdr:cNvPr>
        <xdr:cNvSpPr/>
      </xdr:nvSpPr>
      <xdr:spPr>
        <a:xfrm>
          <a:off x="23480486" y="383721"/>
          <a:ext cx="2141517" cy="134112"/>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57</xdr:col>
      <xdr:colOff>71887</xdr:colOff>
      <xdr:row>10</xdr:row>
      <xdr:rowOff>423149</xdr:rowOff>
    </xdr:from>
    <xdr:ext cx="9594415" cy="1426288"/>
    <xdr:sp macro="" textlink="">
      <xdr:nvSpPr>
        <xdr:cNvPr id="2" name="吹き出し: 四角形 1">
          <a:extLst>
            <a:ext uri="{FF2B5EF4-FFF2-40B4-BE49-F238E27FC236}">
              <a16:creationId xmlns:a16="http://schemas.microsoft.com/office/drawing/2014/main" id="{7450DFCB-D0B3-4F10-91A8-BB3B5D3D7A82}"/>
            </a:ext>
          </a:extLst>
        </xdr:cNvPr>
        <xdr:cNvSpPr/>
      </xdr:nvSpPr>
      <xdr:spPr>
        <a:xfrm>
          <a:off x="16178662" y="275677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0</xdr:row>
      <xdr:rowOff>197690</xdr:rowOff>
    </xdr:from>
    <xdr:to>
      <xdr:col>80</xdr:col>
      <xdr:colOff>88188</xdr:colOff>
      <xdr:row>8</xdr:row>
      <xdr:rowOff>95910</xdr:rowOff>
    </xdr:to>
    <xdr:sp macro="" textlink="">
      <xdr:nvSpPr>
        <xdr:cNvPr id="3" name="正方形/長方形 2">
          <a:extLst>
            <a:ext uri="{FF2B5EF4-FFF2-40B4-BE49-F238E27FC236}">
              <a16:creationId xmlns:a16="http://schemas.microsoft.com/office/drawing/2014/main" id="{563526E5-DDB1-4D16-9523-E67D81D1D5F8}"/>
            </a:ext>
          </a:extLst>
        </xdr:cNvPr>
        <xdr:cNvSpPr/>
      </xdr:nvSpPr>
      <xdr:spPr>
        <a:xfrm>
          <a:off x="16193366" y="197690"/>
          <a:ext cx="6354772" cy="166034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29</xdr:row>
      <xdr:rowOff>323292</xdr:rowOff>
    </xdr:from>
    <xdr:ext cx="9594415" cy="2093265"/>
    <xdr:sp macro="" textlink="">
      <xdr:nvSpPr>
        <xdr:cNvPr id="4" name="吹き出し: 四角形 3">
          <a:extLst>
            <a:ext uri="{FF2B5EF4-FFF2-40B4-BE49-F238E27FC236}">
              <a16:creationId xmlns:a16="http://schemas.microsoft.com/office/drawing/2014/main" id="{B43A990C-275E-4B28-B0F1-28E5ADC7C763}"/>
            </a:ext>
          </a:extLst>
        </xdr:cNvPr>
        <xdr:cNvSpPr/>
      </xdr:nvSpPr>
      <xdr:spPr>
        <a:xfrm>
          <a:off x="16178662" y="887674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125802</xdr:colOff>
      <xdr:row>16</xdr:row>
      <xdr:rowOff>593066</xdr:rowOff>
    </xdr:from>
    <xdr:ext cx="9594415" cy="425822"/>
    <xdr:sp macro="" textlink="">
      <xdr:nvSpPr>
        <xdr:cNvPr id="5" name="吹き出し: 四角形 4">
          <a:extLst>
            <a:ext uri="{FF2B5EF4-FFF2-40B4-BE49-F238E27FC236}">
              <a16:creationId xmlns:a16="http://schemas.microsoft.com/office/drawing/2014/main" id="{D8A3266B-246A-467C-B1EB-82806217279E}"/>
            </a:ext>
          </a:extLst>
        </xdr:cNvPr>
        <xdr:cNvSpPr/>
      </xdr:nvSpPr>
      <xdr:spPr>
        <a:xfrm>
          <a:off x="16232577" y="5107916"/>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51</xdr:col>
      <xdr:colOff>143773</xdr:colOff>
      <xdr:row>2</xdr:row>
      <xdr:rowOff>35944</xdr:rowOff>
    </xdr:from>
    <xdr:to>
      <xdr:col>54</xdr:col>
      <xdr:colOff>235592</xdr:colOff>
      <xdr:row>2</xdr:row>
      <xdr:rowOff>351031</xdr:rowOff>
    </xdr:to>
    <xdr:sp macro="" textlink="">
      <xdr:nvSpPr>
        <xdr:cNvPr id="6" name="角丸四角形 58">
          <a:extLst>
            <a:ext uri="{FF2B5EF4-FFF2-40B4-BE49-F238E27FC236}">
              <a16:creationId xmlns:a16="http://schemas.microsoft.com/office/drawing/2014/main" id="{B8E7E772-0085-4502-96E0-65A2701AB0F4}"/>
            </a:ext>
          </a:extLst>
        </xdr:cNvPr>
        <xdr:cNvSpPr/>
      </xdr:nvSpPr>
      <xdr:spPr>
        <a:xfrm>
          <a:off x="14593198" y="502669"/>
          <a:ext cx="92049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98485</xdr:colOff>
      <xdr:row>38</xdr:row>
      <xdr:rowOff>619664</xdr:rowOff>
    </xdr:from>
    <xdr:ext cx="9594415" cy="425822"/>
    <xdr:sp macro="" textlink="">
      <xdr:nvSpPr>
        <xdr:cNvPr id="7" name="吹き出し: 四角形 6">
          <a:extLst>
            <a:ext uri="{FF2B5EF4-FFF2-40B4-BE49-F238E27FC236}">
              <a16:creationId xmlns:a16="http://schemas.microsoft.com/office/drawing/2014/main" id="{55CACF65-EE92-4352-A3E3-F563C88C3343}"/>
            </a:ext>
          </a:extLst>
        </xdr:cNvPr>
        <xdr:cNvSpPr/>
      </xdr:nvSpPr>
      <xdr:spPr>
        <a:xfrm>
          <a:off x="16205260" y="1242113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121227</xdr:colOff>
      <xdr:row>8</xdr:row>
      <xdr:rowOff>242910</xdr:rowOff>
    </xdr:from>
    <xdr:ext cx="9594415" cy="2093265"/>
    <xdr:sp macro="" textlink="">
      <xdr:nvSpPr>
        <xdr:cNvPr id="2" name="吹き出し: 四角形 1">
          <a:extLst>
            <a:ext uri="{FF2B5EF4-FFF2-40B4-BE49-F238E27FC236}">
              <a16:creationId xmlns:a16="http://schemas.microsoft.com/office/drawing/2014/main" id="{B1C5B77B-58A5-45F7-B9FC-3066200B53E4}"/>
            </a:ext>
          </a:extLst>
        </xdr:cNvPr>
        <xdr:cNvSpPr/>
      </xdr:nvSpPr>
      <xdr:spPr>
        <a:xfrm>
          <a:off x="13525500" y="221718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155863</xdr:colOff>
      <xdr:row>1</xdr:row>
      <xdr:rowOff>34636</xdr:rowOff>
    </xdr:from>
    <xdr:to>
      <xdr:col>85</xdr:col>
      <xdr:colOff>86590</xdr:colOff>
      <xdr:row>7</xdr:row>
      <xdr:rowOff>34636</xdr:rowOff>
    </xdr:to>
    <xdr:sp macro="" textlink="">
      <xdr:nvSpPr>
        <xdr:cNvPr id="3" name="正方形/長方形 2">
          <a:extLst>
            <a:ext uri="{FF2B5EF4-FFF2-40B4-BE49-F238E27FC236}">
              <a16:creationId xmlns:a16="http://schemas.microsoft.com/office/drawing/2014/main" id="{BFA3E582-5CED-432A-BDCD-A18C373327C1}"/>
            </a:ext>
          </a:extLst>
        </xdr:cNvPr>
        <xdr:cNvSpPr/>
      </xdr:nvSpPr>
      <xdr:spPr>
        <a:xfrm>
          <a:off x="15776863" y="225136"/>
          <a:ext cx="7204363" cy="13854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27</xdr:row>
      <xdr:rowOff>34636</xdr:rowOff>
    </xdr:from>
    <xdr:ext cx="9594415" cy="1426288"/>
    <xdr:sp macro="" textlink="">
      <xdr:nvSpPr>
        <xdr:cNvPr id="4" name="吹き出し: 四角形 3">
          <a:extLst>
            <a:ext uri="{FF2B5EF4-FFF2-40B4-BE49-F238E27FC236}">
              <a16:creationId xmlns:a16="http://schemas.microsoft.com/office/drawing/2014/main" id="{C31D47E4-9D72-464F-80FF-05F97398D9F9}"/>
            </a:ext>
          </a:extLst>
        </xdr:cNvPr>
        <xdr:cNvSpPr/>
      </xdr:nvSpPr>
      <xdr:spPr>
        <a:xfrm>
          <a:off x="15517091" y="156210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155863</xdr:colOff>
      <xdr:row>2</xdr:row>
      <xdr:rowOff>34636</xdr:rowOff>
    </xdr:from>
    <xdr:to>
      <xdr:col>54</xdr:col>
      <xdr:colOff>225137</xdr:colOff>
      <xdr:row>2</xdr:row>
      <xdr:rowOff>349723</xdr:rowOff>
    </xdr:to>
    <xdr:sp macro="" textlink="">
      <xdr:nvSpPr>
        <xdr:cNvPr id="5" name="角丸四角形 58">
          <a:extLst>
            <a:ext uri="{FF2B5EF4-FFF2-40B4-BE49-F238E27FC236}">
              <a16:creationId xmlns:a16="http://schemas.microsoft.com/office/drawing/2014/main" id="{3A5A32D3-1A04-45B0-B543-546B973F323D}"/>
            </a:ext>
          </a:extLst>
        </xdr:cNvPr>
        <xdr:cNvSpPr/>
      </xdr:nvSpPr>
      <xdr:spPr>
        <a:xfrm>
          <a:off x="11932227"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155863</xdr:colOff>
      <xdr:row>34</xdr:row>
      <xdr:rowOff>101917</xdr:rowOff>
    </xdr:from>
    <xdr:ext cx="9594415" cy="425822"/>
    <xdr:sp macro="" textlink="">
      <xdr:nvSpPr>
        <xdr:cNvPr id="6" name="吹き出し: 四角形 5">
          <a:extLst>
            <a:ext uri="{FF2B5EF4-FFF2-40B4-BE49-F238E27FC236}">
              <a16:creationId xmlns:a16="http://schemas.microsoft.com/office/drawing/2014/main" id="{C513894C-415E-4E03-8683-50D9E2800B58}"/>
            </a:ext>
          </a:extLst>
        </xdr:cNvPr>
        <xdr:cNvSpPr/>
      </xdr:nvSpPr>
      <xdr:spPr>
        <a:xfrm>
          <a:off x="13560136" y="1355814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・総括表の補助対象経費の合計と金額が合っているかご確認ください。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121227</xdr:colOff>
      <xdr:row>6</xdr:row>
      <xdr:rowOff>43528</xdr:rowOff>
    </xdr:from>
    <xdr:ext cx="9594415" cy="1426288"/>
    <xdr:sp macro="" textlink="">
      <xdr:nvSpPr>
        <xdr:cNvPr id="2" name="吹き出し: 四角形 1">
          <a:extLst>
            <a:ext uri="{FF2B5EF4-FFF2-40B4-BE49-F238E27FC236}">
              <a16:creationId xmlns:a16="http://schemas.microsoft.com/office/drawing/2014/main" id="{620C435D-C3BB-4AC1-8011-41505BF8256E}"/>
            </a:ext>
          </a:extLst>
        </xdr:cNvPr>
        <xdr:cNvSpPr/>
      </xdr:nvSpPr>
      <xdr:spPr>
        <a:xfrm>
          <a:off x="15880772" y="132507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13</xdr:row>
      <xdr:rowOff>279086</xdr:rowOff>
    </xdr:from>
    <xdr:ext cx="9594415" cy="3760709"/>
    <xdr:sp macro="" textlink="">
      <xdr:nvSpPr>
        <xdr:cNvPr id="3" name="吹き出し: 四角形 2">
          <a:extLst>
            <a:ext uri="{FF2B5EF4-FFF2-40B4-BE49-F238E27FC236}">
              <a16:creationId xmlns:a16="http://schemas.microsoft.com/office/drawing/2014/main" id="{F35E5E43-165A-4719-A056-F6327FDE4E50}"/>
            </a:ext>
          </a:extLst>
        </xdr:cNvPr>
        <xdr:cNvSpPr/>
      </xdr:nvSpPr>
      <xdr:spPr>
        <a:xfrm>
          <a:off x="15863454" y="370808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・施工する居室名を記入してください。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173182</xdr:colOff>
      <xdr:row>2</xdr:row>
      <xdr:rowOff>34636</xdr:rowOff>
    </xdr:from>
    <xdr:to>
      <xdr:col>54</xdr:col>
      <xdr:colOff>242455</xdr:colOff>
      <xdr:row>2</xdr:row>
      <xdr:rowOff>349723</xdr:rowOff>
    </xdr:to>
    <xdr:sp macro="" textlink="">
      <xdr:nvSpPr>
        <xdr:cNvPr id="6" name="角丸四角形 58">
          <a:extLst>
            <a:ext uri="{FF2B5EF4-FFF2-40B4-BE49-F238E27FC236}">
              <a16:creationId xmlns:a16="http://schemas.microsoft.com/office/drawing/2014/main" id="{47677BDA-3D4E-42EC-8918-6093215561B1}"/>
            </a:ext>
          </a:extLst>
        </xdr:cNvPr>
        <xdr:cNvSpPr/>
      </xdr:nvSpPr>
      <xdr:spPr>
        <a:xfrm>
          <a:off x="14304818"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121227</xdr:colOff>
      <xdr:row>8</xdr:row>
      <xdr:rowOff>242910</xdr:rowOff>
    </xdr:from>
    <xdr:ext cx="9594415" cy="2093265"/>
    <xdr:sp macro="" textlink="">
      <xdr:nvSpPr>
        <xdr:cNvPr id="2" name="吹き出し: 四角形 1">
          <a:extLst>
            <a:ext uri="{FF2B5EF4-FFF2-40B4-BE49-F238E27FC236}">
              <a16:creationId xmlns:a16="http://schemas.microsoft.com/office/drawing/2014/main" id="{D6E3E1DA-5AB2-45F5-AB1E-D7A4DD17C013}"/>
            </a:ext>
          </a:extLst>
        </xdr:cNvPr>
        <xdr:cNvSpPr/>
      </xdr:nvSpPr>
      <xdr:spPr>
        <a:xfrm>
          <a:off x="15694602" y="222411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155864</xdr:colOff>
      <xdr:row>1</xdr:row>
      <xdr:rowOff>34636</xdr:rowOff>
    </xdr:from>
    <xdr:to>
      <xdr:col>81</xdr:col>
      <xdr:colOff>123151</xdr:colOff>
      <xdr:row>7</xdr:row>
      <xdr:rowOff>300181</xdr:rowOff>
    </xdr:to>
    <xdr:sp macro="" textlink="">
      <xdr:nvSpPr>
        <xdr:cNvPr id="3" name="正方形/長方形 2">
          <a:extLst>
            <a:ext uri="{FF2B5EF4-FFF2-40B4-BE49-F238E27FC236}">
              <a16:creationId xmlns:a16="http://schemas.microsoft.com/office/drawing/2014/main" id="{42AD0B7D-38EC-4DBA-A889-FC5D2E3B0822}"/>
            </a:ext>
          </a:extLst>
        </xdr:cNvPr>
        <xdr:cNvSpPr/>
      </xdr:nvSpPr>
      <xdr:spPr>
        <a:xfrm>
          <a:off x="15729239" y="225136"/>
          <a:ext cx="6368087" cy="16657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27</xdr:row>
      <xdr:rowOff>34636</xdr:rowOff>
    </xdr:from>
    <xdr:ext cx="9594415" cy="1426288"/>
    <xdr:sp macro="" textlink="">
      <xdr:nvSpPr>
        <xdr:cNvPr id="4" name="吹き出し: 四角形 3">
          <a:extLst>
            <a:ext uri="{FF2B5EF4-FFF2-40B4-BE49-F238E27FC236}">
              <a16:creationId xmlns:a16="http://schemas.microsoft.com/office/drawing/2014/main" id="{C78A3F41-EEB5-4283-91B2-827459342BF0}"/>
            </a:ext>
          </a:extLst>
        </xdr:cNvPr>
        <xdr:cNvSpPr/>
      </xdr:nvSpPr>
      <xdr:spPr>
        <a:xfrm>
          <a:off x="15642648" y="8845261"/>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155863</xdr:colOff>
      <xdr:row>2</xdr:row>
      <xdr:rowOff>34636</xdr:rowOff>
    </xdr:from>
    <xdr:to>
      <xdr:col>54</xdr:col>
      <xdr:colOff>225137</xdr:colOff>
      <xdr:row>2</xdr:row>
      <xdr:rowOff>349723</xdr:rowOff>
    </xdr:to>
    <xdr:sp macro="" textlink="">
      <xdr:nvSpPr>
        <xdr:cNvPr id="5" name="角丸四角形 58">
          <a:extLst>
            <a:ext uri="{FF2B5EF4-FFF2-40B4-BE49-F238E27FC236}">
              <a16:creationId xmlns:a16="http://schemas.microsoft.com/office/drawing/2014/main" id="{FA6A71D9-6FFE-4121-A7B6-7AB95E0ECE1C}"/>
            </a:ext>
          </a:extLst>
        </xdr:cNvPr>
        <xdr:cNvSpPr/>
      </xdr:nvSpPr>
      <xdr:spPr>
        <a:xfrm>
          <a:off x="14090938" y="453736"/>
          <a:ext cx="89794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155863</xdr:colOff>
      <xdr:row>34</xdr:row>
      <xdr:rowOff>101917</xdr:rowOff>
    </xdr:from>
    <xdr:ext cx="9594415" cy="425822"/>
    <xdr:sp macro="" textlink="">
      <xdr:nvSpPr>
        <xdr:cNvPr id="6" name="吹き出し: 四角形 5">
          <a:extLst>
            <a:ext uri="{FF2B5EF4-FFF2-40B4-BE49-F238E27FC236}">
              <a16:creationId xmlns:a16="http://schemas.microsoft.com/office/drawing/2014/main" id="{5480A8CF-1F77-4F3B-A45E-BC6C06AF941D}"/>
            </a:ext>
          </a:extLst>
        </xdr:cNvPr>
        <xdr:cNvSpPr/>
      </xdr:nvSpPr>
      <xdr:spPr>
        <a:xfrm>
          <a:off x="15729238" y="1221771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・総括表の補助対象経費の合計と金額が合っているかご確認ください。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121228</xdr:colOff>
      <xdr:row>9</xdr:row>
      <xdr:rowOff>450728</xdr:rowOff>
    </xdr:from>
    <xdr:ext cx="9594415" cy="2093265"/>
    <xdr:sp macro="" textlink="">
      <xdr:nvSpPr>
        <xdr:cNvPr id="2" name="吹き出し: 四角形 1">
          <a:extLst>
            <a:ext uri="{FF2B5EF4-FFF2-40B4-BE49-F238E27FC236}">
              <a16:creationId xmlns:a16="http://schemas.microsoft.com/office/drawing/2014/main" id="{35DE49EE-BE4B-4073-8751-427546F2368D}"/>
            </a:ext>
          </a:extLst>
        </xdr:cNvPr>
        <xdr:cNvSpPr/>
      </xdr:nvSpPr>
      <xdr:spPr>
        <a:xfrm>
          <a:off x="14391410" y="249427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138545</xdr:colOff>
      <xdr:row>1</xdr:row>
      <xdr:rowOff>69272</xdr:rowOff>
    </xdr:from>
    <xdr:to>
      <xdr:col>85</xdr:col>
      <xdr:colOff>242453</xdr:colOff>
      <xdr:row>7</xdr:row>
      <xdr:rowOff>103909</xdr:rowOff>
    </xdr:to>
    <xdr:sp macro="" textlink="">
      <xdr:nvSpPr>
        <xdr:cNvPr id="3" name="正方形/長方形 2">
          <a:extLst>
            <a:ext uri="{FF2B5EF4-FFF2-40B4-BE49-F238E27FC236}">
              <a16:creationId xmlns:a16="http://schemas.microsoft.com/office/drawing/2014/main" id="{FEBC21DE-6523-4050-B40B-1ABFF06D3EFD}"/>
            </a:ext>
          </a:extLst>
        </xdr:cNvPr>
        <xdr:cNvSpPr/>
      </xdr:nvSpPr>
      <xdr:spPr>
        <a:xfrm>
          <a:off x="15898090" y="259772"/>
          <a:ext cx="7377545" cy="14200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86591</xdr:colOff>
      <xdr:row>32</xdr:row>
      <xdr:rowOff>51954</xdr:rowOff>
    </xdr:from>
    <xdr:ext cx="9594415" cy="1426288"/>
    <xdr:sp macro="" textlink="">
      <xdr:nvSpPr>
        <xdr:cNvPr id="4" name="吹き出し: 四角形 3">
          <a:extLst>
            <a:ext uri="{FF2B5EF4-FFF2-40B4-BE49-F238E27FC236}">
              <a16:creationId xmlns:a16="http://schemas.microsoft.com/office/drawing/2014/main" id="{3E3A74A4-C6F9-455E-A8DA-DCAEBC8EACE9}"/>
            </a:ext>
          </a:extLst>
        </xdr:cNvPr>
        <xdr:cNvSpPr/>
      </xdr:nvSpPr>
      <xdr:spPr>
        <a:xfrm>
          <a:off x="14024841" y="1076757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173182</xdr:colOff>
      <xdr:row>2</xdr:row>
      <xdr:rowOff>34637</xdr:rowOff>
    </xdr:from>
    <xdr:to>
      <xdr:col>54</xdr:col>
      <xdr:colOff>242456</xdr:colOff>
      <xdr:row>2</xdr:row>
      <xdr:rowOff>349724</xdr:rowOff>
    </xdr:to>
    <xdr:sp macro="" textlink="">
      <xdr:nvSpPr>
        <xdr:cNvPr id="5" name="角丸四角形 58">
          <a:extLst>
            <a:ext uri="{FF2B5EF4-FFF2-40B4-BE49-F238E27FC236}">
              <a16:creationId xmlns:a16="http://schemas.microsoft.com/office/drawing/2014/main" id="{05F525B7-C5F5-4E4D-B3C1-5E238D304C92}"/>
            </a:ext>
          </a:extLst>
        </xdr:cNvPr>
        <xdr:cNvSpPr/>
      </xdr:nvSpPr>
      <xdr:spPr>
        <a:xfrm>
          <a:off x="12815455" y="450273"/>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144</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7A89FA66-1327-4461-AD44-7A56C3D867A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127</xdr:col>
      <xdr:colOff>107949</xdr:colOff>
      <xdr:row>5</xdr:row>
      <xdr:rowOff>23818</xdr:rowOff>
    </xdr:from>
    <xdr:to>
      <xdr:col>136</xdr:col>
      <xdr:colOff>227012</xdr:colOff>
      <xdr:row>9</xdr:row>
      <xdr:rowOff>115886</xdr:rowOff>
    </xdr:to>
    <xdr:sp macro="" textlink="">
      <xdr:nvSpPr>
        <xdr:cNvPr id="4" name="四角形: 角を丸くする 3">
          <a:extLst>
            <a:ext uri="{FF2B5EF4-FFF2-40B4-BE49-F238E27FC236}">
              <a16:creationId xmlns:a16="http://schemas.microsoft.com/office/drawing/2014/main" id="{F2A6F0DC-332D-4C53-BF50-EC1EDC294B3A}"/>
            </a:ext>
          </a:extLst>
        </xdr:cNvPr>
        <xdr:cNvSpPr/>
      </xdr:nvSpPr>
      <xdr:spPr>
        <a:xfrm>
          <a:off x="35579049" y="1128718"/>
          <a:ext cx="2519363" cy="9112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103189</xdr:colOff>
      <xdr:row>4</xdr:row>
      <xdr:rowOff>6519</xdr:rowOff>
    </xdr:from>
    <xdr:to>
      <xdr:col>141</xdr:col>
      <xdr:colOff>209551</xdr:colOff>
      <xdr:row>9</xdr:row>
      <xdr:rowOff>213339</xdr:rowOff>
    </xdr:to>
    <xdr:pic>
      <xdr:nvPicPr>
        <xdr:cNvPr id="5" name="グラフィックス 4" descr="プリンター">
          <a:extLst>
            <a:ext uri="{FF2B5EF4-FFF2-40B4-BE49-F238E27FC236}">
              <a16:creationId xmlns:a16="http://schemas.microsoft.com/office/drawing/2014/main" id="{96F2136B-7542-436D-BECF-47B870F77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507989" y="901869"/>
          <a:ext cx="963612" cy="1235520"/>
        </a:xfrm>
        <a:prstGeom prst="rect">
          <a:avLst/>
        </a:prstGeom>
      </xdr:spPr>
    </xdr:pic>
    <xdr:clientData fPrintsWithSheet="0"/>
  </xdr:twoCellAnchor>
  <xdr:oneCellAnchor>
    <xdr:from>
      <xdr:col>58</xdr:col>
      <xdr:colOff>38100</xdr:colOff>
      <xdr:row>17</xdr:row>
      <xdr:rowOff>127594</xdr:rowOff>
    </xdr:from>
    <xdr:ext cx="8063594" cy="2760243"/>
    <xdr:sp macro="" textlink="">
      <xdr:nvSpPr>
        <xdr:cNvPr id="7" name="吹き出し: 四角形 6">
          <a:extLst>
            <a:ext uri="{FF2B5EF4-FFF2-40B4-BE49-F238E27FC236}">
              <a16:creationId xmlns:a16="http://schemas.microsoft.com/office/drawing/2014/main" id="{B3934E3A-BD41-443E-A197-4DBFB2001E9D}"/>
            </a:ext>
          </a:extLst>
        </xdr:cNvPr>
        <xdr:cNvSpPr/>
      </xdr:nvSpPr>
      <xdr:spPr>
        <a:xfrm>
          <a:off x="16554450" y="4375744"/>
          <a:ext cx="8063594" cy="2760243"/>
        </a:xfrm>
        <a:prstGeom prst="wedgeRectCallout">
          <a:avLst>
            <a:gd name="adj1" fmla="val -5944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209550</xdr:colOff>
      <xdr:row>37</xdr:row>
      <xdr:rowOff>169924</xdr:rowOff>
    </xdr:from>
    <xdr:ext cx="8156121" cy="2760243"/>
    <xdr:sp macro="" textlink="">
      <xdr:nvSpPr>
        <xdr:cNvPr id="9" name="吹き出し: 四角形 8">
          <a:extLst>
            <a:ext uri="{FF2B5EF4-FFF2-40B4-BE49-F238E27FC236}">
              <a16:creationId xmlns:a16="http://schemas.microsoft.com/office/drawing/2014/main" id="{E5E4E750-1253-419B-BDF5-2803EE5A3E10}"/>
            </a:ext>
          </a:extLst>
        </xdr:cNvPr>
        <xdr:cNvSpPr/>
      </xdr:nvSpPr>
      <xdr:spPr>
        <a:xfrm>
          <a:off x="16459200" y="10818874"/>
          <a:ext cx="8156121" cy="2760243"/>
        </a:xfrm>
        <a:prstGeom prst="wedgeRectCallout">
          <a:avLst>
            <a:gd name="adj1" fmla="val -58000"/>
            <a:gd name="adj2" fmla="val -214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90</xdr:col>
      <xdr:colOff>152400</xdr:colOff>
      <xdr:row>0</xdr:row>
      <xdr:rowOff>0</xdr:rowOff>
    </xdr:from>
    <xdr:to>
      <xdr:col>148</xdr:col>
      <xdr:colOff>533400</xdr:colOff>
      <xdr:row>78</xdr:row>
      <xdr:rowOff>95250</xdr:rowOff>
    </xdr:to>
    <xdr:sp macro="" textlink="">
      <xdr:nvSpPr>
        <xdr:cNvPr id="10" name="正方形/長方形 9">
          <a:extLst>
            <a:ext uri="{FF2B5EF4-FFF2-40B4-BE49-F238E27FC236}">
              <a16:creationId xmlns:a16="http://schemas.microsoft.com/office/drawing/2014/main" id="{368F91CC-44E3-4C0E-BFF7-ABF51EEFA9FE}"/>
            </a:ext>
          </a:extLst>
        </xdr:cNvPr>
        <xdr:cNvSpPr/>
      </xdr:nvSpPr>
      <xdr:spPr>
        <a:xfrm>
          <a:off x="25203150" y="0"/>
          <a:ext cx="16897350" cy="2158365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57150</xdr:colOff>
      <xdr:row>67</xdr:row>
      <xdr:rowOff>140214</xdr:rowOff>
    </xdr:from>
    <xdr:ext cx="8229600" cy="425822"/>
    <xdr:sp macro="" textlink="">
      <xdr:nvSpPr>
        <xdr:cNvPr id="11" name="吹き出し: 四角形 10">
          <a:extLst>
            <a:ext uri="{FF2B5EF4-FFF2-40B4-BE49-F238E27FC236}">
              <a16:creationId xmlns:a16="http://schemas.microsoft.com/office/drawing/2014/main" id="{45F8B53D-2010-4B3C-8E3A-D65F3AE4E84B}"/>
            </a:ext>
          </a:extLst>
        </xdr:cNvPr>
        <xdr:cNvSpPr/>
      </xdr:nvSpPr>
      <xdr:spPr>
        <a:xfrm>
          <a:off x="16306800" y="17228064"/>
          <a:ext cx="82296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55</xdr:col>
      <xdr:colOff>38100</xdr:colOff>
      <xdr:row>0</xdr:row>
      <xdr:rowOff>71444</xdr:rowOff>
    </xdr:from>
    <xdr:to>
      <xdr:col>88</xdr:col>
      <xdr:colOff>57150</xdr:colOff>
      <xdr:row>11</xdr:row>
      <xdr:rowOff>95250</xdr:rowOff>
    </xdr:to>
    <xdr:sp macro="" textlink="">
      <xdr:nvSpPr>
        <xdr:cNvPr id="12" name="吹き出し: 左矢印 11">
          <a:extLst>
            <a:ext uri="{FF2B5EF4-FFF2-40B4-BE49-F238E27FC236}">
              <a16:creationId xmlns:a16="http://schemas.microsoft.com/office/drawing/2014/main" id="{4FAB3215-22B9-453B-84B2-19C37A8699CC}"/>
            </a:ext>
          </a:extLst>
        </xdr:cNvPr>
        <xdr:cNvSpPr/>
      </xdr:nvSpPr>
      <xdr:spPr>
        <a:xfrm>
          <a:off x="15754350" y="71444"/>
          <a:ext cx="8820150" cy="2443156"/>
        </a:xfrm>
        <a:prstGeom prst="leftArrowCallout">
          <a:avLst>
            <a:gd name="adj1" fmla="val 19337"/>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防災ガラス窓の情報は、左側の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endParaRPr kumimoji="1" lang="en-US" altLang="ja-JP" sz="1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33</xdr:col>
      <xdr:colOff>19050</xdr:colOff>
      <xdr:row>5</xdr:row>
      <xdr:rowOff>19050</xdr:rowOff>
    </xdr:from>
    <xdr:to>
      <xdr:col>43</xdr:col>
      <xdr:colOff>77786</xdr:colOff>
      <xdr:row>9</xdr:row>
      <xdr:rowOff>149225</xdr:rowOff>
    </xdr:to>
    <xdr:sp macro="" textlink="">
      <xdr:nvSpPr>
        <xdr:cNvPr id="14" name="四角形: 角を丸くする 13">
          <a:extLst>
            <a:ext uri="{FF2B5EF4-FFF2-40B4-BE49-F238E27FC236}">
              <a16:creationId xmlns:a16="http://schemas.microsoft.com/office/drawing/2014/main" id="{A84634B6-1709-46C5-B145-4E01C657F31C}"/>
            </a:ext>
          </a:extLst>
        </xdr:cNvPr>
        <xdr:cNvSpPr/>
      </xdr:nvSpPr>
      <xdr:spPr>
        <a:xfrm>
          <a:off x="9086850" y="1123950"/>
          <a:ext cx="27257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44</xdr:col>
      <xdr:colOff>190500</xdr:colOff>
      <xdr:row>4</xdr:row>
      <xdr:rowOff>57150</xdr:rowOff>
    </xdr:from>
    <xdr:to>
      <xdr:col>48</xdr:col>
      <xdr:colOff>95250</xdr:colOff>
      <xdr:row>9</xdr:row>
      <xdr:rowOff>133349</xdr:rowOff>
    </xdr:to>
    <xdr:pic>
      <xdr:nvPicPr>
        <xdr:cNvPr id="15" name="グラフィックス 14" descr="鉛筆">
          <a:extLst>
            <a:ext uri="{FF2B5EF4-FFF2-40B4-BE49-F238E27FC236}">
              <a16:creationId xmlns:a16="http://schemas.microsoft.com/office/drawing/2014/main" id="{B20A7680-E329-4654-8661-EE47A716594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92000" y="952500"/>
          <a:ext cx="1047750" cy="1104899"/>
        </a:xfrm>
        <a:prstGeom prst="rect">
          <a:avLst/>
        </a:prstGeom>
      </xdr:spPr>
    </xdr:pic>
    <xdr:clientData/>
  </xdr:twoCellAnchor>
  <xdr:twoCellAnchor>
    <xdr:from>
      <xdr:col>51</xdr:col>
      <xdr:colOff>152400</xdr:colOff>
      <xdr:row>2</xdr:row>
      <xdr:rowOff>38100</xdr:rowOff>
    </xdr:from>
    <xdr:to>
      <xdr:col>54</xdr:col>
      <xdr:colOff>231199</xdr:colOff>
      <xdr:row>2</xdr:row>
      <xdr:rowOff>353187</xdr:rowOff>
    </xdr:to>
    <xdr:sp macro="" textlink="">
      <xdr:nvSpPr>
        <xdr:cNvPr id="16" name="角丸四角形 58">
          <a:extLst>
            <a:ext uri="{FF2B5EF4-FFF2-40B4-BE49-F238E27FC236}">
              <a16:creationId xmlns:a16="http://schemas.microsoft.com/office/drawing/2014/main" id="{03231D99-861E-4494-9BA3-DE3927B06EC2}"/>
            </a:ext>
          </a:extLst>
        </xdr:cNvPr>
        <xdr:cNvSpPr/>
      </xdr:nvSpPr>
      <xdr:spPr>
        <a:xfrm>
          <a:off x="1375410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76200</xdr:colOff>
      <xdr:row>14</xdr:row>
      <xdr:rowOff>118410</xdr:rowOff>
    </xdr:from>
    <xdr:ext cx="8039100" cy="759310"/>
    <xdr:sp macro="" textlink="">
      <xdr:nvSpPr>
        <xdr:cNvPr id="17" name="吹き出し: 四角形 16">
          <a:extLst>
            <a:ext uri="{FF2B5EF4-FFF2-40B4-BE49-F238E27FC236}">
              <a16:creationId xmlns:a16="http://schemas.microsoft.com/office/drawing/2014/main" id="{6CFB8C1E-D407-462F-9D7D-5EA1161E6607}"/>
            </a:ext>
          </a:extLst>
        </xdr:cNvPr>
        <xdr:cNvSpPr/>
      </xdr:nvSpPr>
      <xdr:spPr>
        <a:xfrm>
          <a:off x="16592550" y="3280710"/>
          <a:ext cx="8039100" cy="759310"/>
        </a:xfrm>
        <a:prstGeom prst="wedgeRectCallout">
          <a:avLst>
            <a:gd name="adj1" fmla="val -60870"/>
            <a:gd name="adj2" fmla="val -1332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・使用する製品の中空層の厚さ・総厚と取付可能なことを必ず確認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の上、「■」を選択してください。</a:t>
          </a:r>
        </a:p>
      </xdr:txBody>
    </xdr:sp>
    <xdr:clientData/>
  </xdr:oneCellAnchor>
  <xdr:oneCellAnchor>
    <xdr:from>
      <xdr:col>57</xdr:col>
      <xdr:colOff>247650</xdr:colOff>
      <xdr:row>32</xdr:row>
      <xdr:rowOff>99360</xdr:rowOff>
    </xdr:from>
    <xdr:ext cx="8039100" cy="759310"/>
    <xdr:sp macro="" textlink="">
      <xdr:nvSpPr>
        <xdr:cNvPr id="19" name="吹き出し: 四角形 18">
          <a:extLst>
            <a:ext uri="{FF2B5EF4-FFF2-40B4-BE49-F238E27FC236}">
              <a16:creationId xmlns:a16="http://schemas.microsoft.com/office/drawing/2014/main" id="{4379D6B0-6CBA-49C2-9BF6-07E9F20F5C9F}"/>
            </a:ext>
          </a:extLst>
        </xdr:cNvPr>
        <xdr:cNvSpPr/>
      </xdr:nvSpPr>
      <xdr:spPr>
        <a:xfrm>
          <a:off x="16497300" y="9510060"/>
          <a:ext cx="8039100" cy="759310"/>
        </a:xfrm>
        <a:prstGeom prst="wedgeRectCallout">
          <a:avLst>
            <a:gd name="adj1" fmla="val -58500"/>
            <a:gd name="adj2" fmla="val -152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・使用する製品の中空層の厚さ・総厚と取付可能なことを必ず確認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の上、「■」を選択してください。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121228</xdr:colOff>
      <xdr:row>9</xdr:row>
      <xdr:rowOff>450728</xdr:rowOff>
    </xdr:from>
    <xdr:ext cx="9594415" cy="2093265"/>
    <xdr:sp macro="" textlink="">
      <xdr:nvSpPr>
        <xdr:cNvPr id="2" name="吹き出し: 四角形 1">
          <a:extLst>
            <a:ext uri="{FF2B5EF4-FFF2-40B4-BE49-F238E27FC236}">
              <a16:creationId xmlns:a16="http://schemas.microsoft.com/office/drawing/2014/main" id="{6C0979AB-31FA-4E3F-B7E4-97B38AE9408F}"/>
            </a:ext>
          </a:extLst>
        </xdr:cNvPr>
        <xdr:cNvSpPr/>
      </xdr:nvSpPr>
      <xdr:spPr>
        <a:xfrm>
          <a:off x="13513378" y="251765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138546</xdr:colOff>
      <xdr:row>1</xdr:row>
      <xdr:rowOff>69272</xdr:rowOff>
    </xdr:from>
    <xdr:to>
      <xdr:col>81</xdr:col>
      <xdr:colOff>105834</xdr:colOff>
      <xdr:row>8</xdr:row>
      <xdr:rowOff>92363</xdr:rowOff>
    </xdr:to>
    <xdr:sp macro="" textlink="">
      <xdr:nvSpPr>
        <xdr:cNvPr id="3" name="正方形/長方形 2">
          <a:extLst>
            <a:ext uri="{FF2B5EF4-FFF2-40B4-BE49-F238E27FC236}">
              <a16:creationId xmlns:a16="http://schemas.microsoft.com/office/drawing/2014/main" id="{6BD2D3C6-E91B-46AA-8653-6DDAA77BE944}"/>
            </a:ext>
          </a:extLst>
        </xdr:cNvPr>
        <xdr:cNvSpPr/>
      </xdr:nvSpPr>
      <xdr:spPr>
        <a:xfrm>
          <a:off x="13530696" y="259772"/>
          <a:ext cx="6368088" cy="16709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86591</xdr:colOff>
      <xdr:row>32</xdr:row>
      <xdr:rowOff>51954</xdr:rowOff>
    </xdr:from>
    <xdr:ext cx="9594415" cy="1426288"/>
    <xdr:sp macro="" textlink="">
      <xdr:nvSpPr>
        <xdr:cNvPr id="4" name="吹き出し: 四角形 3">
          <a:extLst>
            <a:ext uri="{FF2B5EF4-FFF2-40B4-BE49-F238E27FC236}">
              <a16:creationId xmlns:a16="http://schemas.microsoft.com/office/drawing/2014/main" id="{47C7751C-A60F-4629-AA7E-E9130977E9DC}"/>
            </a:ext>
          </a:extLst>
        </xdr:cNvPr>
        <xdr:cNvSpPr/>
      </xdr:nvSpPr>
      <xdr:spPr>
        <a:xfrm>
          <a:off x="13478741" y="1079615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173182</xdr:colOff>
      <xdr:row>2</xdr:row>
      <xdr:rowOff>34637</xdr:rowOff>
    </xdr:from>
    <xdr:to>
      <xdr:col>54</xdr:col>
      <xdr:colOff>242456</xdr:colOff>
      <xdr:row>2</xdr:row>
      <xdr:rowOff>349724</xdr:rowOff>
    </xdr:to>
    <xdr:sp macro="" textlink="">
      <xdr:nvSpPr>
        <xdr:cNvPr id="5" name="角丸四角形 58">
          <a:extLst>
            <a:ext uri="{FF2B5EF4-FFF2-40B4-BE49-F238E27FC236}">
              <a16:creationId xmlns:a16="http://schemas.microsoft.com/office/drawing/2014/main" id="{0DAB8E26-05F5-4224-9618-F30DA2B5708B}"/>
            </a:ext>
          </a:extLst>
        </xdr:cNvPr>
        <xdr:cNvSpPr/>
      </xdr:nvSpPr>
      <xdr:spPr>
        <a:xfrm>
          <a:off x="12003232" y="453737"/>
          <a:ext cx="8407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143</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FC3E8F9B-E89D-4489-A37E-EC1E5BEE6CE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38100</xdr:colOff>
      <xdr:row>10</xdr:row>
      <xdr:rowOff>99360</xdr:rowOff>
    </xdr:from>
    <xdr:ext cx="8058150" cy="759310"/>
    <xdr:sp macro="" textlink="">
      <xdr:nvSpPr>
        <xdr:cNvPr id="4" name="吹き出し: 四角形 3">
          <a:extLst>
            <a:ext uri="{FF2B5EF4-FFF2-40B4-BE49-F238E27FC236}">
              <a16:creationId xmlns:a16="http://schemas.microsoft.com/office/drawing/2014/main" id="{9EF7A8BA-717D-41F4-B14E-C7918F42AA24}"/>
            </a:ext>
          </a:extLst>
        </xdr:cNvPr>
        <xdr:cNvSpPr/>
      </xdr:nvSpPr>
      <xdr:spPr>
        <a:xfrm>
          <a:off x="16554450" y="23853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twoCellAnchor>
    <xdr:from>
      <xdr:col>90</xdr:col>
      <xdr:colOff>161228</xdr:colOff>
      <xdr:row>0</xdr:row>
      <xdr:rowOff>38100</xdr:rowOff>
    </xdr:from>
    <xdr:to>
      <xdr:col>149</xdr:col>
      <xdr:colOff>0</xdr:colOff>
      <xdr:row>91</xdr:row>
      <xdr:rowOff>9524</xdr:rowOff>
    </xdr:to>
    <xdr:sp macro="" textlink="">
      <xdr:nvSpPr>
        <xdr:cNvPr id="8" name="正方形/長方形 7">
          <a:extLst>
            <a:ext uri="{FF2B5EF4-FFF2-40B4-BE49-F238E27FC236}">
              <a16:creationId xmlns:a16="http://schemas.microsoft.com/office/drawing/2014/main" id="{CD727655-97BA-43C0-AB69-4745E4F83685}"/>
            </a:ext>
          </a:extLst>
        </xdr:cNvPr>
        <xdr:cNvSpPr/>
      </xdr:nvSpPr>
      <xdr:spPr>
        <a:xfrm>
          <a:off x="25211978" y="38100"/>
          <a:ext cx="17040922" cy="30622874"/>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133350</xdr:colOff>
      <xdr:row>75</xdr:row>
      <xdr:rowOff>685871</xdr:rowOff>
    </xdr:from>
    <xdr:ext cx="8305800" cy="425822"/>
    <xdr:sp macro="" textlink="">
      <xdr:nvSpPr>
        <xdr:cNvPr id="9" name="吹き出し: 四角形 8">
          <a:extLst>
            <a:ext uri="{FF2B5EF4-FFF2-40B4-BE49-F238E27FC236}">
              <a16:creationId xmlns:a16="http://schemas.microsoft.com/office/drawing/2014/main" id="{CA8D072C-D5B7-4853-845D-B93460BCCEA9}"/>
            </a:ext>
          </a:extLst>
        </xdr:cNvPr>
        <xdr:cNvSpPr/>
      </xdr:nvSpPr>
      <xdr:spPr>
        <a:xfrm>
          <a:off x="16383000" y="24441221"/>
          <a:ext cx="83058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128</xdr:col>
      <xdr:colOff>46491</xdr:colOff>
      <xdr:row>5</xdr:row>
      <xdr:rowOff>108921</xdr:rowOff>
    </xdr:from>
    <xdr:to>
      <xdr:col>137</xdr:col>
      <xdr:colOff>184604</xdr:colOff>
      <xdr:row>9</xdr:row>
      <xdr:rowOff>181939</xdr:rowOff>
    </xdr:to>
    <xdr:sp macro="" textlink="">
      <xdr:nvSpPr>
        <xdr:cNvPr id="13" name="四角形: 角を丸くする 12">
          <a:extLst>
            <a:ext uri="{FF2B5EF4-FFF2-40B4-BE49-F238E27FC236}">
              <a16:creationId xmlns:a16="http://schemas.microsoft.com/office/drawing/2014/main" id="{8BB2A205-915A-4691-A345-5274A936C093}"/>
            </a:ext>
          </a:extLst>
        </xdr:cNvPr>
        <xdr:cNvSpPr/>
      </xdr:nvSpPr>
      <xdr:spPr>
        <a:xfrm>
          <a:off x="40337241" y="1223346"/>
          <a:ext cx="2624138" cy="85406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117931</xdr:colOff>
      <xdr:row>4</xdr:row>
      <xdr:rowOff>167822</xdr:rowOff>
    </xdr:from>
    <xdr:to>
      <xdr:col>141</xdr:col>
      <xdr:colOff>224293</xdr:colOff>
      <xdr:row>9</xdr:row>
      <xdr:rowOff>322254</xdr:rowOff>
    </xdr:to>
    <xdr:pic>
      <xdr:nvPicPr>
        <xdr:cNvPr id="14" name="グラフィックス 13" descr="プリンター">
          <a:extLst>
            <a:ext uri="{FF2B5EF4-FFF2-40B4-BE49-F238E27FC236}">
              <a16:creationId xmlns:a16="http://schemas.microsoft.com/office/drawing/2014/main" id="{8025A86F-625F-498E-8A28-868C2AAD9B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170931" y="1053647"/>
          <a:ext cx="935037" cy="1164082"/>
        </a:xfrm>
        <a:prstGeom prst="rect">
          <a:avLst/>
        </a:prstGeom>
      </xdr:spPr>
    </xdr:pic>
    <xdr:clientData fPrintsWithSheet="0"/>
  </xdr:twoCellAnchor>
  <xdr:twoCellAnchor>
    <xdr:from>
      <xdr:col>51</xdr:col>
      <xdr:colOff>95250</xdr:colOff>
      <xdr:row>2</xdr:row>
      <xdr:rowOff>38100</xdr:rowOff>
    </xdr:from>
    <xdr:to>
      <xdr:col>54</xdr:col>
      <xdr:colOff>231199</xdr:colOff>
      <xdr:row>2</xdr:row>
      <xdr:rowOff>353187</xdr:rowOff>
    </xdr:to>
    <xdr:sp macro="" textlink="">
      <xdr:nvSpPr>
        <xdr:cNvPr id="15" name="角丸四角形 58">
          <a:extLst>
            <a:ext uri="{FF2B5EF4-FFF2-40B4-BE49-F238E27FC236}">
              <a16:creationId xmlns:a16="http://schemas.microsoft.com/office/drawing/2014/main" id="{FC7E2B0E-6E55-4291-B6D8-A53A1637237D}"/>
            </a:ext>
          </a:extLst>
        </xdr:cNvPr>
        <xdr:cNvSpPr/>
      </xdr:nvSpPr>
      <xdr:spPr>
        <a:xfrm>
          <a:off x="1320165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32</xdr:col>
      <xdr:colOff>152400</xdr:colOff>
      <xdr:row>4</xdr:row>
      <xdr:rowOff>152400</xdr:rowOff>
    </xdr:from>
    <xdr:to>
      <xdr:col>43</xdr:col>
      <xdr:colOff>153986</xdr:colOff>
      <xdr:row>9</xdr:row>
      <xdr:rowOff>73025</xdr:rowOff>
    </xdr:to>
    <xdr:sp macro="" textlink="">
      <xdr:nvSpPr>
        <xdr:cNvPr id="16" name="四角形: 角を丸くする 15">
          <a:extLst>
            <a:ext uri="{FF2B5EF4-FFF2-40B4-BE49-F238E27FC236}">
              <a16:creationId xmlns:a16="http://schemas.microsoft.com/office/drawing/2014/main" id="{231D4149-CB55-41C3-90CF-1E50BEE12967}"/>
            </a:ext>
          </a:extLst>
        </xdr:cNvPr>
        <xdr:cNvSpPr/>
      </xdr:nvSpPr>
      <xdr:spPr>
        <a:xfrm>
          <a:off x="8553450" y="1047750"/>
          <a:ext cx="27257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45</xdr:col>
      <xdr:colOff>38100</xdr:colOff>
      <xdr:row>3</xdr:row>
      <xdr:rowOff>19050</xdr:rowOff>
    </xdr:from>
    <xdr:to>
      <xdr:col>48</xdr:col>
      <xdr:colOff>228600</xdr:colOff>
      <xdr:row>9</xdr:row>
      <xdr:rowOff>57149</xdr:rowOff>
    </xdr:to>
    <xdr:pic>
      <xdr:nvPicPr>
        <xdr:cNvPr id="17" name="グラフィックス 16" descr="鉛筆">
          <a:extLst>
            <a:ext uri="{FF2B5EF4-FFF2-40B4-BE49-F238E27FC236}">
              <a16:creationId xmlns:a16="http://schemas.microsoft.com/office/drawing/2014/main" id="{2F86E4C1-DEA3-459E-88F9-919B007042F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658600" y="876300"/>
          <a:ext cx="1047750" cy="1104899"/>
        </a:xfrm>
        <a:prstGeom prst="rect">
          <a:avLst/>
        </a:prstGeom>
      </xdr:spPr>
    </xdr:pic>
    <xdr:clientData/>
  </xdr:twoCellAnchor>
  <xdr:twoCellAnchor>
    <xdr:from>
      <xdr:col>55</xdr:col>
      <xdr:colOff>57150</xdr:colOff>
      <xdr:row>0</xdr:row>
      <xdr:rowOff>190500</xdr:rowOff>
    </xdr:from>
    <xdr:to>
      <xdr:col>88</xdr:col>
      <xdr:colOff>76200</xdr:colOff>
      <xdr:row>10</xdr:row>
      <xdr:rowOff>0</xdr:rowOff>
    </xdr:to>
    <xdr:sp macro="" textlink="">
      <xdr:nvSpPr>
        <xdr:cNvPr id="18" name="吹き出し: 左矢印 17">
          <a:extLst>
            <a:ext uri="{FF2B5EF4-FFF2-40B4-BE49-F238E27FC236}">
              <a16:creationId xmlns:a16="http://schemas.microsoft.com/office/drawing/2014/main" id="{8E1ED5AF-4358-4BAD-AC7A-7A28445839C5}"/>
            </a:ext>
          </a:extLst>
        </xdr:cNvPr>
        <xdr:cNvSpPr/>
      </xdr:nvSpPr>
      <xdr:spPr>
        <a:xfrm>
          <a:off x="15773400" y="190500"/>
          <a:ext cx="8820150" cy="2095500"/>
        </a:xfrm>
        <a:prstGeom prst="leftArrowCallout">
          <a:avLst>
            <a:gd name="adj1" fmla="val 28428"/>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endParaRPr kumimoji="1" lang="en-US" altLang="ja-JP" sz="1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oneCellAnchor>
    <xdr:from>
      <xdr:col>57</xdr:col>
      <xdr:colOff>247650</xdr:colOff>
      <xdr:row>14</xdr:row>
      <xdr:rowOff>203794</xdr:rowOff>
    </xdr:from>
    <xdr:ext cx="8153400" cy="2760243"/>
    <xdr:sp macro="" textlink="">
      <xdr:nvSpPr>
        <xdr:cNvPr id="19" name="吹き出し: 四角形 18">
          <a:extLst>
            <a:ext uri="{FF2B5EF4-FFF2-40B4-BE49-F238E27FC236}">
              <a16:creationId xmlns:a16="http://schemas.microsoft.com/office/drawing/2014/main" id="{5AFC0EFD-791C-4153-8C08-704FF9BD5B73}"/>
            </a:ext>
          </a:extLst>
        </xdr:cNvPr>
        <xdr:cNvSpPr/>
      </xdr:nvSpPr>
      <xdr:spPr>
        <a:xfrm>
          <a:off x="16497300" y="33660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33</xdr:row>
      <xdr:rowOff>4110</xdr:rowOff>
    </xdr:from>
    <xdr:ext cx="8058150" cy="759310"/>
    <xdr:sp macro="" textlink="">
      <xdr:nvSpPr>
        <xdr:cNvPr id="20" name="吹き出し: 四角形 19">
          <a:extLst>
            <a:ext uri="{FF2B5EF4-FFF2-40B4-BE49-F238E27FC236}">
              <a16:creationId xmlns:a16="http://schemas.microsoft.com/office/drawing/2014/main" id="{AE642AEB-E893-400B-910A-36054C2F0828}"/>
            </a:ext>
          </a:extLst>
        </xdr:cNvPr>
        <xdr:cNvSpPr/>
      </xdr:nvSpPr>
      <xdr:spPr>
        <a:xfrm>
          <a:off x="16592550" y="95481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36</xdr:row>
      <xdr:rowOff>241894</xdr:rowOff>
    </xdr:from>
    <xdr:ext cx="8153400" cy="2760243"/>
    <xdr:sp macro="" textlink="">
      <xdr:nvSpPr>
        <xdr:cNvPr id="21" name="吹き出し: 四角形 20">
          <a:extLst>
            <a:ext uri="{FF2B5EF4-FFF2-40B4-BE49-F238E27FC236}">
              <a16:creationId xmlns:a16="http://schemas.microsoft.com/office/drawing/2014/main" id="{779469B5-C595-4947-8136-35B8ABA90D3C}"/>
            </a:ext>
          </a:extLst>
        </xdr:cNvPr>
        <xdr:cNvSpPr/>
      </xdr:nvSpPr>
      <xdr:spPr>
        <a:xfrm>
          <a:off x="16535400" y="105288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55</xdr:row>
      <xdr:rowOff>4110</xdr:rowOff>
    </xdr:from>
    <xdr:ext cx="8058150" cy="759310"/>
    <xdr:sp macro="" textlink="">
      <xdr:nvSpPr>
        <xdr:cNvPr id="22" name="吹き出し: 四角形 21">
          <a:extLst>
            <a:ext uri="{FF2B5EF4-FFF2-40B4-BE49-F238E27FC236}">
              <a16:creationId xmlns:a16="http://schemas.microsoft.com/office/drawing/2014/main" id="{8452500C-0FF7-4CA8-89FD-14A2069625EB}"/>
            </a:ext>
          </a:extLst>
        </xdr:cNvPr>
        <xdr:cNvSpPr/>
      </xdr:nvSpPr>
      <xdr:spPr>
        <a:xfrm>
          <a:off x="16592550" y="166728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58</xdr:row>
      <xdr:rowOff>127594</xdr:rowOff>
    </xdr:from>
    <xdr:ext cx="8153400" cy="2760243"/>
    <xdr:sp macro="" textlink="">
      <xdr:nvSpPr>
        <xdr:cNvPr id="23" name="吹き出し: 四角形 22">
          <a:extLst>
            <a:ext uri="{FF2B5EF4-FFF2-40B4-BE49-F238E27FC236}">
              <a16:creationId xmlns:a16="http://schemas.microsoft.com/office/drawing/2014/main" id="{71CA6C8C-09F4-45CC-AF97-D6B364D1576B}"/>
            </a:ext>
          </a:extLst>
        </xdr:cNvPr>
        <xdr:cNvSpPr/>
      </xdr:nvSpPr>
      <xdr:spPr>
        <a:xfrm>
          <a:off x="16535400" y="176535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144</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5FE8BD7B-2726-4E75-9C5E-3F3FED2670F2}"/>
            </a:ext>
          </a:extLst>
        </xdr:cNvPr>
        <xdr:cNvSpPr/>
      </xdr:nvSpPr>
      <xdr:spPr>
        <a:xfrm>
          <a:off x="39622640" y="502784"/>
          <a:ext cx="862447"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127</xdr:col>
      <xdr:colOff>107949</xdr:colOff>
      <xdr:row>5</xdr:row>
      <xdr:rowOff>23818</xdr:rowOff>
    </xdr:from>
    <xdr:to>
      <xdr:col>136</xdr:col>
      <xdr:colOff>227012</xdr:colOff>
      <xdr:row>9</xdr:row>
      <xdr:rowOff>115886</xdr:rowOff>
    </xdr:to>
    <xdr:sp macro="" textlink="">
      <xdr:nvSpPr>
        <xdr:cNvPr id="3" name="四角形: 角を丸くする 2">
          <a:extLst>
            <a:ext uri="{FF2B5EF4-FFF2-40B4-BE49-F238E27FC236}">
              <a16:creationId xmlns:a16="http://schemas.microsoft.com/office/drawing/2014/main" id="{B24664CE-DE21-44B1-A4BD-0EFAF31867D1}"/>
            </a:ext>
          </a:extLst>
        </xdr:cNvPr>
        <xdr:cNvSpPr/>
      </xdr:nvSpPr>
      <xdr:spPr>
        <a:xfrm>
          <a:off x="34817049" y="1109668"/>
          <a:ext cx="2605088" cy="8731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103189</xdr:colOff>
      <xdr:row>4</xdr:row>
      <xdr:rowOff>6519</xdr:rowOff>
    </xdr:from>
    <xdr:to>
      <xdr:col>141</xdr:col>
      <xdr:colOff>209551</xdr:colOff>
      <xdr:row>9</xdr:row>
      <xdr:rowOff>213339</xdr:rowOff>
    </xdr:to>
    <xdr:pic>
      <xdr:nvPicPr>
        <xdr:cNvPr id="4" name="グラフィックス 3" descr="プリンター">
          <a:extLst>
            <a:ext uri="{FF2B5EF4-FFF2-40B4-BE49-F238E27FC236}">
              <a16:creationId xmlns:a16="http://schemas.microsoft.com/office/drawing/2014/main" id="{5ADA62AC-A6E8-45F2-BE63-686DD849B1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850764" y="892344"/>
          <a:ext cx="935037" cy="1187895"/>
        </a:xfrm>
        <a:prstGeom prst="rect">
          <a:avLst/>
        </a:prstGeom>
      </xdr:spPr>
    </xdr:pic>
    <xdr:clientData fPrintsWithSheet="0"/>
  </xdr:twoCellAnchor>
  <xdr:oneCellAnchor>
    <xdr:from>
      <xdr:col>56</xdr:col>
      <xdr:colOff>71438</xdr:colOff>
      <xdr:row>19</xdr:row>
      <xdr:rowOff>318094</xdr:rowOff>
    </xdr:from>
    <xdr:ext cx="8868456" cy="2760243"/>
    <xdr:sp macro="" textlink="">
      <xdr:nvSpPr>
        <xdr:cNvPr id="5" name="吹き出し: 四角形 4">
          <a:extLst>
            <a:ext uri="{FF2B5EF4-FFF2-40B4-BE49-F238E27FC236}">
              <a16:creationId xmlns:a16="http://schemas.microsoft.com/office/drawing/2014/main" id="{968514B8-8DD5-456D-BCC0-7F0783E90FA1}"/>
            </a:ext>
          </a:extLst>
        </xdr:cNvPr>
        <xdr:cNvSpPr/>
      </xdr:nvSpPr>
      <xdr:spPr>
        <a:xfrm>
          <a:off x="15530513" y="5204419"/>
          <a:ext cx="8868456"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56</xdr:col>
      <xdr:colOff>119168</xdr:colOff>
      <xdr:row>13</xdr:row>
      <xdr:rowOff>142877</xdr:rowOff>
    </xdr:from>
    <xdr:to>
      <xdr:col>89</xdr:col>
      <xdr:colOff>133350</xdr:colOff>
      <xdr:row>18</xdr:row>
      <xdr:rowOff>136500</xdr:rowOff>
    </xdr:to>
    <xdr:sp macro="" textlink="">
      <xdr:nvSpPr>
        <xdr:cNvPr id="6" name="正方形/長方形 5">
          <a:extLst>
            <a:ext uri="{FF2B5EF4-FFF2-40B4-BE49-F238E27FC236}">
              <a16:creationId xmlns:a16="http://schemas.microsoft.com/office/drawing/2014/main" id="{FD3BE051-52AC-4720-9411-56248A08FE49}"/>
            </a:ext>
          </a:extLst>
        </xdr:cNvPr>
        <xdr:cNvSpPr/>
      </xdr:nvSpPr>
      <xdr:spPr>
        <a:xfrm>
          <a:off x="15578243" y="2981327"/>
          <a:ext cx="8815282" cy="167954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95250</xdr:colOff>
      <xdr:row>38</xdr:row>
      <xdr:rowOff>360424</xdr:rowOff>
    </xdr:from>
    <xdr:ext cx="8899071" cy="2760243"/>
    <xdr:sp macro="" textlink="">
      <xdr:nvSpPr>
        <xdr:cNvPr id="7" name="吹き出し: 四角形 6">
          <a:extLst>
            <a:ext uri="{FF2B5EF4-FFF2-40B4-BE49-F238E27FC236}">
              <a16:creationId xmlns:a16="http://schemas.microsoft.com/office/drawing/2014/main" id="{1517DA51-2461-43D4-807A-33D3D72912E5}"/>
            </a:ext>
          </a:extLst>
        </xdr:cNvPr>
        <xdr:cNvSpPr/>
      </xdr:nvSpPr>
      <xdr:spPr>
        <a:xfrm>
          <a:off x="15554325" y="11237974"/>
          <a:ext cx="889907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92</xdr:col>
      <xdr:colOff>180731</xdr:colOff>
      <xdr:row>0</xdr:row>
      <xdr:rowOff>57150</xdr:rowOff>
    </xdr:from>
    <xdr:to>
      <xdr:col>148</xdr:col>
      <xdr:colOff>171450</xdr:colOff>
      <xdr:row>78</xdr:row>
      <xdr:rowOff>152400</xdr:rowOff>
    </xdr:to>
    <xdr:sp macro="" textlink="">
      <xdr:nvSpPr>
        <xdr:cNvPr id="8" name="正方形/長方形 7">
          <a:extLst>
            <a:ext uri="{FF2B5EF4-FFF2-40B4-BE49-F238E27FC236}">
              <a16:creationId xmlns:a16="http://schemas.microsoft.com/office/drawing/2014/main" id="{D74B0AB5-C1F8-449A-B13D-F807DD42CF0A}"/>
            </a:ext>
          </a:extLst>
        </xdr:cNvPr>
        <xdr:cNvSpPr/>
      </xdr:nvSpPr>
      <xdr:spPr>
        <a:xfrm>
          <a:off x="25764881" y="57150"/>
          <a:ext cx="15973669" cy="2158365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56</xdr:col>
      <xdr:colOff>166687</xdr:colOff>
      <xdr:row>66</xdr:row>
      <xdr:rowOff>485775</xdr:rowOff>
    </xdr:from>
    <xdr:ext cx="9126991" cy="425822"/>
    <xdr:sp macro="" textlink="">
      <xdr:nvSpPr>
        <xdr:cNvPr id="9" name="吹き出し: 四角形 8">
          <a:extLst>
            <a:ext uri="{FF2B5EF4-FFF2-40B4-BE49-F238E27FC236}">
              <a16:creationId xmlns:a16="http://schemas.microsoft.com/office/drawing/2014/main" id="{05FC0B8B-E6DC-4323-A3A4-78335C913A97}"/>
            </a:ext>
          </a:extLst>
        </xdr:cNvPr>
        <xdr:cNvSpPr/>
      </xdr:nvSpPr>
      <xdr:spPr>
        <a:xfrm>
          <a:off x="15625762" y="16687800"/>
          <a:ext cx="9126991"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53</xdr:col>
      <xdr:colOff>257174</xdr:colOff>
      <xdr:row>0</xdr:row>
      <xdr:rowOff>223844</xdr:rowOff>
    </xdr:from>
    <xdr:to>
      <xdr:col>89</xdr:col>
      <xdr:colOff>171450</xdr:colOff>
      <xdr:row>8</xdr:row>
      <xdr:rowOff>171449</xdr:rowOff>
    </xdr:to>
    <xdr:sp macro="" textlink="">
      <xdr:nvSpPr>
        <xdr:cNvPr id="10" name="吹き出し: 左矢印 9">
          <a:extLst>
            <a:ext uri="{FF2B5EF4-FFF2-40B4-BE49-F238E27FC236}">
              <a16:creationId xmlns:a16="http://schemas.microsoft.com/office/drawing/2014/main" id="{5F818DEB-8149-4DD1-A3E1-B3CE64FB4675}"/>
            </a:ext>
          </a:extLst>
        </xdr:cNvPr>
        <xdr:cNvSpPr/>
      </xdr:nvSpPr>
      <xdr:spPr>
        <a:xfrm>
          <a:off x="14897099" y="223844"/>
          <a:ext cx="9534526" cy="1633530"/>
        </a:xfrm>
        <a:prstGeom prst="leftArrowCallout">
          <a:avLst>
            <a:gd name="adj1" fmla="val 28175"/>
            <a:gd name="adj2" fmla="val 28841"/>
            <a:gd name="adj3" fmla="val 30922"/>
            <a:gd name="adj4" fmla="val 88946"/>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防災ガラス窓の情報は、左側の「入力用」シートへ入力を</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19050</xdr:colOff>
      <xdr:row>5</xdr:row>
      <xdr:rowOff>19050</xdr:rowOff>
    </xdr:from>
    <xdr:to>
      <xdr:col>43</xdr:col>
      <xdr:colOff>77786</xdr:colOff>
      <xdr:row>9</xdr:row>
      <xdr:rowOff>149225</xdr:rowOff>
    </xdr:to>
    <xdr:sp macro="" textlink="">
      <xdr:nvSpPr>
        <xdr:cNvPr id="11" name="四角形: 角を丸くする 10">
          <a:extLst>
            <a:ext uri="{FF2B5EF4-FFF2-40B4-BE49-F238E27FC236}">
              <a16:creationId xmlns:a16="http://schemas.microsoft.com/office/drawing/2014/main" id="{795E1D35-490E-49FB-AD8A-4B03F4CC8121}"/>
            </a:ext>
          </a:extLst>
        </xdr:cNvPr>
        <xdr:cNvSpPr/>
      </xdr:nvSpPr>
      <xdr:spPr>
        <a:xfrm>
          <a:off x="9134475" y="1104900"/>
          <a:ext cx="2820986" cy="9112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44</xdr:col>
      <xdr:colOff>190500</xdr:colOff>
      <xdr:row>4</xdr:row>
      <xdr:rowOff>57150</xdr:rowOff>
    </xdr:from>
    <xdr:to>
      <xdr:col>48</xdr:col>
      <xdr:colOff>95250</xdr:colOff>
      <xdr:row>9</xdr:row>
      <xdr:rowOff>133349</xdr:rowOff>
    </xdr:to>
    <xdr:pic>
      <xdr:nvPicPr>
        <xdr:cNvPr id="12" name="グラフィックス 11" descr="鉛筆">
          <a:extLst>
            <a:ext uri="{FF2B5EF4-FFF2-40B4-BE49-F238E27FC236}">
              <a16:creationId xmlns:a16="http://schemas.microsoft.com/office/drawing/2014/main" id="{156D40C2-D88D-4769-A337-6F62D728B2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44400" y="942975"/>
          <a:ext cx="1009650" cy="1057274"/>
        </a:xfrm>
        <a:prstGeom prst="rect">
          <a:avLst/>
        </a:prstGeom>
      </xdr:spPr>
    </xdr:pic>
    <xdr:clientData/>
  </xdr:twoCellAnchor>
  <xdr:twoCellAnchor>
    <xdr:from>
      <xdr:col>51</xdr:col>
      <xdr:colOff>152400</xdr:colOff>
      <xdr:row>2</xdr:row>
      <xdr:rowOff>38100</xdr:rowOff>
    </xdr:from>
    <xdr:to>
      <xdr:col>54</xdr:col>
      <xdr:colOff>231199</xdr:colOff>
      <xdr:row>2</xdr:row>
      <xdr:rowOff>353187</xdr:rowOff>
    </xdr:to>
    <xdr:sp macro="" textlink="">
      <xdr:nvSpPr>
        <xdr:cNvPr id="13" name="角丸四角形 58">
          <a:extLst>
            <a:ext uri="{FF2B5EF4-FFF2-40B4-BE49-F238E27FC236}">
              <a16:creationId xmlns:a16="http://schemas.microsoft.com/office/drawing/2014/main" id="{A2CAE659-6DDE-42B7-9F36-0F8E5B1A525D}"/>
            </a:ext>
          </a:extLst>
        </xdr:cNvPr>
        <xdr:cNvSpPr/>
      </xdr:nvSpPr>
      <xdr:spPr>
        <a:xfrm>
          <a:off x="14239875" y="504825"/>
          <a:ext cx="90747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84\Desktop\a&#12304;R3METI&#12305;(&#8251;&#27096;&#24335;&#20462;&#27491;)&#30003;&#35531;&#27096;&#24335;&#65288;&#25144;&#24314;&#20303;&#23429;&#65289;_0414(1&#27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交付申請書"/>
      <sheetName val="定型様式２｜明細書【断熱パネル】"/>
      <sheetName val="定型様式２｜明細書【潜熱蓄熱建材】"/>
      <sheetName val="明細書【断熱パネル】_ひな形"/>
      <sheetName val="定型様式２｜明細書【断熱材】"/>
      <sheetName val="定型様式２｜明細書【窓】案"/>
      <sheetName val="明細書【断熱材】_ひな形"/>
      <sheetName val="明細書【防災ガラス窓】_ひな形"/>
      <sheetName val="定型様式２｜明細書【玄関ドア・調湿建材】"/>
      <sheetName val="明細書【窓】_ひな形"/>
      <sheetName val="誓約書"/>
      <sheetName val="明細書【玄関ドア・調湿建材】_ひな形"/>
    </sheetNames>
    <sheetDataSet>
      <sheetData sheetId="0"/>
      <sheetData sheetId="1"/>
      <sheetData sheetId="2">
        <row r="58">
          <cell r="AX58">
            <v>0</v>
          </cell>
        </row>
      </sheetData>
      <sheetData sheetId="3">
        <row r="57">
          <cell r="AP57">
            <v>0</v>
          </cell>
        </row>
      </sheetData>
      <sheetData sheetId="4"/>
      <sheetData sheetId="5">
        <row r="67">
          <cell r="AQ67" t="str">
            <v/>
          </cell>
        </row>
      </sheetData>
      <sheetData sheetId="6">
        <row r="67">
          <cell r="AQ67">
            <v>0</v>
          </cell>
        </row>
      </sheetData>
      <sheetData sheetId="7">
        <row r="70">
          <cell r="AY70">
            <v>0</v>
          </cell>
        </row>
      </sheetData>
      <sheetData sheetId="8">
        <row r="22">
          <cell r="AL22">
            <v>0</v>
          </cell>
        </row>
      </sheetData>
      <sheetData sheetId="9">
        <row r="86">
          <cell r="AS86">
            <v>0</v>
          </cell>
        </row>
      </sheetData>
      <sheetData sheetId="10"/>
      <sheetData sheetId="11">
        <row r="50">
          <cell r="AL50"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177"/>
  <sheetViews>
    <sheetView showGridLines="0" tabSelected="1" view="pageBreakPreview" zoomScale="80" zoomScaleNormal="100" zoomScaleSheetLayoutView="80" workbookViewId="0"/>
  </sheetViews>
  <sheetFormatPr defaultColWidth="1.375" defaultRowHeight="18" customHeight="1"/>
  <cols>
    <col min="1" max="4" width="1.375" style="58" customWidth="1"/>
    <col min="5" max="6" width="1.375" style="56" customWidth="1"/>
    <col min="7" max="8" width="1.375" style="57" customWidth="1"/>
    <col min="9" max="12" width="1.375" style="58"/>
    <col min="13" max="13" width="1.25" style="58" customWidth="1"/>
    <col min="14" max="42" width="1.375" style="58"/>
    <col min="43" max="51" width="1.75" style="58" customWidth="1"/>
    <col min="52" max="91" width="1.375" style="58"/>
    <col min="92" max="92" width="2.125" style="58" customWidth="1"/>
    <col min="93" max="122" width="1.375" style="58"/>
    <col min="123" max="123" width="2.75" style="58" bestFit="1" customWidth="1"/>
    <col min="124" max="16384" width="1.375" style="58"/>
  </cols>
  <sheetData>
    <row r="1" spans="1:93" ht="18" customHeight="1">
      <c r="CA1" s="540" t="s">
        <v>80</v>
      </c>
      <c r="CB1" s="540"/>
      <c r="CC1" s="540"/>
      <c r="CD1" s="540"/>
      <c r="CE1" s="540"/>
      <c r="CF1" s="540"/>
      <c r="CG1" s="540"/>
      <c r="CH1" s="540"/>
      <c r="CI1" s="540"/>
      <c r="CJ1" s="540"/>
      <c r="CK1" s="540"/>
      <c r="CL1" s="540"/>
      <c r="CM1" s="540"/>
      <c r="CN1" s="540"/>
    </row>
    <row r="2" spans="1:93" s="163" customFormat="1" ht="19.5" customHeight="1">
      <c r="A2" s="162" t="s">
        <v>128</v>
      </c>
      <c r="C2" s="162"/>
      <c r="D2" s="162"/>
      <c r="E2" s="160"/>
      <c r="F2" s="160"/>
      <c r="G2" s="164"/>
      <c r="H2" s="164"/>
      <c r="I2" s="162"/>
      <c r="J2" s="161"/>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BN2" s="165"/>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row>
    <row r="3" spans="1:93" s="163" customFormat="1" ht="9.75" customHeight="1">
      <c r="C3" s="162"/>
      <c r="D3" s="162"/>
      <c r="E3" s="160"/>
      <c r="F3" s="160"/>
      <c r="G3" s="164"/>
      <c r="H3" s="164"/>
      <c r="I3" s="162"/>
      <c r="J3" s="161"/>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BN3" s="52"/>
      <c r="BO3" s="52"/>
      <c r="BP3" s="52"/>
      <c r="BQ3" s="52"/>
      <c r="BR3" s="52"/>
      <c r="BS3" s="52"/>
      <c r="BT3" s="52"/>
      <c r="BU3" s="52"/>
      <c r="BV3" s="52"/>
      <c r="BW3" s="52"/>
      <c r="BX3" s="52"/>
      <c r="BY3" s="52"/>
      <c r="BZ3" s="52"/>
      <c r="CA3" s="52"/>
      <c r="CB3" s="52"/>
      <c r="CC3" s="52"/>
      <c r="CD3" s="52"/>
      <c r="CE3" s="52"/>
      <c r="CF3" s="52"/>
      <c r="CG3" s="52"/>
      <c r="CH3" s="52"/>
      <c r="CI3" s="52"/>
      <c r="CJ3" s="52"/>
      <c r="CK3" s="52"/>
      <c r="CL3" s="52"/>
    </row>
    <row r="4" spans="1:93" s="163" customFormat="1" ht="9.75" customHeight="1">
      <c r="C4" s="162"/>
      <c r="D4" s="162"/>
      <c r="E4" s="160"/>
      <c r="F4" s="160"/>
      <c r="G4" s="164"/>
      <c r="H4" s="164"/>
      <c r="I4" s="162"/>
      <c r="J4" s="161"/>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BN4" s="52"/>
      <c r="BO4" s="52"/>
      <c r="BP4" s="52"/>
      <c r="BQ4" s="52"/>
      <c r="BR4" s="52"/>
      <c r="BS4" s="52"/>
      <c r="BT4" s="52"/>
      <c r="BU4" s="52"/>
      <c r="BV4" s="52"/>
      <c r="BW4" s="52"/>
      <c r="BX4" s="52"/>
      <c r="BY4" s="52"/>
      <c r="BZ4" s="52"/>
      <c r="CA4" s="52"/>
      <c r="CB4" s="52"/>
      <c r="CC4" s="52"/>
      <c r="CD4" s="52"/>
      <c r="CE4" s="52"/>
      <c r="CF4" s="52"/>
      <c r="CG4" s="52"/>
      <c r="CH4" s="52"/>
      <c r="CI4" s="52"/>
      <c r="CJ4" s="52"/>
      <c r="CK4" s="52"/>
      <c r="CL4" s="52"/>
    </row>
    <row r="5" spans="1:93" s="163" customFormat="1" ht="18" customHeight="1">
      <c r="A5" s="162"/>
      <c r="B5" s="162"/>
      <c r="C5" s="162"/>
      <c r="D5" s="162"/>
      <c r="E5" s="318"/>
      <c r="F5" s="318"/>
      <c r="G5" s="164"/>
      <c r="H5" s="164"/>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J5" s="162"/>
      <c r="AK5" s="162"/>
      <c r="AL5" s="162"/>
      <c r="AM5" s="162"/>
      <c r="AN5" s="162"/>
      <c r="AO5" s="162"/>
      <c r="AP5" s="162"/>
      <c r="AQ5" s="162"/>
      <c r="AR5" s="162"/>
      <c r="BK5" s="162"/>
      <c r="BL5" s="162"/>
      <c r="BM5" s="162"/>
      <c r="BO5" s="162"/>
      <c r="BP5" s="420"/>
      <c r="BQ5" s="420"/>
      <c r="BR5" s="420"/>
      <c r="BS5" s="420"/>
      <c r="BT5" s="541"/>
      <c r="BU5" s="541"/>
      <c r="BV5" s="541"/>
      <c r="BW5" s="541"/>
      <c r="BX5" s="541"/>
      <c r="BY5" s="420" t="s">
        <v>7</v>
      </c>
      <c r="BZ5" s="420"/>
      <c r="CA5" s="541"/>
      <c r="CB5" s="541"/>
      <c r="CC5" s="541"/>
      <c r="CD5" s="541"/>
      <c r="CE5" s="541"/>
      <c r="CF5" s="420" t="s">
        <v>6</v>
      </c>
      <c r="CG5" s="420"/>
      <c r="CH5" s="541"/>
      <c r="CI5" s="541"/>
      <c r="CJ5" s="541"/>
      <c r="CK5" s="541"/>
      <c r="CL5" s="541"/>
      <c r="CM5" s="420" t="s">
        <v>5</v>
      </c>
      <c r="CN5" s="420"/>
      <c r="CO5" s="167"/>
    </row>
    <row r="6" spans="1:93" s="163" customFormat="1" ht="18" customHeight="1">
      <c r="A6" s="168"/>
      <c r="B6" s="168"/>
      <c r="C6" s="162"/>
      <c r="D6" s="162"/>
      <c r="E6" s="318"/>
      <c r="F6" s="318"/>
      <c r="G6" s="164"/>
      <c r="H6" s="164"/>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J6" s="318"/>
      <c r="AK6" s="318"/>
      <c r="AL6" s="162"/>
      <c r="AM6" s="162"/>
      <c r="AN6" s="162"/>
      <c r="AO6" s="162"/>
      <c r="AP6" s="162"/>
      <c r="AQ6" s="162"/>
      <c r="AR6" s="162"/>
      <c r="BK6" s="162"/>
      <c r="BL6" s="162"/>
      <c r="BM6" s="162"/>
      <c r="BN6" s="318"/>
      <c r="BO6" s="318"/>
      <c r="BP6" s="318"/>
      <c r="BQ6" s="318"/>
      <c r="BR6" s="54"/>
      <c r="BS6" s="54"/>
      <c r="BT6" s="54"/>
      <c r="BU6" s="54"/>
      <c r="BV6" s="54"/>
      <c r="BW6" s="54"/>
      <c r="BX6" s="54"/>
      <c r="BY6" s="54"/>
      <c r="BZ6" s="54"/>
      <c r="CA6" s="54"/>
      <c r="CB6" s="54"/>
      <c r="CC6" s="54"/>
      <c r="CD6" s="54"/>
      <c r="CE6" s="322"/>
      <c r="CF6" s="54"/>
      <c r="CG6" s="54"/>
      <c r="CH6" s="54"/>
      <c r="CI6" s="54"/>
      <c r="CJ6" s="54"/>
      <c r="CK6" s="54"/>
      <c r="CL6" s="54"/>
      <c r="CO6" s="167"/>
    </row>
    <row r="7" spans="1:93" s="163" customFormat="1" ht="18" customHeight="1">
      <c r="A7" s="169" t="s">
        <v>23</v>
      </c>
      <c r="B7" s="169"/>
      <c r="C7" s="170"/>
      <c r="D7" s="170"/>
      <c r="E7" s="170"/>
      <c r="F7" s="170"/>
      <c r="G7" s="170"/>
      <c r="H7" s="170"/>
      <c r="I7" s="170"/>
      <c r="J7" s="171"/>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317"/>
      <c r="AJ7" s="162"/>
      <c r="AK7" s="162"/>
      <c r="AL7" s="162"/>
      <c r="AM7" s="162"/>
      <c r="AN7" s="162"/>
      <c r="AO7" s="162"/>
      <c r="AP7" s="162"/>
      <c r="AQ7" s="162"/>
      <c r="AR7" s="162"/>
    </row>
    <row r="8" spans="1:93" s="163" customFormat="1" ht="18" customHeight="1">
      <c r="A8" s="162"/>
      <c r="B8" s="162"/>
      <c r="C8" s="162"/>
      <c r="D8" s="172"/>
      <c r="E8" s="172"/>
      <c r="F8" s="172"/>
      <c r="G8" s="172"/>
      <c r="H8" s="172"/>
      <c r="I8" s="172"/>
      <c r="J8" s="172"/>
      <c r="K8" s="162"/>
      <c r="L8" s="162"/>
      <c r="M8" s="162"/>
      <c r="N8" s="162"/>
      <c r="O8" s="394" t="s">
        <v>198</v>
      </c>
      <c r="P8" s="394"/>
      <c r="Q8" s="394"/>
      <c r="R8" s="394"/>
      <c r="S8" s="394"/>
      <c r="T8" s="394"/>
      <c r="U8" s="394"/>
      <c r="V8" s="394"/>
      <c r="W8" s="394"/>
      <c r="X8" s="394"/>
      <c r="Y8" s="394"/>
      <c r="Z8" s="394"/>
      <c r="AA8" s="394"/>
      <c r="AB8" s="162"/>
      <c r="AC8" s="162"/>
      <c r="AD8" s="162"/>
      <c r="AE8" s="162"/>
      <c r="AF8" s="162"/>
      <c r="AG8" s="162"/>
      <c r="AH8" s="162"/>
      <c r="AI8" s="162"/>
      <c r="AJ8" s="162"/>
      <c r="AK8" s="162"/>
      <c r="AL8" s="162"/>
      <c r="AM8" s="162"/>
      <c r="AN8" s="162"/>
      <c r="AO8" s="162"/>
      <c r="AP8" s="162"/>
      <c r="AQ8" s="162"/>
      <c r="AR8" s="162"/>
    </row>
    <row r="9" spans="1:93" s="163" customFormat="1" ht="15" customHeight="1">
      <c r="A9" s="173"/>
      <c r="B9" s="173"/>
      <c r="C9" s="173"/>
      <c r="D9" s="173"/>
      <c r="E9" s="173"/>
      <c r="F9" s="173"/>
      <c r="G9" s="173"/>
      <c r="H9" s="173"/>
      <c r="I9" s="173"/>
      <c r="J9" s="173"/>
      <c r="T9" s="173"/>
      <c r="AD9" s="173"/>
      <c r="AE9" s="173"/>
      <c r="AF9" s="173"/>
      <c r="AG9" s="173"/>
      <c r="AH9" s="173"/>
      <c r="AI9" s="173"/>
      <c r="AJ9" s="173"/>
      <c r="AK9" s="173"/>
      <c r="AL9" s="173"/>
      <c r="AM9" s="173"/>
      <c r="AN9" s="173"/>
      <c r="AO9" s="173"/>
      <c r="AP9" s="173"/>
      <c r="AQ9" s="173"/>
      <c r="AR9" s="173"/>
    </row>
    <row r="10" spans="1:93" s="163" customFormat="1" ht="15" customHeight="1">
      <c r="A10" s="173"/>
      <c r="B10" s="173"/>
      <c r="C10" s="173"/>
      <c r="D10" s="173"/>
      <c r="E10" s="173"/>
      <c r="F10" s="173"/>
      <c r="G10" s="173"/>
      <c r="H10" s="173"/>
      <c r="I10" s="173"/>
      <c r="J10" s="173"/>
      <c r="T10" s="173"/>
      <c r="AD10" s="173"/>
      <c r="AE10" s="173"/>
      <c r="AF10" s="173"/>
      <c r="AG10" s="173"/>
      <c r="AH10" s="173"/>
      <c r="AI10" s="173"/>
      <c r="AJ10" s="173"/>
      <c r="AK10" s="173"/>
      <c r="AL10" s="173"/>
      <c r="AM10" s="173"/>
      <c r="AN10" s="173"/>
      <c r="AO10" s="173"/>
      <c r="AP10" s="173"/>
      <c r="AQ10" s="173"/>
      <c r="AR10" s="173"/>
    </row>
    <row r="11" spans="1:93" s="177" customFormat="1" ht="21" customHeight="1">
      <c r="A11" s="174"/>
      <c r="B11" s="174"/>
      <c r="C11" s="174"/>
      <c r="D11" s="174"/>
      <c r="E11" s="175"/>
      <c r="F11" s="175"/>
      <c r="G11" s="176"/>
      <c r="H11" s="176"/>
      <c r="T11" s="178"/>
      <c r="U11" s="178"/>
      <c r="V11" s="178"/>
      <c r="W11" s="178"/>
      <c r="X11" s="179"/>
      <c r="Y11" s="179"/>
      <c r="Z11" s="179"/>
      <c r="AA11" s="179"/>
      <c r="AB11" s="179"/>
      <c r="AC11" s="179"/>
      <c r="AD11" s="179"/>
      <c r="AE11" s="179"/>
      <c r="AF11" s="179"/>
      <c r="AG11" s="179"/>
      <c r="AH11" s="179"/>
      <c r="AI11" s="179"/>
      <c r="AJ11" s="542" t="s">
        <v>24</v>
      </c>
      <c r="AK11" s="542"/>
      <c r="AL11" s="542"/>
      <c r="AM11" s="542"/>
      <c r="AN11" s="542"/>
      <c r="AO11" s="542"/>
      <c r="AP11" s="542"/>
      <c r="AQ11" s="542"/>
      <c r="AR11" s="542"/>
      <c r="AS11" s="179"/>
      <c r="AT11" s="543" t="s">
        <v>25</v>
      </c>
      <c r="AU11" s="543"/>
      <c r="AV11" s="543"/>
      <c r="AW11" s="543"/>
      <c r="AX11" s="543"/>
      <c r="AY11" s="543"/>
      <c r="AZ11" s="543"/>
      <c r="BA11" s="543"/>
      <c r="BB11" s="543"/>
      <c r="BC11" s="543"/>
      <c r="BD11" s="544"/>
      <c r="BE11" s="544"/>
      <c r="BF11" s="544"/>
      <c r="BG11" s="544"/>
      <c r="BH11" s="544"/>
      <c r="BI11" s="545" t="s">
        <v>62</v>
      </c>
      <c r="BJ11" s="545"/>
      <c r="BK11" s="544"/>
      <c r="BL11" s="544"/>
      <c r="BM11" s="544"/>
      <c r="BN11" s="544"/>
      <c r="BO11" s="544"/>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row>
    <row r="12" spans="1:93" s="177" customFormat="1" ht="41.25" customHeight="1">
      <c r="A12" s="181"/>
      <c r="B12" s="181"/>
      <c r="C12" s="181"/>
      <c r="D12" s="181"/>
      <c r="E12" s="175"/>
      <c r="F12" s="175"/>
      <c r="G12" s="176"/>
      <c r="H12" s="176"/>
      <c r="T12" s="182"/>
      <c r="U12" s="182"/>
      <c r="V12" s="182"/>
      <c r="W12" s="182"/>
      <c r="X12" s="179"/>
      <c r="Y12" s="179"/>
      <c r="Z12" s="179"/>
      <c r="AA12" s="179"/>
      <c r="AB12" s="179"/>
      <c r="AC12" s="179"/>
      <c r="AD12" s="179"/>
      <c r="AE12" s="179"/>
      <c r="AF12" s="179"/>
      <c r="AG12" s="179"/>
      <c r="AH12" s="179"/>
      <c r="AI12" s="179"/>
      <c r="AJ12" s="179"/>
      <c r="AK12" s="179"/>
      <c r="AL12" s="179"/>
      <c r="AM12" s="179"/>
      <c r="AN12" s="179"/>
      <c r="AO12" s="179"/>
      <c r="AP12" s="179"/>
      <c r="AQ12" s="179"/>
      <c r="AR12" s="180"/>
      <c r="AT12" s="543" t="s">
        <v>26</v>
      </c>
      <c r="AU12" s="543"/>
      <c r="AV12" s="543"/>
      <c r="AW12" s="543"/>
      <c r="AX12" s="543"/>
      <c r="AY12" s="543"/>
      <c r="AZ12" s="543"/>
      <c r="BA12" s="543"/>
      <c r="BB12" s="543"/>
      <c r="BC12" s="543"/>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183"/>
      <c r="CN12" s="183"/>
      <c r="CO12" s="167"/>
    </row>
    <row r="13" spans="1:93" s="177" customFormat="1" ht="26.25" customHeight="1">
      <c r="A13" s="181"/>
      <c r="B13" s="181"/>
      <c r="C13" s="181"/>
      <c r="D13" s="181"/>
      <c r="E13" s="175"/>
      <c r="F13" s="175"/>
      <c r="G13" s="176"/>
      <c r="H13" s="176"/>
      <c r="T13" s="182"/>
      <c r="U13" s="182"/>
      <c r="V13" s="182"/>
      <c r="W13" s="182"/>
      <c r="X13" s="179"/>
      <c r="Y13" s="179"/>
      <c r="Z13" s="179"/>
      <c r="AA13" s="179"/>
      <c r="AB13" s="179"/>
      <c r="AC13" s="179"/>
      <c r="AD13" s="179"/>
      <c r="AE13" s="179"/>
      <c r="AF13" s="179"/>
      <c r="AG13" s="179"/>
      <c r="AH13" s="179"/>
      <c r="AI13" s="179"/>
      <c r="AJ13" s="179"/>
      <c r="AK13" s="179"/>
      <c r="AL13" s="179"/>
      <c r="AM13" s="179"/>
      <c r="AN13" s="179"/>
      <c r="AO13" s="179"/>
      <c r="AP13" s="179"/>
      <c r="AQ13" s="179"/>
      <c r="AR13" s="180"/>
      <c r="AT13" s="543"/>
      <c r="AU13" s="543"/>
      <c r="AV13" s="543"/>
      <c r="AW13" s="543"/>
      <c r="AX13" s="543"/>
      <c r="AY13" s="543"/>
      <c r="AZ13" s="543"/>
      <c r="BA13" s="543"/>
      <c r="BB13" s="543"/>
      <c r="BC13" s="543"/>
      <c r="BD13" s="547"/>
      <c r="BE13" s="547"/>
      <c r="BF13" s="547"/>
      <c r="BG13" s="547"/>
      <c r="BH13" s="547"/>
      <c r="BI13" s="547"/>
      <c r="BJ13" s="547"/>
      <c r="BK13" s="547"/>
      <c r="BL13" s="547"/>
      <c r="BM13" s="547"/>
      <c r="BN13" s="547"/>
      <c r="BO13" s="547"/>
      <c r="BP13" s="547"/>
      <c r="BQ13" s="547"/>
      <c r="BR13" s="547"/>
      <c r="BS13" s="547"/>
      <c r="BT13" s="547"/>
      <c r="BU13" s="547"/>
      <c r="BV13" s="547"/>
      <c r="BW13" s="547"/>
      <c r="BX13" s="547"/>
      <c r="BY13" s="547"/>
      <c r="BZ13" s="547"/>
      <c r="CA13" s="547"/>
      <c r="CB13" s="547"/>
      <c r="CC13" s="547"/>
      <c r="CD13" s="547"/>
      <c r="CE13" s="547"/>
      <c r="CF13" s="547"/>
      <c r="CG13" s="547"/>
      <c r="CH13" s="547"/>
      <c r="CI13" s="547"/>
      <c r="CJ13" s="547"/>
      <c r="CK13" s="547"/>
      <c r="CL13" s="547"/>
      <c r="CM13" s="183"/>
      <c r="CN13" s="183"/>
      <c r="CO13" s="167"/>
    </row>
    <row r="14" spans="1:93" s="177" customFormat="1" ht="15" customHeight="1">
      <c r="A14" s="181"/>
      <c r="B14" s="181"/>
      <c r="C14" s="181"/>
      <c r="D14" s="181"/>
      <c r="E14" s="175"/>
      <c r="F14" s="175"/>
      <c r="G14" s="176"/>
      <c r="H14" s="176"/>
      <c r="T14" s="182"/>
      <c r="U14" s="182"/>
      <c r="V14" s="182"/>
      <c r="W14" s="182"/>
      <c r="X14" s="179"/>
      <c r="Y14" s="179"/>
      <c r="Z14" s="179"/>
      <c r="AA14" s="179"/>
      <c r="AB14" s="179"/>
      <c r="AC14" s="179"/>
      <c r="AD14" s="179"/>
      <c r="AE14" s="179"/>
      <c r="AF14" s="179"/>
      <c r="AG14" s="179"/>
      <c r="AH14" s="179"/>
      <c r="AI14" s="179"/>
      <c r="AJ14" s="179"/>
      <c r="AK14" s="179"/>
      <c r="AL14" s="179"/>
      <c r="AM14" s="179"/>
      <c r="AN14" s="179"/>
      <c r="AO14" s="179"/>
      <c r="AP14" s="179"/>
      <c r="AQ14" s="179"/>
      <c r="AR14" s="180"/>
      <c r="AT14" s="548" t="s">
        <v>27</v>
      </c>
      <c r="AU14" s="548"/>
      <c r="AV14" s="548"/>
      <c r="AW14" s="548"/>
      <c r="AX14" s="548"/>
      <c r="AY14" s="548"/>
      <c r="AZ14" s="548"/>
      <c r="BA14" s="548"/>
      <c r="BB14" s="548"/>
      <c r="BC14" s="548"/>
      <c r="BD14" s="549"/>
      <c r="BE14" s="549"/>
      <c r="BF14" s="549"/>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c r="CD14" s="549"/>
      <c r="CE14" s="549"/>
      <c r="CF14" s="549"/>
      <c r="CG14" s="549"/>
      <c r="CH14" s="549"/>
      <c r="CI14" s="549"/>
      <c r="CJ14" s="549"/>
      <c r="CK14" s="178"/>
      <c r="CL14" s="178"/>
      <c r="CM14" s="178"/>
      <c r="CN14" s="178"/>
    </row>
    <row r="15" spans="1:93" s="177" customFormat="1" ht="34.5" customHeight="1">
      <c r="A15" s="181"/>
      <c r="B15" s="181"/>
      <c r="C15" s="181"/>
      <c r="D15" s="181"/>
      <c r="E15" s="175"/>
      <c r="F15" s="175"/>
      <c r="G15" s="176"/>
      <c r="H15" s="176"/>
      <c r="T15" s="182"/>
      <c r="U15" s="182"/>
      <c r="V15" s="182"/>
      <c r="W15" s="182"/>
      <c r="X15" s="179"/>
      <c r="Y15" s="179"/>
      <c r="Z15" s="179"/>
      <c r="AA15" s="179"/>
      <c r="AB15" s="179"/>
      <c r="AC15" s="179"/>
      <c r="AD15" s="179"/>
      <c r="AE15" s="179"/>
      <c r="AF15" s="179"/>
      <c r="AG15" s="179"/>
      <c r="AH15" s="179"/>
      <c r="AI15" s="179"/>
      <c r="AJ15" s="179"/>
      <c r="AK15" s="179"/>
      <c r="AL15" s="179"/>
      <c r="AM15" s="179"/>
      <c r="AN15" s="179"/>
      <c r="AO15" s="179"/>
      <c r="AP15" s="179"/>
      <c r="AQ15" s="179"/>
      <c r="AR15" s="180"/>
      <c r="AT15" s="542" t="s">
        <v>174</v>
      </c>
      <c r="AU15" s="543"/>
      <c r="AV15" s="543"/>
      <c r="AW15" s="543"/>
      <c r="AX15" s="543"/>
      <c r="AY15" s="543"/>
      <c r="AZ15" s="543"/>
      <c r="BA15" s="543"/>
      <c r="BB15" s="543"/>
      <c r="BC15" s="543"/>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c r="CD15" s="550"/>
      <c r="CE15" s="550"/>
      <c r="CF15" s="550"/>
      <c r="CG15" s="550"/>
      <c r="CH15" s="550"/>
      <c r="CI15" s="550"/>
      <c r="CJ15" s="550"/>
      <c r="CK15" s="551"/>
      <c r="CL15" s="551"/>
      <c r="CM15" s="551"/>
      <c r="CN15" s="551"/>
      <c r="CO15" s="167"/>
    </row>
    <row r="16" spans="1:93" s="177" customFormat="1" ht="26.25" customHeight="1">
      <c r="A16" s="181"/>
      <c r="B16" s="181"/>
      <c r="C16" s="181"/>
      <c r="D16" s="181"/>
      <c r="E16" s="175"/>
      <c r="F16" s="175"/>
      <c r="G16" s="176"/>
      <c r="H16" s="176"/>
      <c r="T16" s="182"/>
      <c r="U16" s="182"/>
      <c r="V16" s="182"/>
      <c r="W16" s="182"/>
      <c r="X16" s="179"/>
      <c r="Y16" s="179"/>
      <c r="Z16" s="179"/>
      <c r="AA16" s="179"/>
      <c r="AB16" s="179"/>
      <c r="AC16" s="179"/>
      <c r="AD16" s="179"/>
      <c r="AE16" s="179"/>
      <c r="AF16" s="179"/>
      <c r="AG16" s="179"/>
      <c r="AH16" s="179"/>
      <c r="AI16" s="179"/>
      <c r="AJ16" s="179"/>
      <c r="AK16" s="179"/>
      <c r="AL16" s="179"/>
      <c r="AM16" s="179"/>
      <c r="AN16" s="179"/>
      <c r="AO16" s="179"/>
      <c r="AP16" s="179"/>
      <c r="AQ16" s="179"/>
      <c r="AR16" s="180"/>
      <c r="AT16" s="543" t="s">
        <v>28</v>
      </c>
      <c r="AU16" s="543"/>
      <c r="AV16" s="543"/>
      <c r="AW16" s="543"/>
      <c r="AX16" s="543"/>
      <c r="AY16" s="543"/>
      <c r="AZ16" s="543"/>
      <c r="BA16" s="543"/>
      <c r="BB16" s="543"/>
      <c r="BC16" s="543"/>
      <c r="BD16" s="552" t="s">
        <v>56</v>
      </c>
      <c r="BE16" s="552"/>
      <c r="BF16" s="552"/>
      <c r="BG16" s="552"/>
      <c r="BH16" s="552"/>
      <c r="BI16" s="552"/>
      <c r="BJ16" s="552"/>
      <c r="BK16" s="552"/>
      <c r="BL16" s="388" t="s">
        <v>7</v>
      </c>
      <c r="BM16" s="388"/>
      <c r="BN16" s="388"/>
      <c r="BO16" s="552"/>
      <c r="BP16" s="552"/>
      <c r="BQ16" s="552"/>
      <c r="BR16" s="552"/>
      <c r="BS16" s="388" t="s">
        <v>6</v>
      </c>
      <c r="BT16" s="388"/>
      <c r="BU16" s="388"/>
      <c r="BV16" s="552"/>
      <c r="BW16" s="552"/>
      <c r="BX16" s="552"/>
      <c r="BY16" s="552"/>
      <c r="BZ16" s="388" t="s">
        <v>5</v>
      </c>
      <c r="CA16" s="388"/>
      <c r="CB16" s="388"/>
      <c r="CK16" s="551"/>
      <c r="CL16" s="551"/>
      <c r="CM16" s="551"/>
      <c r="CN16" s="551"/>
      <c r="CO16" s="184"/>
    </row>
    <row r="17" spans="1:93" s="177" customFormat="1" ht="15" customHeight="1">
      <c r="A17" s="174"/>
      <c r="B17" s="174"/>
      <c r="C17" s="174"/>
      <c r="D17" s="174"/>
      <c r="E17" s="174"/>
      <c r="F17" s="174"/>
      <c r="G17" s="174"/>
      <c r="H17" s="174"/>
      <c r="I17" s="174"/>
      <c r="J17" s="174"/>
      <c r="T17" s="174"/>
      <c r="AD17" s="174"/>
      <c r="AE17" s="174"/>
      <c r="AF17" s="174"/>
      <c r="AG17" s="174"/>
      <c r="AH17" s="174"/>
      <c r="AI17" s="174"/>
      <c r="AJ17" s="174"/>
      <c r="AK17" s="174"/>
      <c r="AL17" s="174"/>
      <c r="AM17" s="174"/>
      <c r="AN17" s="174"/>
      <c r="AO17" s="174"/>
      <c r="AP17" s="174"/>
      <c r="AQ17" s="174"/>
      <c r="AR17" s="174"/>
    </row>
    <row r="18" spans="1:93" s="177" customFormat="1" ht="15" customHeight="1">
      <c r="A18" s="174"/>
      <c r="B18" s="174"/>
      <c r="C18" s="174"/>
      <c r="D18" s="174"/>
      <c r="E18" s="174"/>
      <c r="F18" s="174"/>
      <c r="G18" s="174"/>
      <c r="H18" s="174"/>
      <c r="I18" s="174"/>
      <c r="J18" s="174"/>
      <c r="T18" s="174"/>
      <c r="AD18" s="174"/>
      <c r="AE18" s="174"/>
      <c r="AF18" s="174"/>
      <c r="AG18" s="174"/>
      <c r="AH18" s="174"/>
      <c r="AI18" s="174"/>
      <c r="AJ18" s="174"/>
      <c r="AK18" s="174"/>
      <c r="AL18" s="174"/>
      <c r="AM18" s="174"/>
      <c r="AN18" s="174"/>
      <c r="AO18" s="174"/>
      <c r="AP18" s="174"/>
      <c r="AQ18" s="174"/>
      <c r="AR18" s="174"/>
    </row>
    <row r="19" spans="1:93" s="177" customFormat="1" ht="15" customHeight="1">
      <c r="A19" s="174"/>
      <c r="B19" s="174"/>
      <c r="C19" s="174"/>
      <c r="D19" s="174"/>
      <c r="E19" s="174"/>
      <c r="F19" s="174"/>
      <c r="G19" s="174"/>
      <c r="H19" s="174"/>
      <c r="I19" s="174"/>
      <c r="J19" s="174"/>
      <c r="T19" s="174"/>
      <c r="AD19" s="174"/>
      <c r="AE19" s="174"/>
      <c r="AF19" s="174"/>
      <c r="AG19" s="174"/>
      <c r="AH19" s="174"/>
      <c r="AI19" s="174"/>
      <c r="AJ19" s="174"/>
      <c r="AK19" s="174"/>
      <c r="AL19" s="174"/>
      <c r="AM19" s="174"/>
      <c r="AN19" s="174"/>
      <c r="AO19" s="174"/>
      <c r="AP19" s="174"/>
      <c r="AQ19" s="174"/>
      <c r="AR19" s="174"/>
    </row>
    <row r="20" spans="1:93" s="177" customFormat="1" ht="12" customHeight="1">
      <c r="A20" s="181"/>
      <c r="B20" s="181"/>
      <c r="C20" s="181"/>
      <c r="D20" s="181"/>
      <c r="E20" s="175"/>
      <c r="F20" s="175"/>
      <c r="G20" s="176"/>
      <c r="H20" s="176"/>
      <c r="T20" s="182"/>
      <c r="U20" s="182"/>
      <c r="V20" s="182"/>
      <c r="W20" s="182"/>
      <c r="X20" s="179"/>
      <c r="Y20" s="179"/>
      <c r="Z20" s="179"/>
      <c r="AA20" s="179"/>
      <c r="AB20" s="179"/>
      <c r="AC20" s="179"/>
      <c r="AD20" s="179"/>
      <c r="AE20" s="179"/>
      <c r="AF20" s="179"/>
      <c r="AG20" s="179"/>
      <c r="AH20" s="179"/>
      <c r="AI20" s="179"/>
      <c r="AJ20" s="179"/>
      <c r="AK20" s="179"/>
      <c r="AL20" s="179"/>
      <c r="AM20" s="179"/>
      <c r="AN20" s="179"/>
      <c r="AO20" s="179"/>
      <c r="AP20" s="179"/>
      <c r="AQ20" s="179"/>
      <c r="AR20" s="180"/>
      <c r="AT20" s="185"/>
      <c r="AU20" s="185"/>
      <c r="AV20" s="185"/>
      <c r="AW20" s="185"/>
      <c r="AX20" s="185"/>
      <c r="AY20" s="185"/>
      <c r="AZ20" s="185"/>
      <c r="BA20" s="185"/>
      <c r="BB20" s="185"/>
      <c r="BC20" s="185"/>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row>
    <row r="21" spans="1:93" s="177" customFormat="1" ht="21" customHeight="1">
      <c r="A21" s="181"/>
      <c r="B21" s="181"/>
      <c r="C21" s="181"/>
      <c r="D21" s="181"/>
      <c r="E21" s="175"/>
      <c r="F21" s="175"/>
      <c r="G21" s="176"/>
      <c r="H21" s="176"/>
      <c r="T21" s="178"/>
      <c r="U21" s="178"/>
      <c r="V21" s="178"/>
      <c r="W21" s="178"/>
      <c r="X21" s="179"/>
      <c r="Y21" s="179"/>
      <c r="Z21" s="179"/>
      <c r="AA21" s="179"/>
      <c r="AB21" s="179"/>
      <c r="AC21" s="179"/>
      <c r="AD21" s="179"/>
      <c r="AE21" s="179"/>
      <c r="AF21" s="179"/>
      <c r="AG21" s="179"/>
      <c r="AH21" s="179"/>
      <c r="AI21" s="179"/>
      <c r="AJ21" s="542" t="s">
        <v>30</v>
      </c>
      <c r="AK21" s="542"/>
      <c r="AL21" s="542"/>
      <c r="AM21" s="542"/>
      <c r="AN21" s="542"/>
      <c r="AO21" s="542"/>
      <c r="AP21" s="542"/>
      <c r="AQ21" s="542"/>
      <c r="AR21" s="542"/>
      <c r="AS21" s="179"/>
      <c r="AT21" s="543" t="s">
        <v>25</v>
      </c>
      <c r="AU21" s="543"/>
      <c r="AV21" s="543"/>
      <c r="AW21" s="543"/>
      <c r="AX21" s="543"/>
      <c r="AY21" s="543"/>
      <c r="AZ21" s="543"/>
      <c r="BA21" s="543"/>
      <c r="BB21" s="543"/>
      <c r="BC21" s="543"/>
      <c r="BD21" s="544"/>
      <c r="BE21" s="544"/>
      <c r="BF21" s="544"/>
      <c r="BG21" s="544"/>
      <c r="BH21" s="544"/>
      <c r="BI21" s="545" t="s">
        <v>62</v>
      </c>
      <c r="BJ21" s="545"/>
      <c r="BK21" s="544"/>
      <c r="BL21" s="544"/>
      <c r="BM21" s="544"/>
      <c r="BN21" s="544"/>
      <c r="BO21" s="544"/>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O21" s="167"/>
    </row>
    <row r="22" spans="1:93" s="177" customFormat="1" ht="41.25" customHeight="1">
      <c r="A22" s="174"/>
      <c r="B22" s="174"/>
      <c r="C22" s="174"/>
      <c r="D22" s="174"/>
      <c r="G22" s="176"/>
      <c r="H22" s="176"/>
      <c r="T22" s="181"/>
      <c r="U22" s="181"/>
      <c r="V22" s="181"/>
      <c r="W22" s="174"/>
      <c r="X22" s="179"/>
      <c r="Y22" s="179"/>
      <c r="Z22" s="179"/>
      <c r="AA22" s="179"/>
      <c r="AB22" s="179"/>
      <c r="AC22" s="179"/>
      <c r="AD22" s="179"/>
      <c r="AE22" s="179"/>
      <c r="AF22" s="179"/>
      <c r="AG22" s="179"/>
      <c r="AH22" s="179"/>
      <c r="AI22" s="179"/>
      <c r="AJ22" s="179"/>
      <c r="AK22" s="179"/>
      <c r="AL22" s="179"/>
      <c r="AM22" s="179"/>
      <c r="AN22" s="179"/>
      <c r="AO22" s="179"/>
      <c r="AP22" s="179"/>
      <c r="AQ22" s="179"/>
      <c r="AR22" s="180"/>
      <c r="AT22" s="555" t="s">
        <v>26</v>
      </c>
      <c r="AU22" s="555"/>
      <c r="AV22" s="555"/>
      <c r="AW22" s="555"/>
      <c r="AX22" s="555"/>
      <c r="AY22" s="555"/>
      <c r="AZ22" s="555"/>
      <c r="BA22" s="555"/>
      <c r="BB22" s="555"/>
      <c r="BC22" s="555"/>
      <c r="BD22" s="546"/>
      <c r="BE22" s="546"/>
      <c r="BF22" s="546"/>
      <c r="BG22" s="546"/>
      <c r="BH22" s="546"/>
      <c r="BI22" s="546"/>
      <c r="BJ22" s="546"/>
      <c r="BK22" s="546"/>
      <c r="BL22" s="546"/>
      <c r="BM22" s="546"/>
      <c r="BN22" s="546"/>
      <c r="BO22" s="546"/>
      <c r="BP22" s="546"/>
      <c r="BQ22" s="546"/>
      <c r="BR22" s="546"/>
      <c r="BS22" s="546"/>
      <c r="BT22" s="546"/>
      <c r="BU22" s="546"/>
      <c r="BV22" s="546"/>
      <c r="BW22" s="546"/>
      <c r="BX22" s="546"/>
      <c r="BY22" s="546"/>
      <c r="BZ22" s="546"/>
      <c r="CA22" s="546"/>
      <c r="CB22" s="546"/>
      <c r="CC22" s="546"/>
      <c r="CD22" s="546"/>
      <c r="CE22" s="546"/>
      <c r="CF22" s="546"/>
      <c r="CG22" s="546"/>
      <c r="CH22" s="546"/>
      <c r="CI22" s="546"/>
      <c r="CJ22" s="546"/>
      <c r="CK22" s="546"/>
      <c r="CL22" s="546"/>
    </row>
    <row r="23" spans="1:93" s="177" customFormat="1" ht="27.75" customHeight="1">
      <c r="A23" s="181"/>
      <c r="B23" s="181"/>
      <c r="C23" s="181"/>
      <c r="D23" s="181"/>
      <c r="E23" s="175"/>
      <c r="F23" s="175"/>
      <c r="G23" s="247"/>
      <c r="H23" s="247"/>
      <c r="T23" s="182"/>
      <c r="U23" s="182"/>
      <c r="V23" s="182"/>
      <c r="W23" s="182"/>
      <c r="X23" s="179"/>
      <c r="Y23" s="179"/>
      <c r="Z23" s="179"/>
      <c r="AA23" s="179"/>
      <c r="AB23" s="179"/>
      <c r="AC23" s="179"/>
      <c r="AD23" s="179"/>
      <c r="AE23" s="179"/>
      <c r="AF23" s="179"/>
      <c r="AG23" s="179"/>
      <c r="AH23" s="179"/>
      <c r="AI23" s="179"/>
      <c r="AJ23" s="179"/>
      <c r="AK23" s="179"/>
      <c r="AL23" s="179"/>
      <c r="AM23" s="179"/>
      <c r="AN23" s="179"/>
      <c r="AO23" s="179"/>
      <c r="AP23" s="179"/>
      <c r="AQ23" s="179"/>
      <c r="AR23" s="246"/>
      <c r="AT23" s="555"/>
      <c r="AU23" s="555"/>
      <c r="AV23" s="555"/>
      <c r="AW23" s="555"/>
      <c r="AX23" s="555"/>
      <c r="AY23" s="555"/>
      <c r="AZ23" s="555"/>
      <c r="BA23" s="555"/>
      <c r="BB23" s="555"/>
      <c r="BC23" s="555"/>
      <c r="BD23" s="554"/>
      <c r="BE23" s="554"/>
      <c r="BF23" s="554"/>
      <c r="BG23" s="554"/>
      <c r="BH23" s="554"/>
      <c r="BI23" s="554"/>
      <c r="BJ23" s="554"/>
      <c r="BK23" s="554"/>
      <c r="BL23" s="554"/>
      <c r="BM23" s="554"/>
      <c r="BN23" s="554"/>
      <c r="BO23" s="554"/>
      <c r="BP23" s="554"/>
      <c r="BQ23" s="554"/>
      <c r="BR23" s="554"/>
      <c r="BS23" s="554"/>
      <c r="BT23" s="554"/>
      <c r="BU23" s="554"/>
      <c r="BV23" s="554"/>
      <c r="BW23" s="554"/>
      <c r="BX23" s="554"/>
      <c r="BY23" s="554"/>
      <c r="BZ23" s="554"/>
      <c r="CA23" s="554"/>
      <c r="CB23" s="554"/>
      <c r="CC23" s="554"/>
      <c r="CD23" s="554"/>
      <c r="CE23" s="554"/>
      <c r="CF23" s="554"/>
      <c r="CG23" s="554"/>
      <c r="CH23" s="554"/>
      <c r="CI23" s="554"/>
      <c r="CJ23" s="554"/>
      <c r="CK23" s="554"/>
      <c r="CL23" s="554"/>
      <c r="CM23" s="183"/>
      <c r="CN23" s="183"/>
      <c r="CO23" s="167"/>
    </row>
    <row r="24" spans="1:93" s="177" customFormat="1" ht="26.25" customHeight="1">
      <c r="A24" s="181"/>
      <c r="B24" s="181"/>
      <c r="C24" s="181"/>
      <c r="D24" s="181"/>
      <c r="G24" s="176"/>
      <c r="H24" s="176"/>
      <c r="T24" s="181"/>
      <c r="U24" s="181"/>
      <c r="V24" s="181"/>
      <c r="W24" s="174"/>
      <c r="X24" s="179"/>
      <c r="Y24" s="179"/>
      <c r="Z24" s="179"/>
      <c r="AA24" s="179"/>
      <c r="AB24" s="179"/>
      <c r="AC24" s="179"/>
      <c r="AD24" s="179"/>
      <c r="AE24" s="179"/>
      <c r="AF24" s="179"/>
      <c r="AG24" s="179"/>
      <c r="AH24" s="179"/>
      <c r="AI24" s="179"/>
      <c r="AJ24" s="179"/>
      <c r="AK24" s="179"/>
      <c r="AL24" s="179"/>
      <c r="AM24" s="179"/>
      <c r="AN24" s="179"/>
      <c r="AO24" s="179"/>
      <c r="AP24" s="179"/>
      <c r="AQ24" s="179"/>
      <c r="AR24" s="180"/>
      <c r="AT24" s="543" t="s">
        <v>29</v>
      </c>
      <c r="AU24" s="543"/>
      <c r="AV24" s="543"/>
      <c r="AW24" s="543"/>
      <c r="AX24" s="543"/>
      <c r="AY24" s="543"/>
      <c r="AZ24" s="543"/>
      <c r="BA24" s="543"/>
      <c r="BB24" s="543"/>
      <c r="BC24" s="543"/>
      <c r="BD24" s="553"/>
      <c r="BE24" s="553"/>
      <c r="BF24" s="553"/>
      <c r="BG24" s="553"/>
      <c r="BH24" s="553"/>
      <c r="BI24" s="553"/>
      <c r="BJ24" s="553"/>
      <c r="BK24" s="553"/>
      <c r="BL24" s="553"/>
      <c r="BM24" s="553"/>
      <c r="BN24" s="553"/>
      <c r="BO24" s="553"/>
      <c r="BP24" s="553"/>
      <c r="BQ24" s="553"/>
      <c r="BR24" s="553"/>
      <c r="BS24" s="553"/>
      <c r="BT24" s="553"/>
      <c r="BU24" s="553"/>
      <c r="BV24" s="553"/>
      <c r="BW24" s="553"/>
      <c r="BX24" s="553"/>
      <c r="BY24" s="553"/>
      <c r="BZ24" s="553"/>
      <c r="CA24" s="553"/>
      <c r="CB24" s="553"/>
      <c r="CC24" s="553"/>
      <c r="CD24" s="553"/>
      <c r="CE24" s="553"/>
      <c r="CF24" s="553"/>
      <c r="CG24" s="553"/>
      <c r="CH24" s="553"/>
      <c r="CI24" s="553"/>
      <c r="CJ24" s="553"/>
      <c r="CK24" s="553"/>
      <c r="CL24" s="553"/>
    </row>
    <row r="25" spans="1:93" s="177" customFormat="1" ht="41.25" customHeight="1">
      <c r="A25" s="181"/>
      <c r="B25" s="181"/>
      <c r="C25" s="181"/>
      <c r="D25" s="181"/>
      <c r="G25" s="176"/>
      <c r="H25" s="176"/>
      <c r="T25" s="181"/>
      <c r="U25" s="181"/>
      <c r="V25" s="181"/>
      <c r="W25" s="174"/>
      <c r="X25" s="179"/>
      <c r="Y25" s="179"/>
      <c r="Z25" s="179"/>
      <c r="AA25" s="179"/>
      <c r="AB25" s="179"/>
      <c r="AC25" s="179"/>
      <c r="AD25" s="179"/>
      <c r="AE25" s="179"/>
      <c r="AF25" s="179"/>
      <c r="AG25" s="179"/>
      <c r="AH25" s="179"/>
      <c r="AI25" s="179"/>
      <c r="AJ25" s="179"/>
      <c r="AK25" s="179"/>
      <c r="AL25" s="179"/>
      <c r="AM25" s="179"/>
      <c r="AN25" s="179"/>
      <c r="AO25" s="179"/>
      <c r="AP25" s="179"/>
      <c r="AQ25" s="179"/>
      <c r="AR25" s="180"/>
      <c r="AT25" s="542" t="s">
        <v>129</v>
      </c>
      <c r="AU25" s="543"/>
      <c r="AV25" s="543"/>
      <c r="AW25" s="543"/>
      <c r="AX25" s="543"/>
      <c r="AY25" s="543"/>
      <c r="AZ25" s="543"/>
      <c r="BA25" s="543"/>
      <c r="BB25" s="543"/>
      <c r="BC25" s="543"/>
      <c r="BD25" s="550"/>
      <c r="BE25" s="550"/>
      <c r="BF25" s="550"/>
      <c r="BG25" s="550"/>
      <c r="BH25" s="550"/>
      <c r="BI25" s="550"/>
      <c r="BJ25" s="550"/>
      <c r="BK25" s="550"/>
      <c r="BL25" s="550"/>
      <c r="BM25" s="550"/>
      <c r="BN25" s="550"/>
      <c r="BO25" s="550"/>
      <c r="BP25" s="550"/>
      <c r="BQ25" s="550"/>
      <c r="BR25" s="550"/>
      <c r="BS25" s="550"/>
      <c r="BT25" s="550"/>
      <c r="BU25" s="550"/>
      <c r="BV25" s="550"/>
      <c r="BW25" s="550"/>
      <c r="BX25" s="550"/>
      <c r="BY25" s="550"/>
      <c r="BZ25" s="550"/>
      <c r="CA25" s="550"/>
      <c r="CB25" s="550"/>
      <c r="CC25" s="550"/>
      <c r="CD25" s="550"/>
      <c r="CE25" s="550"/>
      <c r="CF25" s="550"/>
      <c r="CG25" s="550"/>
      <c r="CH25" s="550"/>
      <c r="CI25" s="550"/>
      <c r="CJ25" s="550"/>
      <c r="CK25" s="551"/>
      <c r="CL25" s="551"/>
      <c r="CM25" s="551"/>
      <c r="CN25" s="551"/>
      <c r="CO25" s="167"/>
    </row>
    <row r="26" spans="1:93" s="45" customFormat="1" ht="15" customHeight="1">
      <c r="A26" s="63"/>
      <c r="B26" s="63"/>
      <c r="C26" s="63"/>
      <c r="D26" s="63"/>
      <c r="G26" s="64"/>
      <c r="H26" s="64"/>
      <c r="T26" s="63"/>
      <c r="U26" s="63"/>
      <c r="V26" s="63"/>
      <c r="W26" s="55"/>
      <c r="X26" s="65"/>
      <c r="Y26" s="65"/>
      <c r="Z26" s="65"/>
      <c r="AA26" s="65"/>
      <c r="AB26" s="65"/>
      <c r="AC26" s="65"/>
      <c r="AD26" s="65"/>
      <c r="AE26" s="65"/>
      <c r="AF26" s="65"/>
      <c r="AG26" s="65"/>
      <c r="AH26" s="65"/>
      <c r="AI26" s="65"/>
      <c r="AJ26" s="65"/>
      <c r="AK26" s="65"/>
      <c r="AL26" s="65"/>
      <c r="AM26" s="65"/>
      <c r="AN26" s="65"/>
      <c r="AO26" s="65"/>
      <c r="AP26" s="65"/>
      <c r="AQ26" s="65"/>
      <c r="AR26" s="46"/>
      <c r="AT26" s="66"/>
      <c r="AU26" s="66"/>
      <c r="AV26" s="66"/>
      <c r="AW26" s="66"/>
      <c r="AX26" s="66"/>
      <c r="AY26" s="66"/>
      <c r="AZ26" s="66"/>
      <c r="BA26" s="66"/>
      <c r="BB26" s="66"/>
      <c r="BC26" s="6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53"/>
      <c r="CN26" s="53"/>
    </row>
    <row r="27" spans="1:93" s="45" customFormat="1" ht="38.25" customHeight="1">
      <c r="A27" s="67"/>
      <c r="B27" s="67"/>
      <c r="C27" s="67"/>
      <c r="X27" s="65"/>
      <c r="Y27" s="65"/>
      <c r="Z27" s="65"/>
      <c r="AA27" s="65"/>
      <c r="AB27" s="65"/>
      <c r="AN27" s="65"/>
      <c r="AO27" s="65"/>
      <c r="AP27" s="65"/>
      <c r="AQ27" s="65"/>
      <c r="AR27" s="46"/>
    </row>
    <row r="28" spans="1:93" s="71" customFormat="1" ht="27.75" customHeight="1">
      <c r="A28" s="75"/>
      <c r="B28" s="75"/>
      <c r="C28" s="75"/>
      <c r="D28" s="75"/>
      <c r="E28" s="75"/>
      <c r="F28" s="75"/>
      <c r="G28" s="75"/>
      <c r="H28" s="75"/>
      <c r="I28" s="75"/>
      <c r="J28" s="75"/>
      <c r="K28" s="75"/>
      <c r="L28" s="75"/>
      <c r="M28" s="75"/>
      <c r="N28" s="75"/>
      <c r="O28" s="75"/>
      <c r="P28" s="106"/>
      <c r="Q28" s="106"/>
      <c r="R28" s="106"/>
      <c r="S28" s="106"/>
      <c r="T28" s="106"/>
      <c r="U28" s="106"/>
      <c r="V28" s="106"/>
      <c r="W28" s="106"/>
      <c r="X28" s="106"/>
      <c r="Y28" s="106"/>
      <c r="Z28" s="106"/>
      <c r="AA28" s="106"/>
      <c r="AB28" s="106"/>
      <c r="AC28" s="75"/>
      <c r="AD28" s="75"/>
      <c r="AE28" s="75"/>
      <c r="AF28" s="75"/>
      <c r="AG28" s="75"/>
      <c r="AH28" s="75"/>
      <c r="AI28" s="75"/>
      <c r="AJ28" s="75"/>
      <c r="AK28" s="75"/>
      <c r="AL28" s="75"/>
      <c r="AM28" s="75"/>
      <c r="AN28" s="75"/>
      <c r="AO28" s="75"/>
      <c r="AP28" s="75"/>
      <c r="AQ28" s="75"/>
      <c r="AR28" s="106"/>
      <c r="AS28" s="75"/>
      <c r="AT28" s="75"/>
      <c r="AU28" s="75"/>
      <c r="AV28" s="75"/>
      <c r="AW28" s="75"/>
      <c r="AX28" s="75"/>
      <c r="AY28" s="75"/>
      <c r="AZ28" s="75"/>
      <c r="BA28" s="75"/>
      <c r="BB28" s="75"/>
      <c r="BC28" s="75"/>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row>
    <row r="29" spans="1:93" s="71" customFormat="1" ht="27.75" customHeight="1">
      <c r="A29" s="75"/>
      <c r="B29" s="75"/>
      <c r="C29" s="75"/>
      <c r="D29" s="75"/>
      <c r="E29" s="75"/>
      <c r="F29" s="75"/>
      <c r="G29" s="75"/>
      <c r="H29" s="75"/>
      <c r="I29" s="75"/>
      <c r="J29" s="75"/>
      <c r="K29" s="75"/>
      <c r="L29" s="75"/>
      <c r="M29" s="75"/>
      <c r="N29" s="75"/>
      <c r="O29" s="75"/>
      <c r="P29" s="106"/>
      <c r="Q29" s="106"/>
      <c r="R29" s="106"/>
      <c r="S29" s="106"/>
      <c r="T29" s="106"/>
      <c r="U29" s="106"/>
      <c r="V29" s="106"/>
      <c r="W29" s="106"/>
      <c r="X29" s="106"/>
      <c r="Y29" s="106"/>
      <c r="Z29" s="106"/>
      <c r="AA29" s="106"/>
      <c r="AB29" s="106"/>
      <c r="AC29" s="75"/>
      <c r="AD29" s="75"/>
      <c r="AE29" s="75"/>
      <c r="AF29" s="75"/>
      <c r="AG29" s="75"/>
      <c r="AH29" s="75"/>
      <c r="AI29" s="75"/>
      <c r="AJ29" s="75"/>
      <c r="AK29" s="75"/>
      <c r="AL29" s="75"/>
      <c r="AM29" s="75"/>
      <c r="AN29" s="75"/>
      <c r="AO29" s="75"/>
      <c r="AP29" s="75"/>
      <c r="AQ29" s="75"/>
      <c r="AR29" s="106"/>
      <c r="AS29" s="75"/>
      <c r="AT29" s="75"/>
      <c r="AU29" s="75"/>
      <c r="AV29" s="75"/>
      <c r="AW29" s="75"/>
      <c r="AX29" s="75"/>
      <c r="AY29" s="75"/>
      <c r="AZ29" s="75"/>
      <c r="BA29" s="75"/>
      <c r="BB29" s="75"/>
      <c r="BC29" s="75"/>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row>
    <row r="30" spans="1:93" s="71" customFormat="1" ht="27.75" customHeight="1">
      <c r="A30" s="75"/>
      <c r="B30" s="75"/>
      <c r="C30" s="75"/>
      <c r="D30" s="75"/>
      <c r="E30" s="75"/>
      <c r="F30" s="75"/>
      <c r="G30" s="75"/>
      <c r="H30" s="75"/>
      <c r="I30" s="75"/>
      <c r="J30" s="75"/>
      <c r="K30" s="75"/>
      <c r="L30" s="75"/>
      <c r="M30" s="75"/>
      <c r="N30" s="75"/>
      <c r="O30" s="75"/>
      <c r="P30" s="106"/>
      <c r="Q30" s="106"/>
      <c r="R30" s="106"/>
      <c r="S30" s="106"/>
      <c r="T30" s="106"/>
      <c r="U30" s="106"/>
      <c r="V30" s="106"/>
      <c r="W30" s="106"/>
      <c r="X30" s="106"/>
      <c r="Y30" s="106"/>
      <c r="Z30" s="106"/>
      <c r="AA30" s="106"/>
      <c r="AB30" s="106"/>
      <c r="AC30" s="75"/>
      <c r="AD30" s="75"/>
      <c r="AE30" s="75"/>
      <c r="AF30" s="75"/>
      <c r="AG30" s="75"/>
      <c r="AH30" s="75"/>
      <c r="AI30" s="75"/>
      <c r="AJ30" s="75"/>
      <c r="AK30" s="75"/>
      <c r="AL30" s="75"/>
      <c r="AM30" s="75"/>
      <c r="AN30" s="75"/>
      <c r="AO30" s="75"/>
      <c r="AP30" s="75"/>
      <c r="AQ30" s="75"/>
      <c r="AR30" s="106"/>
      <c r="AS30" s="75"/>
      <c r="AT30" s="75"/>
      <c r="AU30" s="75"/>
      <c r="AV30" s="75"/>
      <c r="AW30" s="75"/>
      <c r="AX30" s="75"/>
      <c r="AY30" s="75"/>
      <c r="AZ30" s="75"/>
      <c r="BA30" s="75"/>
      <c r="BB30" s="75"/>
      <c r="BC30" s="75"/>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row>
    <row r="31" spans="1:93" s="45" customFormat="1" ht="24.75" customHeight="1">
      <c r="A31" s="568" t="s">
        <v>199</v>
      </c>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c r="BA31" s="568"/>
      <c r="BB31" s="568"/>
      <c r="BC31" s="568"/>
      <c r="BD31" s="568"/>
      <c r="BE31" s="568"/>
      <c r="BF31" s="568"/>
      <c r="BG31" s="568"/>
      <c r="BH31" s="568"/>
      <c r="BI31" s="568"/>
      <c r="BJ31" s="568"/>
      <c r="BK31" s="568"/>
      <c r="BL31" s="568"/>
      <c r="BM31" s="568"/>
      <c r="BN31" s="568"/>
      <c r="BO31" s="568"/>
      <c r="BP31" s="568"/>
      <c r="BQ31" s="568"/>
      <c r="BR31" s="568"/>
      <c r="BS31" s="568"/>
      <c r="BT31" s="568"/>
      <c r="BU31" s="568"/>
      <c r="BV31" s="568"/>
      <c r="BW31" s="568"/>
      <c r="BX31" s="568"/>
      <c r="BY31" s="568"/>
      <c r="BZ31" s="568"/>
      <c r="CA31" s="568"/>
      <c r="CB31" s="568"/>
      <c r="CC31" s="568"/>
      <c r="CD31" s="568"/>
      <c r="CE31" s="568"/>
      <c r="CF31" s="568"/>
      <c r="CG31" s="568"/>
      <c r="CH31" s="568"/>
      <c r="CI31" s="568"/>
      <c r="CJ31" s="568"/>
      <c r="CK31" s="568"/>
      <c r="CL31" s="568"/>
      <c r="CM31" s="568"/>
      <c r="CN31" s="568"/>
    </row>
    <row r="32" spans="1:93" s="45" customFormat="1" ht="24.75" customHeight="1">
      <c r="A32" s="408" t="s">
        <v>200</v>
      </c>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c r="BZ32" s="408"/>
      <c r="CA32" s="408"/>
      <c r="CB32" s="408"/>
      <c r="CC32" s="408"/>
      <c r="CD32" s="408"/>
      <c r="CE32" s="408"/>
      <c r="CF32" s="408"/>
      <c r="CG32" s="408"/>
      <c r="CH32" s="408"/>
      <c r="CI32" s="408"/>
      <c r="CJ32" s="408"/>
      <c r="CK32" s="408"/>
      <c r="CL32" s="408"/>
      <c r="CM32" s="408"/>
      <c r="CN32" s="408"/>
    </row>
    <row r="33" spans="1:93" s="45" customFormat="1" ht="24.75" customHeight="1">
      <c r="A33" s="408" t="s">
        <v>201</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row>
    <row r="34" spans="1:93" s="45" customFormat="1" ht="24.75" customHeight="1">
      <c r="A34" s="406" t="s">
        <v>31</v>
      </c>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row>
    <row r="35" spans="1:93" s="45" customFormat="1" ht="36" customHeight="1">
      <c r="A35" s="68"/>
      <c r="B35" s="68"/>
      <c r="C35" s="68"/>
      <c r="D35" s="67"/>
      <c r="E35" s="67"/>
      <c r="F35" s="69"/>
      <c r="G35" s="70"/>
      <c r="H35" s="70"/>
      <c r="I35" s="69"/>
      <c r="J35" s="69"/>
    </row>
    <row r="36" spans="1:93" s="45" customFormat="1" ht="60.75" customHeight="1">
      <c r="A36" s="407" t="s">
        <v>254</v>
      </c>
      <c r="B36" s="407"/>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c r="BY36" s="407"/>
      <c r="BZ36" s="407"/>
      <c r="CA36" s="407"/>
      <c r="CB36" s="407"/>
      <c r="CC36" s="407"/>
      <c r="CD36" s="407"/>
      <c r="CE36" s="407"/>
      <c r="CF36" s="407"/>
      <c r="CG36" s="407"/>
      <c r="CH36" s="407"/>
      <c r="CI36" s="407"/>
      <c r="CJ36" s="407"/>
      <c r="CK36" s="407"/>
      <c r="CL36" s="407"/>
      <c r="CM36" s="407"/>
      <c r="CN36" s="407"/>
    </row>
    <row r="37" spans="1:93" s="71" customFormat="1" ht="27" customHeight="1">
      <c r="A37" s="407"/>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407"/>
      <c r="BP37" s="407"/>
      <c r="BQ37" s="407"/>
      <c r="BR37" s="407"/>
      <c r="BS37" s="407"/>
      <c r="BT37" s="407"/>
      <c r="BU37" s="407"/>
      <c r="BV37" s="407"/>
      <c r="BW37" s="407"/>
      <c r="BX37" s="407"/>
      <c r="BY37" s="407"/>
      <c r="BZ37" s="407"/>
      <c r="CA37" s="407"/>
      <c r="CB37" s="407"/>
      <c r="CC37" s="407"/>
      <c r="CD37" s="407"/>
      <c r="CE37" s="407"/>
      <c r="CF37" s="407"/>
      <c r="CG37" s="407"/>
      <c r="CH37" s="407"/>
      <c r="CI37" s="407"/>
      <c r="CJ37" s="407"/>
      <c r="CK37" s="407"/>
      <c r="CL37" s="407"/>
      <c r="CM37" s="407"/>
      <c r="CN37" s="407"/>
    </row>
    <row r="38" spans="1:93" s="71" customFormat="1" ht="23.25" customHeight="1">
      <c r="A38" s="407" t="s">
        <v>32</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407"/>
      <c r="BR38" s="407"/>
      <c r="BS38" s="407"/>
      <c r="BT38" s="407"/>
      <c r="BU38" s="407"/>
      <c r="BV38" s="407"/>
      <c r="BW38" s="407"/>
      <c r="BX38" s="407"/>
      <c r="BY38" s="407"/>
      <c r="BZ38" s="407"/>
      <c r="CA38" s="407"/>
      <c r="CB38" s="407"/>
      <c r="CC38" s="407"/>
      <c r="CD38" s="407"/>
      <c r="CE38" s="407"/>
      <c r="CF38" s="407"/>
      <c r="CG38" s="407"/>
      <c r="CH38" s="407"/>
      <c r="CI38" s="407"/>
      <c r="CJ38" s="407"/>
      <c r="CK38" s="407"/>
      <c r="CL38" s="407"/>
      <c r="CM38" s="407"/>
      <c r="CN38" s="407"/>
    </row>
    <row r="39" spans="1:93" s="71" customFormat="1" ht="20.25" customHeight="1">
      <c r="A39" s="407"/>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row>
    <row r="40" spans="1:93" s="71" customFormat="1" ht="40.5" customHeight="1">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row>
    <row r="41" spans="1:93" s="71" customFormat="1" ht="27.75" customHeight="1">
      <c r="A41" s="107"/>
      <c r="B41" s="107"/>
      <c r="C41" s="107"/>
      <c r="D41" s="107"/>
      <c r="E41" s="107"/>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4"/>
      <c r="AX41" s="74"/>
      <c r="AY41" s="74"/>
      <c r="AZ41" s="74"/>
      <c r="BA41" s="74"/>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6"/>
      <c r="CE41" s="76"/>
      <c r="CF41" s="76"/>
      <c r="CG41" s="76"/>
      <c r="CH41" s="76"/>
      <c r="CI41" s="76"/>
      <c r="CJ41" s="76"/>
      <c r="CK41" s="76"/>
      <c r="CL41" s="76"/>
      <c r="CM41" s="76"/>
      <c r="CN41" s="76"/>
    </row>
    <row r="42" spans="1:93" s="71" customFormat="1" ht="27.75" customHeight="1">
      <c r="A42" s="107"/>
      <c r="B42" s="107"/>
      <c r="C42" s="107"/>
      <c r="D42" s="107"/>
      <c r="E42" s="107"/>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4"/>
      <c r="AX42" s="74"/>
      <c r="AY42" s="74"/>
      <c r="AZ42" s="74"/>
      <c r="BA42" s="74"/>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6"/>
      <c r="CE42" s="76"/>
      <c r="CF42" s="76"/>
      <c r="CG42" s="76"/>
      <c r="CH42" s="76"/>
      <c r="CI42" s="76"/>
      <c r="CJ42" s="76"/>
      <c r="CK42" s="76"/>
      <c r="CL42" s="76"/>
      <c r="CM42" s="76"/>
      <c r="CN42" s="76"/>
    </row>
    <row r="43" spans="1:93" s="71" customFormat="1" ht="27.7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row>
    <row r="44" spans="1:93" s="71" customFormat="1" ht="27.75" customHeight="1">
      <c r="A44" s="72"/>
      <c r="B44" s="72"/>
      <c r="C44" s="72"/>
      <c r="D44" s="72"/>
      <c r="E44" s="72"/>
      <c r="F44" s="72"/>
      <c r="G44" s="72"/>
      <c r="H44" s="72"/>
      <c r="I44" s="72"/>
      <c r="J44" s="72"/>
      <c r="K44" s="72"/>
      <c r="L44" s="72"/>
      <c r="M44" s="72"/>
      <c r="N44" s="72"/>
      <c r="O44" s="77"/>
      <c r="P44" s="77"/>
      <c r="Q44" s="77"/>
      <c r="R44" s="77"/>
      <c r="S44" s="77"/>
      <c r="T44" s="78"/>
      <c r="U44" s="78"/>
      <c r="V44" s="78"/>
      <c r="W44" s="78"/>
      <c r="X44" s="78"/>
      <c r="Y44" s="77"/>
      <c r="Z44" s="77"/>
      <c r="AA44" s="77"/>
      <c r="AB44" s="77"/>
      <c r="AC44" s="78"/>
      <c r="AD44" s="78"/>
      <c r="AE44" s="78"/>
      <c r="AF44" s="78"/>
      <c r="AG44" s="78"/>
      <c r="AH44" s="77"/>
      <c r="AI44" s="77"/>
      <c r="AJ44" s="77"/>
      <c r="AK44" s="77"/>
      <c r="AL44" s="78"/>
      <c r="AM44" s="78"/>
      <c r="AN44" s="78"/>
      <c r="AO44" s="78"/>
      <c r="AP44" s="78"/>
      <c r="AQ44" s="77"/>
      <c r="AR44" s="77"/>
      <c r="AS44" s="77"/>
      <c r="AT44" s="77"/>
      <c r="AV44" s="72"/>
      <c r="AW44" s="72"/>
      <c r="AX44" s="72"/>
      <c r="AY44" s="72"/>
      <c r="AZ44" s="72"/>
      <c r="BA44" s="72"/>
      <c r="BB44" s="72"/>
      <c r="BC44" s="72"/>
      <c r="BD44" s="72"/>
      <c r="BE44" s="72"/>
      <c r="BF44" s="72"/>
      <c r="BG44" s="72"/>
      <c r="BH44" s="75"/>
      <c r="BM44" s="75"/>
      <c r="BN44" s="75"/>
      <c r="BO44" s="75"/>
      <c r="BP44" s="75"/>
      <c r="BQ44" s="75"/>
      <c r="BV44" s="75"/>
      <c r="BW44" s="75"/>
      <c r="BX44" s="75"/>
      <c r="BY44" s="75"/>
      <c r="BZ44" s="75"/>
      <c r="CE44" s="75"/>
      <c r="CF44" s="75"/>
      <c r="CG44" s="75"/>
      <c r="CH44" s="75"/>
      <c r="CI44" s="75"/>
      <c r="CN44" s="75"/>
    </row>
    <row r="45" spans="1:93" s="71" customFormat="1" ht="27.75"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row>
    <row r="46" spans="1:93" s="71" customFormat="1" ht="27.75" customHeight="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10"/>
      <c r="AT46" s="110"/>
      <c r="AU46" s="110"/>
      <c r="AV46" s="110"/>
      <c r="AW46" s="110"/>
      <c r="AX46" s="110"/>
      <c r="AY46" s="110"/>
      <c r="AZ46" s="110"/>
      <c r="BA46" s="110"/>
      <c r="BB46" s="110"/>
      <c r="BC46" s="110"/>
      <c r="BD46" s="109"/>
      <c r="BE46" s="109"/>
      <c r="BF46" s="109"/>
      <c r="BG46" s="109"/>
      <c r="BH46" s="109"/>
      <c r="BI46" s="109"/>
      <c r="BJ46" s="109"/>
      <c r="BK46" s="109"/>
      <c r="BL46" s="109"/>
      <c r="BM46" s="109"/>
      <c r="BN46" s="109"/>
      <c r="BO46" s="109"/>
      <c r="BP46" s="109"/>
      <c r="BQ46" s="109"/>
      <c r="BR46" s="109"/>
      <c r="BS46" s="110"/>
      <c r="BT46" s="110"/>
      <c r="BU46" s="109"/>
      <c r="BV46" s="109"/>
      <c r="BW46" s="109"/>
      <c r="BX46" s="109"/>
      <c r="BY46" s="109"/>
      <c r="BZ46" s="109"/>
      <c r="CA46" s="109"/>
      <c r="CB46" s="109"/>
      <c r="CC46" s="109"/>
      <c r="CD46" s="109"/>
      <c r="CE46" s="109"/>
      <c r="CF46" s="109"/>
      <c r="CG46" s="109"/>
      <c r="CH46" s="109"/>
      <c r="CI46" s="109"/>
      <c r="CJ46" s="109"/>
      <c r="CK46" s="109"/>
      <c r="CL46" s="109"/>
      <c r="CM46" s="109"/>
      <c r="CN46" s="109"/>
    </row>
    <row r="47" spans="1:93" s="71" customFormat="1" ht="27.75" customHeight="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10"/>
      <c r="CH47" s="110"/>
      <c r="CI47" s="110"/>
      <c r="CJ47" s="110"/>
      <c r="CK47" s="110"/>
      <c r="CL47" s="110"/>
      <c r="CM47" s="110"/>
      <c r="CN47" s="110"/>
      <c r="CO47" s="76"/>
    </row>
    <row r="48" spans="1:93" ht="18" customHeight="1">
      <c r="C48" s="60"/>
      <c r="D48" s="60"/>
      <c r="E48" s="62"/>
      <c r="F48" s="62"/>
      <c r="G48" s="79"/>
      <c r="H48" s="79"/>
      <c r="I48" s="60"/>
      <c r="J48" s="80"/>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114"/>
    </row>
    <row r="49" spans="1:97" ht="18" customHeight="1">
      <c r="A49" s="569" t="s">
        <v>33</v>
      </c>
      <c r="B49" s="569"/>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row>
    <row r="50" spans="1:97" ht="15.75" customHeight="1">
      <c r="A50" s="76"/>
      <c r="B50" s="76"/>
      <c r="C50" s="82"/>
      <c r="D50" s="82"/>
      <c r="E50" s="82"/>
      <c r="F50" s="82"/>
      <c r="G50" s="82"/>
      <c r="H50" s="82"/>
      <c r="I50" s="82"/>
      <c r="J50" s="83"/>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84"/>
      <c r="AJ50" s="61"/>
      <c r="AK50" s="61"/>
      <c r="AL50" s="61"/>
      <c r="AM50" s="61"/>
      <c r="AN50" s="61"/>
      <c r="AO50" s="61"/>
      <c r="AP50" s="61"/>
      <c r="AQ50" s="61"/>
      <c r="AR50" s="61"/>
    </row>
    <row r="51" spans="1:97" s="177" customFormat="1" ht="16.5" customHeight="1">
      <c r="A51" s="556" t="s">
        <v>130</v>
      </c>
      <c r="B51" s="556"/>
      <c r="C51" s="556"/>
      <c r="D51" s="556"/>
      <c r="E51" s="556"/>
      <c r="F51" s="556"/>
      <c r="G51" s="556"/>
      <c r="H51" s="556"/>
      <c r="I51" s="556"/>
      <c r="J51" s="556"/>
      <c r="K51" s="556"/>
      <c r="L51" s="557"/>
      <c r="M51" s="557"/>
      <c r="N51" s="557"/>
      <c r="O51" s="557"/>
      <c r="P51" s="557"/>
      <c r="Q51" s="557"/>
      <c r="R51" s="557"/>
      <c r="S51" s="557"/>
      <c r="T51" s="557"/>
      <c r="U51" s="557"/>
      <c r="V51" s="557"/>
      <c r="W51" s="557"/>
      <c r="X51" s="557"/>
      <c r="Y51" s="187"/>
      <c r="Z51" s="187"/>
      <c r="AA51" s="187"/>
      <c r="AB51" s="187"/>
      <c r="AC51" s="175"/>
      <c r="AD51" s="175"/>
      <c r="AE51" s="175"/>
      <c r="AF51" s="175"/>
      <c r="AG51" s="175"/>
      <c r="AH51" s="187"/>
      <c r="AI51" s="187"/>
      <c r="AJ51" s="187"/>
      <c r="AK51" s="187"/>
      <c r="AL51" s="175"/>
      <c r="AM51" s="175"/>
      <c r="AN51" s="175"/>
      <c r="AO51" s="175"/>
      <c r="AP51" s="175"/>
      <c r="AQ51" s="187"/>
      <c r="AR51" s="187"/>
      <c r="AS51" s="187"/>
      <c r="AT51" s="187"/>
      <c r="AV51" s="188"/>
      <c r="AW51" s="188"/>
      <c r="AX51" s="188"/>
      <c r="AY51" s="188"/>
      <c r="AZ51" s="188"/>
      <c r="BA51" s="188"/>
      <c r="BB51" s="188"/>
      <c r="BC51" s="188"/>
      <c r="BD51" s="188"/>
      <c r="BE51" s="188"/>
      <c r="BF51" s="188"/>
      <c r="BG51" s="188"/>
      <c r="BH51" s="189"/>
      <c r="BM51" s="189"/>
      <c r="BN51" s="189"/>
      <c r="BO51" s="189"/>
      <c r="BP51" s="189"/>
      <c r="BQ51" s="189"/>
      <c r="BV51" s="189"/>
      <c r="BW51" s="189"/>
      <c r="BX51" s="189"/>
      <c r="BY51" s="189"/>
      <c r="BZ51" s="189"/>
      <c r="CE51" s="189"/>
      <c r="CF51" s="189"/>
      <c r="CG51" s="189"/>
      <c r="CH51" s="189"/>
      <c r="CI51" s="189"/>
      <c r="CN51" s="189"/>
    </row>
    <row r="52" spans="1:97" s="177" customFormat="1" ht="33" customHeight="1">
      <c r="A52" s="485" t="s">
        <v>131</v>
      </c>
      <c r="B52" s="486"/>
      <c r="C52" s="486"/>
      <c r="D52" s="486"/>
      <c r="E52" s="486"/>
      <c r="F52" s="486"/>
      <c r="G52" s="486"/>
      <c r="H52" s="486"/>
      <c r="I52" s="486"/>
      <c r="J52" s="486"/>
      <c r="K52" s="487"/>
      <c r="L52" s="558" t="str">
        <f>IF(BD15="","",BD15)</f>
        <v/>
      </c>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59"/>
      <c r="AR52" s="559"/>
      <c r="AS52" s="190"/>
      <c r="AT52" s="191"/>
      <c r="AU52" s="191"/>
      <c r="AV52" s="191"/>
      <c r="AW52" s="191"/>
      <c r="AX52" s="191"/>
      <c r="AY52" s="191"/>
      <c r="AZ52" s="191"/>
      <c r="BA52" s="191"/>
      <c r="BB52" s="191"/>
      <c r="BC52" s="191"/>
      <c r="BD52" s="191"/>
      <c r="BE52" s="192" t="s">
        <v>282</v>
      </c>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row>
    <row r="53" spans="1:97" s="184" customFormat="1" ht="33" customHeight="1">
      <c r="A53" s="485" t="s">
        <v>36</v>
      </c>
      <c r="B53" s="486"/>
      <c r="C53" s="486"/>
      <c r="D53" s="486"/>
      <c r="E53" s="486"/>
      <c r="F53" s="486"/>
      <c r="G53" s="486"/>
      <c r="H53" s="486"/>
      <c r="I53" s="486"/>
      <c r="J53" s="486"/>
      <c r="K53" s="487"/>
      <c r="L53" s="560" t="s">
        <v>58</v>
      </c>
      <c r="M53" s="507"/>
      <c r="N53" s="508"/>
      <c r="O53" s="508"/>
      <c r="P53" s="508"/>
      <c r="Q53" s="508"/>
      <c r="R53" s="508"/>
      <c r="S53" s="508"/>
      <c r="T53" s="508"/>
      <c r="U53" s="508"/>
      <c r="V53" s="508"/>
      <c r="W53" s="507" t="s">
        <v>59</v>
      </c>
      <c r="X53" s="507"/>
      <c r="Y53" s="508"/>
      <c r="Z53" s="508"/>
      <c r="AA53" s="508"/>
      <c r="AB53" s="508"/>
      <c r="AC53" s="508"/>
      <c r="AD53" s="508"/>
      <c r="AE53" s="508"/>
      <c r="AF53" s="508"/>
      <c r="AG53" s="508"/>
      <c r="AH53" s="507" t="s">
        <v>57</v>
      </c>
      <c r="AI53" s="507"/>
      <c r="AJ53" s="508"/>
      <c r="AK53" s="508"/>
      <c r="AL53" s="508"/>
      <c r="AM53" s="508"/>
      <c r="AN53" s="508"/>
      <c r="AO53" s="508"/>
      <c r="AP53" s="508"/>
      <c r="AQ53" s="508"/>
      <c r="AR53" s="509"/>
      <c r="AS53" s="561" t="s">
        <v>37</v>
      </c>
      <c r="AT53" s="562"/>
      <c r="AU53" s="562"/>
      <c r="AV53" s="562"/>
      <c r="AW53" s="562"/>
      <c r="AX53" s="562"/>
      <c r="AY53" s="562"/>
      <c r="AZ53" s="562"/>
      <c r="BA53" s="562"/>
      <c r="BB53" s="562"/>
      <c r="BC53" s="563"/>
      <c r="BD53" s="564"/>
      <c r="BE53" s="565"/>
      <c r="BF53" s="565"/>
      <c r="BG53" s="565"/>
      <c r="BH53" s="565"/>
      <c r="BI53" s="565"/>
      <c r="BJ53" s="565"/>
      <c r="BK53" s="565"/>
      <c r="BL53" s="565"/>
      <c r="BM53" s="565"/>
      <c r="BN53" s="565"/>
      <c r="BO53" s="565"/>
      <c r="BP53" s="565"/>
      <c r="BQ53" s="565"/>
      <c r="BR53" s="565"/>
      <c r="BS53" s="566" t="s">
        <v>60</v>
      </c>
      <c r="BT53" s="566"/>
      <c r="BU53" s="565"/>
      <c r="BV53" s="565"/>
      <c r="BW53" s="565"/>
      <c r="BX53" s="565"/>
      <c r="BY53" s="565"/>
      <c r="BZ53" s="565"/>
      <c r="CA53" s="565"/>
      <c r="CB53" s="565"/>
      <c r="CC53" s="565"/>
      <c r="CD53" s="565"/>
      <c r="CE53" s="565"/>
      <c r="CF53" s="565"/>
      <c r="CG53" s="565"/>
      <c r="CH53" s="565"/>
      <c r="CI53" s="565"/>
      <c r="CJ53" s="565"/>
      <c r="CK53" s="565"/>
      <c r="CL53" s="565"/>
      <c r="CM53" s="565"/>
      <c r="CN53" s="567"/>
      <c r="CO53" s="167"/>
    </row>
    <row r="54" spans="1:97" s="177" customFormat="1" ht="33" customHeight="1">
      <c r="A54" s="570" t="s">
        <v>38</v>
      </c>
      <c r="B54" s="571"/>
      <c r="C54" s="486"/>
      <c r="D54" s="486"/>
      <c r="E54" s="486"/>
      <c r="F54" s="486"/>
      <c r="G54" s="486"/>
      <c r="H54" s="486"/>
      <c r="I54" s="486"/>
      <c r="J54" s="486"/>
      <c r="K54" s="487"/>
      <c r="L54" s="560" t="s">
        <v>58</v>
      </c>
      <c r="M54" s="507"/>
      <c r="N54" s="508"/>
      <c r="O54" s="508"/>
      <c r="P54" s="508"/>
      <c r="Q54" s="508"/>
      <c r="R54" s="508"/>
      <c r="S54" s="508"/>
      <c r="T54" s="508"/>
      <c r="U54" s="508"/>
      <c r="V54" s="508"/>
      <c r="W54" s="507" t="s">
        <v>59</v>
      </c>
      <c r="X54" s="507"/>
      <c r="Y54" s="508"/>
      <c r="Z54" s="508"/>
      <c r="AA54" s="508"/>
      <c r="AB54" s="508"/>
      <c r="AC54" s="508"/>
      <c r="AD54" s="508"/>
      <c r="AE54" s="508"/>
      <c r="AF54" s="508"/>
      <c r="AG54" s="508"/>
      <c r="AH54" s="507" t="s">
        <v>57</v>
      </c>
      <c r="AI54" s="507"/>
      <c r="AJ54" s="508"/>
      <c r="AK54" s="508"/>
      <c r="AL54" s="508"/>
      <c r="AM54" s="508"/>
      <c r="AN54" s="508"/>
      <c r="AO54" s="508"/>
      <c r="AP54" s="508"/>
      <c r="AQ54" s="508"/>
      <c r="AR54" s="509"/>
      <c r="AS54" s="427" t="s">
        <v>39</v>
      </c>
      <c r="AT54" s="428"/>
      <c r="AU54" s="428"/>
      <c r="AV54" s="428"/>
      <c r="AW54" s="428"/>
      <c r="AX54" s="428"/>
      <c r="AY54" s="428"/>
      <c r="AZ54" s="428"/>
      <c r="BA54" s="428"/>
      <c r="BB54" s="428"/>
      <c r="BC54" s="573"/>
      <c r="BD54" s="560" t="s">
        <v>58</v>
      </c>
      <c r="BE54" s="507"/>
      <c r="BF54" s="509"/>
      <c r="BG54" s="510"/>
      <c r="BH54" s="510"/>
      <c r="BI54" s="510"/>
      <c r="BJ54" s="510"/>
      <c r="BK54" s="510"/>
      <c r="BL54" s="510"/>
      <c r="BM54" s="510"/>
      <c r="BN54" s="511"/>
      <c r="BO54" s="574" t="s">
        <v>61</v>
      </c>
      <c r="BP54" s="574"/>
      <c r="BQ54" s="509"/>
      <c r="BR54" s="510"/>
      <c r="BS54" s="510"/>
      <c r="BT54" s="510"/>
      <c r="BU54" s="510"/>
      <c r="BV54" s="510"/>
      <c r="BW54" s="510"/>
      <c r="BX54" s="510"/>
      <c r="BY54" s="510"/>
      <c r="BZ54" s="511"/>
      <c r="CA54" s="507" t="s">
        <v>57</v>
      </c>
      <c r="CB54" s="507"/>
      <c r="CC54" s="509"/>
      <c r="CD54" s="510"/>
      <c r="CE54" s="510"/>
      <c r="CF54" s="510"/>
      <c r="CG54" s="510"/>
      <c r="CH54" s="510"/>
      <c r="CI54" s="510"/>
      <c r="CJ54" s="510"/>
      <c r="CK54" s="510"/>
      <c r="CL54" s="510"/>
      <c r="CM54" s="510"/>
      <c r="CN54" s="510"/>
    </row>
    <row r="55" spans="1:97" s="177" customFormat="1" ht="22.5" customHeight="1">
      <c r="A55" s="193"/>
      <c r="B55" s="193"/>
      <c r="C55" s="194"/>
      <c r="D55" s="194"/>
      <c r="E55" s="194"/>
      <c r="F55" s="194"/>
      <c r="G55" s="194"/>
      <c r="H55" s="194"/>
      <c r="I55" s="194"/>
      <c r="J55" s="194"/>
      <c r="K55" s="194"/>
      <c r="L55" s="195"/>
      <c r="M55" s="195"/>
      <c r="N55" s="196"/>
      <c r="O55" s="196"/>
      <c r="P55" s="196"/>
      <c r="Q55" s="196"/>
      <c r="R55" s="196"/>
      <c r="S55" s="196"/>
      <c r="T55" s="196"/>
      <c r="U55" s="196"/>
      <c r="V55" s="196"/>
      <c r="W55" s="195"/>
      <c r="X55" s="195"/>
      <c r="Y55" s="196"/>
      <c r="Z55" s="196"/>
      <c r="AA55" s="196"/>
      <c r="AB55" s="196"/>
      <c r="AC55" s="196"/>
      <c r="AD55" s="196"/>
      <c r="AE55" s="196"/>
      <c r="AF55" s="196"/>
      <c r="AG55" s="196"/>
      <c r="AH55" s="195"/>
      <c r="AI55" s="195"/>
      <c r="AJ55" s="196"/>
      <c r="AK55" s="196"/>
      <c r="AL55" s="196"/>
      <c r="AM55" s="196"/>
      <c r="AN55" s="196"/>
      <c r="AO55" s="196"/>
      <c r="AP55" s="196"/>
      <c r="AQ55" s="196"/>
      <c r="AR55" s="196"/>
      <c r="AS55" s="194"/>
      <c r="AT55" s="194"/>
      <c r="AU55" s="194"/>
      <c r="AV55" s="194"/>
      <c r="AW55" s="194"/>
      <c r="AX55" s="194"/>
      <c r="AY55" s="194"/>
      <c r="AZ55" s="194"/>
      <c r="BA55" s="194"/>
      <c r="BB55" s="194"/>
      <c r="BC55" s="194"/>
      <c r="BD55" s="197"/>
      <c r="BE55" s="195"/>
      <c r="BF55" s="195"/>
      <c r="BG55" s="196"/>
      <c r="BH55" s="196"/>
      <c r="BI55" s="196"/>
      <c r="BJ55" s="196"/>
      <c r="BK55" s="196"/>
      <c r="BL55" s="196"/>
      <c r="BM55" s="196"/>
      <c r="BN55" s="196"/>
      <c r="BO55" s="196"/>
      <c r="BP55" s="195"/>
      <c r="BQ55" s="195"/>
      <c r="BR55" s="196"/>
      <c r="BS55" s="196"/>
      <c r="BT55" s="196"/>
      <c r="BU55" s="196"/>
      <c r="BV55" s="196"/>
      <c r="BW55" s="196"/>
      <c r="BX55" s="196"/>
      <c r="BY55" s="196"/>
      <c r="BZ55" s="196"/>
      <c r="CA55" s="196"/>
      <c r="CB55" s="195"/>
      <c r="CC55" s="195"/>
      <c r="CD55" s="196"/>
      <c r="CE55" s="196"/>
      <c r="CF55" s="196"/>
      <c r="CG55" s="196"/>
      <c r="CH55" s="196"/>
      <c r="CI55" s="196"/>
      <c r="CJ55" s="196"/>
      <c r="CK55" s="196"/>
      <c r="CL55" s="196"/>
      <c r="CM55" s="196"/>
      <c r="CN55" s="196"/>
    </row>
    <row r="56" spans="1:97" s="177" customFormat="1" ht="22.5" customHeight="1">
      <c r="A56" s="193"/>
      <c r="B56" s="193"/>
      <c r="C56" s="194"/>
      <c r="D56" s="194"/>
      <c r="E56" s="194"/>
      <c r="F56" s="194"/>
      <c r="G56" s="194"/>
      <c r="H56" s="194"/>
      <c r="I56" s="194"/>
      <c r="J56" s="194"/>
      <c r="K56" s="194"/>
      <c r="L56" s="195"/>
      <c r="M56" s="195"/>
      <c r="N56" s="196"/>
      <c r="O56" s="196"/>
      <c r="P56" s="196"/>
      <c r="Q56" s="196"/>
      <c r="R56" s="196"/>
      <c r="S56" s="196"/>
      <c r="T56" s="196"/>
      <c r="U56" s="196"/>
      <c r="V56" s="196"/>
      <c r="W56" s="195"/>
      <c r="X56" s="195"/>
      <c r="Y56" s="196"/>
      <c r="Z56" s="196"/>
      <c r="AA56" s="196"/>
      <c r="AB56" s="196"/>
      <c r="AC56" s="196"/>
      <c r="AD56" s="196"/>
      <c r="AE56" s="196"/>
      <c r="AF56" s="196"/>
      <c r="AG56" s="196"/>
      <c r="AH56" s="195"/>
      <c r="AI56" s="195"/>
      <c r="AJ56" s="196"/>
      <c r="AK56" s="196"/>
      <c r="AL56" s="196"/>
      <c r="AM56" s="196"/>
      <c r="AN56" s="196"/>
      <c r="AO56" s="196"/>
      <c r="AP56" s="196"/>
      <c r="AQ56" s="196"/>
      <c r="AR56" s="196"/>
      <c r="AS56" s="194"/>
      <c r="AT56" s="194"/>
      <c r="AU56" s="194"/>
      <c r="AV56" s="194"/>
      <c r="AW56" s="194"/>
      <c r="AX56" s="194"/>
      <c r="AY56" s="194"/>
      <c r="AZ56" s="194"/>
      <c r="BA56" s="194"/>
      <c r="BB56" s="194"/>
      <c r="BC56" s="194"/>
      <c r="BD56" s="197"/>
      <c r="BE56" s="195"/>
      <c r="BF56" s="195"/>
      <c r="BG56" s="196"/>
      <c r="BH56" s="196"/>
      <c r="BI56" s="196"/>
      <c r="BJ56" s="196"/>
      <c r="BK56" s="196"/>
      <c r="BL56" s="196"/>
      <c r="BM56" s="196"/>
      <c r="BN56" s="196"/>
      <c r="BO56" s="196"/>
      <c r="BP56" s="195"/>
      <c r="BQ56" s="195"/>
      <c r="BR56" s="196"/>
      <c r="BS56" s="196"/>
      <c r="BT56" s="196"/>
      <c r="BU56" s="196"/>
      <c r="BV56" s="196"/>
      <c r="BW56" s="196"/>
      <c r="BX56" s="196"/>
      <c r="BY56" s="196"/>
      <c r="BZ56" s="196"/>
      <c r="CA56" s="196"/>
      <c r="CB56" s="195"/>
      <c r="CC56" s="195"/>
      <c r="CD56" s="196"/>
      <c r="CE56" s="196"/>
      <c r="CF56" s="196"/>
      <c r="CG56" s="196"/>
      <c r="CH56" s="196"/>
      <c r="CI56" s="196"/>
      <c r="CJ56" s="196"/>
      <c r="CK56" s="196"/>
      <c r="CL56" s="196"/>
      <c r="CM56" s="196"/>
      <c r="CN56" s="196"/>
    </row>
    <row r="57" spans="1:97" s="177" customFormat="1" ht="18" customHeight="1">
      <c r="A57" s="575" t="s">
        <v>132</v>
      </c>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row>
    <row r="58" spans="1:97" ht="22.5" customHeight="1">
      <c r="A58" s="409" t="s">
        <v>127</v>
      </c>
      <c r="B58" s="410"/>
      <c r="C58" s="411"/>
      <c r="D58" s="411"/>
      <c r="E58" s="411"/>
      <c r="F58" s="411"/>
      <c r="G58" s="411"/>
      <c r="H58" s="411"/>
      <c r="I58" s="411"/>
      <c r="J58" s="411"/>
      <c r="K58" s="412"/>
      <c r="L58" s="416" t="s">
        <v>34</v>
      </c>
      <c r="M58" s="417"/>
      <c r="N58" s="417"/>
      <c r="O58" s="418"/>
      <c r="P58" s="418"/>
      <c r="Q58" s="418"/>
      <c r="R58" s="418"/>
      <c r="S58" s="418"/>
      <c r="T58" s="418"/>
      <c r="U58" s="418"/>
      <c r="V58" s="418"/>
      <c r="W58" s="418"/>
      <c r="X58" s="418"/>
      <c r="Y58" s="417" t="s">
        <v>57</v>
      </c>
      <c r="Z58" s="417"/>
      <c r="AA58" s="417"/>
      <c r="AB58" s="418"/>
      <c r="AC58" s="418"/>
      <c r="AD58" s="418"/>
      <c r="AE58" s="418"/>
      <c r="AF58" s="418"/>
      <c r="AG58" s="418"/>
      <c r="AH58" s="418"/>
      <c r="AI58" s="418"/>
      <c r="AJ58" s="418"/>
      <c r="AK58" s="418"/>
      <c r="AL58" s="85"/>
      <c r="AM58" s="85"/>
      <c r="AN58" s="85"/>
      <c r="AO58" s="85"/>
      <c r="AP58" s="85"/>
      <c r="AQ58" s="85"/>
      <c r="AR58" s="85"/>
      <c r="AS58" s="85"/>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7"/>
      <c r="CH58" s="87"/>
      <c r="CI58" s="87"/>
      <c r="CJ58" s="87"/>
      <c r="CK58" s="87"/>
      <c r="CL58" s="87"/>
      <c r="CM58" s="87"/>
      <c r="CN58" s="88"/>
    </row>
    <row r="59" spans="1:97" ht="45" customHeight="1">
      <c r="A59" s="413"/>
      <c r="B59" s="414"/>
      <c r="C59" s="414"/>
      <c r="D59" s="414"/>
      <c r="E59" s="414"/>
      <c r="F59" s="414"/>
      <c r="G59" s="414"/>
      <c r="H59" s="414"/>
      <c r="I59" s="414"/>
      <c r="J59" s="414"/>
      <c r="K59" s="415"/>
      <c r="L59" s="404"/>
      <c r="M59" s="396"/>
      <c r="N59" s="396"/>
      <c r="O59" s="396"/>
      <c r="P59" s="396"/>
      <c r="Q59" s="396"/>
      <c r="R59" s="396"/>
      <c r="S59" s="396"/>
      <c r="T59" s="396"/>
      <c r="U59" s="396"/>
      <c r="V59" s="396"/>
      <c r="W59" s="396"/>
      <c r="X59" s="396"/>
      <c r="Y59" s="396"/>
      <c r="Z59" s="396"/>
      <c r="AA59" s="396"/>
      <c r="AB59" s="405"/>
      <c r="AC59" s="395"/>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405"/>
      <c r="BE59" s="395"/>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7"/>
    </row>
    <row r="60" spans="1:97" s="177" customFormat="1" ht="33" customHeight="1">
      <c r="A60" s="485" t="s">
        <v>161</v>
      </c>
      <c r="B60" s="486"/>
      <c r="C60" s="486"/>
      <c r="D60" s="486"/>
      <c r="E60" s="486"/>
      <c r="F60" s="486"/>
      <c r="G60" s="486"/>
      <c r="H60" s="486"/>
      <c r="I60" s="486"/>
      <c r="J60" s="486"/>
      <c r="K60" s="487"/>
      <c r="L60" s="488" t="s">
        <v>152</v>
      </c>
      <c r="M60" s="489"/>
      <c r="N60" s="489"/>
      <c r="O60" s="490" t="s">
        <v>162</v>
      </c>
      <c r="P60" s="491"/>
      <c r="Q60" s="491"/>
      <c r="R60" s="491"/>
      <c r="S60" s="491"/>
      <c r="T60" s="491"/>
      <c r="U60" s="491"/>
      <c r="V60" s="491"/>
      <c r="W60" s="491"/>
      <c r="X60" s="491"/>
      <c r="Y60" s="491"/>
      <c r="Z60" s="491"/>
      <c r="AA60" s="491"/>
      <c r="AB60" s="491"/>
      <c r="AC60" s="485" t="s">
        <v>13</v>
      </c>
      <c r="AD60" s="486"/>
      <c r="AE60" s="486"/>
      <c r="AF60" s="486"/>
      <c r="AG60" s="486"/>
      <c r="AH60" s="486"/>
      <c r="AI60" s="486"/>
      <c r="AJ60" s="486"/>
      <c r="AK60" s="486"/>
      <c r="AL60" s="486"/>
      <c r="AM60" s="486"/>
      <c r="AN60" s="486"/>
      <c r="AO60" s="495" t="s">
        <v>4</v>
      </c>
      <c r="AP60" s="496"/>
      <c r="AQ60" s="496"/>
      <c r="AR60" s="497" t="s">
        <v>168</v>
      </c>
      <c r="AS60" s="497"/>
      <c r="AT60" s="497"/>
      <c r="AU60" s="497"/>
      <c r="AV60" s="497"/>
      <c r="AW60" s="497"/>
      <c r="AX60" s="497"/>
      <c r="AY60" s="497"/>
      <c r="AZ60" s="497"/>
      <c r="BA60" s="498" t="s">
        <v>4</v>
      </c>
      <c r="BB60" s="496"/>
      <c r="BC60" s="496"/>
      <c r="BD60" s="497" t="s">
        <v>169</v>
      </c>
      <c r="BE60" s="497"/>
      <c r="BF60" s="497"/>
      <c r="BG60" s="497"/>
      <c r="BH60" s="497"/>
      <c r="BI60" s="497"/>
      <c r="BJ60" s="497"/>
      <c r="BK60" s="497"/>
      <c r="BL60" s="499"/>
      <c r="BM60" s="485" t="s">
        <v>10</v>
      </c>
      <c r="BN60" s="486"/>
      <c r="BO60" s="486"/>
      <c r="BP60" s="486"/>
      <c r="BQ60" s="486"/>
      <c r="BR60" s="486"/>
      <c r="BS60" s="486"/>
      <c r="BT60" s="486"/>
      <c r="BU60" s="486"/>
      <c r="BV60" s="486"/>
      <c r="BW60" s="487"/>
      <c r="BX60" s="494"/>
      <c r="BY60" s="494"/>
      <c r="BZ60" s="494"/>
      <c r="CA60" s="494"/>
      <c r="CB60" s="494"/>
      <c r="CC60" s="494"/>
      <c r="CD60" s="494"/>
      <c r="CE60" s="494"/>
      <c r="CF60" s="494"/>
      <c r="CG60" s="494"/>
      <c r="CH60" s="494"/>
      <c r="CI60" s="494"/>
      <c r="CJ60" s="492" t="s">
        <v>7</v>
      </c>
      <c r="CK60" s="492"/>
      <c r="CL60" s="492"/>
      <c r="CM60" s="492"/>
      <c r="CN60" s="493"/>
    </row>
    <row r="61" spans="1:97" s="177" customFormat="1" ht="37.5" customHeight="1">
      <c r="A61" s="355" t="s">
        <v>72</v>
      </c>
      <c r="B61" s="356"/>
      <c r="C61" s="356"/>
      <c r="D61" s="356"/>
      <c r="E61" s="356"/>
      <c r="F61" s="356"/>
      <c r="G61" s="356"/>
      <c r="H61" s="356"/>
      <c r="I61" s="356"/>
      <c r="J61" s="356"/>
      <c r="K61" s="357"/>
      <c r="L61" s="366" t="s">
        <v>4</v>
      </c>
      <c r="M61" s="367"/>
      <c r="N61" s="367"/>
      <c r="O61" s="368" t="s">
        <v>163</v>
      </c>
      <c r="P61" s="368"/>
      <c r="Q61" s="368"/>
      <c r="R61" s="368"/>
      <c r="S61" s="368"/>
      <c r="T61" s="368"/>
      <c r="U61" s="368"/>
      <c r="V61" s="368"/>
      <c r="W61" s="368"/>
      <c r="X61" s="368"/>
      <c r="Y61" s="368"/>
      <c r="Z61" s="368"/>
      <c r="AA61" s="368"/>
      <c r="AB61" s="369"/>
      <c r="AC61" s="455" t="s">
        <v>255</v>
      </c>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c r="BO61" s="456"/>
      <c r="BP61" s="456"/>
      <c r="BQ61" s="456"/>
      <c r="BR61" s="456"/>
      <c r="BS61" s="456"/>
      <c r="BT61" s="456"/>
      <c r="BU61" s="456"/>
      <c r="BV61" s="456"/>
      <c r="BW61" s="456"/>
      <c r="BX61" s="456"/>
      <c r="BY61" s="456"/>
      <c r="BZ61" s="456"/>
      <c r="CA61" s="456"/>
      <c r="CB61" s="456"/>
      <c r="CC61" s="456"/>
      <c r="CD61" s="456"/>
      <c r="CE61" s="456"/>
      <c r="CF61" s="456"/>
      <c r="CG61" s="456"/>
      <c r="CH61" s="456"/>
      <c r="CI61" s="456"/>
      <c r="CJ61" s="456"/>
      <c r="CK61" s="456"/>
      <c r="CL61" s="456"/>
      <c r="CM61" s="456"/>
      <c r="CN61" s="457"/>
    </row>
    <row r="62" spans="1:97" s="177" customFormat="1" ht="37.5" customHeight="1">
      <c r="A62" s="361"/>
      <c r="B62" s="362"/>
      <c r="C62" s="362"/>
      <c r="D62" s="362"/>
      <c r="E62" s="362"/>
      <c r="F62" s="362"/>
      <c r="G62" s="362"/>
      <c r="H62" s="362"/>
      <c r="I62" s="362"/>
      <c r="J62" s="362"/>
      <c r="K62" s="363"/>
      <c r="L62" s="434" t="s">
        <v>4</v>
      </c>
      <c r="M62" s="435"/>
      <c r="N62" s="435"/>
      <c r="O62" s="353" t="s">
        <v>257</v>
      </c>
      <c r="P62" s="353"/>
      <c r="Q62" s="353"/>
      <c r="R62" s="353"/>
      <c r="S62" s="353"/>
      <c r="T62" s="353"/>
      <c r="U62" s="353"/>
      <c r="V62" s="353"/>
      <c r="W62" s="353"/>
      <c r="X62" s="353"/>
      <c r="Y62" s="353"/>
      <c r="Z62" s="353"/>
      <c r="AA62" s="353"/>
      <c r="AB62" s="354"/>
      <c r="AC62" s="431" t="s">
        <v>252</v>
      </c>
      <c r="AD62" s="502"/>
      <c r="AE62" s="502"/>
      <c r="AF62" s="502"/>
      <c r="AG62" s="502"/>
      <c r="AH62" s="502"/>
      <c r="AI62" s="502"/>
      <c r="AJ62" s="502"/>
      <c r="AK62" s="502"/>
      <c r="AL62" s="502"/>
      <c r="AM62" s="502"/>
      <c r="AN62" s="502"/>
      <c r="AO62" s="502"/>
      <c r="AP62" s="502"/>
      <c r="AQ62" s="502"/>
      <c r="AR62" s="502"/>
      <c r="AS62" s="502"/>
      <c r="AT62" s="502"/>
      <c r="AU62" s="502"/>
      <c r="AV62" s="502"/>
      <c r="AW62" s="502"/>
      <c r="AX62" s="502"/>
      <c r="AY62" s="502"/>
      <c r="AZ62" s="502"/>
      <c r="BA62" s="502"/>
      <c r="BB62" s="502"/>
      <c r="BC62" s="502"/>
      <c r="BD62" s="502"/>
      <c r="BE62" s="502"/>
      <c r="BF62" s="502"/>
      <c r="BG62" s="502"/>
      <c r="BH62" s="502"/>
      <c r="BI62" s="502"/>
      <c r="BJ62" s="502"/>
      <c r="BK62" s="502"/>
      <c r="BL62" s="502"/>
      <c r="BM62" s="502"/>
      <c r="BN62" s="502"/>
      <c r="BO62" s="502"/>
      <c r="BP62" s="502"/>
      <c r="BQ62" s="502"/>
      <c r="BR62" s="502"/>
      <c r="BS62" s="502"/>
      <c r="BT62" s="502"/>
      <c r="BU62" s="502"/>
      <c r="BV62" s="502"/>
      <c r="BW62" s="502"/>
      <c r="BX62" s="502"/>
      <c r="BY62" s="502"/>
      <c r="BZ62" s="502"/>
      <c r="CA62" s="502"/>
      <c r="CB62" s="502"/>
      <c r="CC62" s="502"/>
      <c r="CD62" s="502"/>
      <c r="CE62" s="502"/>
      <c r="CF62" s="502"/>
      <c r="CG62" s="502"/>
      <c r="CH62" s="502"/>
      <c r="CI62" s="502"/>
      <c r="CJ62" s="502"/>
      <c r="CK62" s="502"/>
      <c r="CL62" s="502"/>
      <c r="CM62" s="502"/>
      <c r="CN62" s="503"/>
      <c r="CS62" s="167"/>
    </row>
    <row r="63" spans="1:97" s="177" customFormat="1" ht="37.5" customHeight="1">
      <c r="A63" s="355" t="s">
        <v>124</v>
      </c>
      <c r="B63" s="356"/>
      <c r="C63" s="356"/>
      <c r="D63" s="356"/>
      <c r="E63" s="356"/>
      <c r="F63" s="356"/>
      <c r="G63" s="356"/>
      <c r="H63" s="356"/>
      <c r="I63" s="356"/>
      <c r="J63" s="356"/>
      <c r="K63" s="357"/>
      <c r="L63" s="366" t="s">
        <v>4</v>
      </c>
      <c r="M63" s="367"/>
      <c r="N63" s="367"/>
      <c r="O63" s="368" t="s">
        <v>164</v>
      </c>
      <c r="P63" s="368"/>
      <c r="Q63" s="368"/>
      <c r="R63" s="368"/>
      <c r="S63" s="368"/>
      <c r="T63" s="368"/>
      <c r="U63" s="368"/>
      <c r="V63" s="368"/>
      <c r="W63" s="368"/>
      <c r="X63" s="368"/>
      <c r="Y63" s="368"/>
      <c r="Z63" s="368"/>
      <c r="AA63" s="368"/>
      <c r="AB63" s="369"/>
      <c r="AC63" s="455" t="s">
        <v>267</v>
      </c>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c r="BG63" s="500"/>
      <c r="BH63" s="500"/>
      <c r="BI63" s="500"/>
      <c r="BJ63" s="500"/>
      <c r="BK63" s="500"/>
      <c r="BL63" s="500"/>
      <c r="BM63" s="500"/>
      <c r="BN63" s="500"/>
      <c r="BO63" s="500"/>
      <c r="BP63" s="500"/>
      <c r="BQ63" s="500"/>
      <c r="BR63" s="500"/>
      <c r="BS63" s="500"/>
      <c r="BT63" s="500"/>
      <c r="BU63" s="500"/>
      <c r="BV63" s="500"/>
      <c r="BW63" s="500"/>
      <c r="BX63" s="500"/>
      <c r="BY63" s="500"/>
      <c r="BZ63" s="500"/>
      <c r="CA63" s="500"/>
      <c r="CB63" s="500"/>
      <c r="CC63" s="500"/>
      <c r="CD63" s="500"/>
      <c r="CE63" s="500"/>
      <c r="CF63" s="500"/>
      <c r="CG63" s="500"/>
      <c r="CH63" s="500"/>
      <c r="CI63" s="500"/>
      <c r="CJ63" s="500"/>
      <c r="CK63" s="500"/>
      <c r="CL63" s="500"/>
      <c r="CM63" s="500"/>
      <c r="CN63" s="501"/>
    </row>
    <row r="64" spans="1:97" s="177" customFormat="1" ht="37.5" customHeight="1">
      <c r="A64" s="358"/>
      <c r="B64" s="359"/>
      <c r="C64" s="359"/>
      <c r="D64" s="359"/>
      <c r="E64" s="359"/>
      <c r="F64" s="359"/>
      <c r="G64" s="359"/>
      <c r="H64" s="359"/>
      <c r="I64" s="359"/>
      <c r="J64" s="359"/>
      <c r="K64" s="360"/>
      <c r="L64" s="421" t="s">
        <v>4</v>
      </c>
      <c r="M64" s="422"/>
      <c r="N64" s="422"/>
      <c r="O64" s="423" t="s">
        <v>125</v>
      </c>
      <c r="P64" s="423"/>
      <c r="Q64" s="423"/>
      <c r="R64" s="423"/>
      <c r="S64" s="423"/>
      <c r="T64" s="423"/>
      <c r="U64" s="423"/>
      <c r="V64" s="423"/>
      <c r="W64" s="423"/>
      <c r="X64" s="423"/>
      <c r="Y64" s="423"/>
      <c r="Z64" s="423"/>
      <c r="AA64" s="423"/>
      <c r="AB64" s="424"/>
      <c r="AC64" s="504" t="s">
        <v>268</v>
      </c>
      <c r="AD64" s="505"/>
      <c r="AE64" s="505"/>
      <c r="AF64" s="505"/>
      <c r="AG64" s="505"/>
      <c r="AH64" s="505"/>
      <c r="AI64" s="505"/>
      <c r="AJ64" s="505"/>
      <c r="AK64" s="505"/>
      <c r="AL64" s="505"/>
      <c r="AM64" s="505"/>
      <c r="AN64" s="505"/>
      <c r="AO64" s="505"/>
      <c r="AP64" s="505"/>
      <c r="AQ64" s="505"/>
      <c r="AR64" s="505"/>
      <c r="AS64" s="505"/>
      <c r="AT64" s="505"/>
      <c r="AU64" s="505"/>
      <c r="AV64" s="505"/>
      <c r="AW64" s="505"/>
      <c r="AX64" s="505"/>
      <c r="AY64" s="505"/>
      <c r="AZ64" s="505"/>
      <c r="BA64" s="505"/>
      <c r="BB64" s="505"/>
      <c r="BC64" s="505"/>
      <c r="BD64" s="505"/>
      <c r="BE64" s="505"/>
      <c r="BF64" s="505"/>
      <c r="BG64" s="505"/>
      <c r="BH64" s="505"/>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6"/>
    </row>
    <row r="65" spans="1:92" s="177" customFormat="1" ht="37.5" customHeight="1">
      <c r="A65" s="361"/>
      <c r="B65" s="362"/>
      <c r="C65" s="362"/>
      <c r="D65" s="362"/>
      <c r="E65" s="362"/>
      <c r="F65" s="362"/>
      <c r="G65" s="362"/>
      <c r="H65" s="362"/>
      <c r="I65" s="362"/>
      <c r="J65" s="362"/>
      <c r="K65" s="363"/>
      <c r="L65" s="434" t="s">
        <v>4</v>
      </c>
      <c r="M65" s="435"/>
      <c r="N65" s="435"/>
      <c r="O65" s="353" t="s">
        <v>269</v>
      </c>
      <c r="P65" s="353"/>
      <c r="Q65" s="353"/>
      <c r="R65" s="353"/>
      <c r="S65" s="353"/>
      <c r="T65" s="353"/>
      <c r="U65" s="353"/>
      <c r="V65" s="353"/>
      <c r="W65" s="353"/>
      <c r="X65" s="353"/>
      <c r="Y65" s="353"/>
      <c r="Z65" s="353"/>
      <c r="AA65" s="353"/>
      <c r="AB65" s="354"/>
      <c r="AC65" s="431" t="s">
        <v>270</v>
      </c>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432"/>
      <c r="BW65" s="432"/>
      <c r="BX65" s="432"/>
      <c r="BY65" s="432"/>
      <c r="BZ65" s="432"/>
      <c r="CA65" s="432"/>
      <c r="CB65" s="432"/>
      <c r="CC65" s="432"/>
      <c r="CD65" s="432"/>
      <c r="CE65" s="432"/>
      <c r="CF65" s="432"/>
      <c r="CG65" s="432"/>
      <c r="CH65" s="432"/>
      <c r="CI65" s="432"/>
      <c r="CJ65" s="432"/>
      <c r="CK65" s="432"/>
      <c r="CL65" s="432"/>
      <c r="CM65" s="432"/>
      <c r="CN65" s="433"/>
    </row>
    <row r="66" spans="1:92" s="177" customFormat="1" ht="37.5" customHeight="1">
      <c r="A66" s="409" t="s">
        <v>165</v>
      </c>
      <c r="B66" s="410"/>
      <c r="C66" s="410"/>
      <c r="D66" s="410"/>
      <c r="E66" s="410"/>
      <c r="F66" s="410"/>
      <c r="G66" s="410"/>
      <c r="H66" s="410"/>
      <c r="I66" s="410"/>
      <c r="J66" s="410"/>
      <c r="K66" s="410"/>
      <c r="L66" s="429" t="s">
        <v>4</v>
      </c>
      <c r="M66" s="430"/>
      <c r="N66" s="430"/>
      <c r="O66" s="436" t="s">
        <v>71</v>
      </c>
      <c r="P66" s="436"/>
      <c r="Q66" s="436"/>
      <c r="R66" s="436"/>
      <c r="S66" s="436"/>
      <c r="T66" s="436"/>
      <c r="U66" s="436"/>
      <c r="V66" s="436"/>
      <c r="W66" s="436"/>
      <c r="X66" s="436"/>
      <c r="Y66" s="436"/>
      <c r="Z66" s="436"/>
      <c r="AA66" s="436"/>
      <c r="AB66" s="437"/>
      <c r="AC66" s="438" t="s">
        <v>4</v>
      </c>
      <c r="AD66" s="367"/>
      <c r="AE66" s="367"/>
      <c r="AF66" s="368" t="s">
        <v>166</v>
      </c>
      <c r="AG66" s="368"/>
      <c r="AH66" s="368"/>
      <c r="AI66" s="368"/>
      <c r="AJ66" s="368"/>
      <c r="AK66" s="368"/>
      <c r="AL66" s="368"/>
      <c r="AM66" s="368"/>
      <c r="AN66" s="368"/>
      <c r="AO66" s="368"/>
      <c r="AP66" s="368"/>
      <c r="AQ66" s="368"/>
      <c r="AR66" s="368"/>
      <c r="AS66" s="369"/>
      <c r="AT66" s="455" t="s">
        <v>253</v>
      </c>
      <c r="AU66" s="456"/>
      <c r="AV66" s="456"/>
      <c r="AW66" s="456"/>
      <c r="AX66" s="456"/>
      <c r="AY66" s="456"/>
      <c r="AZ66" s="456"/>
      <c r="BA66" s="456"/>
      <c r="BB66" s="456"/>
      <c r="BC66" s="456"/>
      <c r="BD66" s="456"/>
      <c r="BE66" s="456"/>
      <c r="BF66" s="456"/>
      <c r="BG66" s="456"/>
      <c r="BH66" s="456"/>
      <c r="BI66" s="456"/>
      <c r="BJ66" s="456"/>
      <c r="BK66" s="456"/>
      <c r="BL66" s="456"/>
      <c r="BM66" s="456"/>
      <c r="BN66" s="456"/>
      <c r="BO66" s="456"/>
      <c r="BP66" s="456"/>
      <c r="BQ66" s="456"/>
      <c r="BR66" s="456"/>
      <c r="BS66" s="456"/>
      <c r="BT66" s="456"/>
      <c r="BU66" s="456"/>
      <c r="BV66" s="456"/>
      <c r="BW66" s="456"/>
      <c r="BX66" s="456"/>
      <c r="BY66" s="456"/>
      <c r="BZ66" s="456"/>
      <c r="CA66" s="456"/>
      <c r="CB66" s="456"/>
      <c r="CC66" s="456"/>
      <c r="CD66" s="456"/>
      <c r="CE66" s="456"/>
      <c r="CF66" s="456"/>
      <c r="CG66" s="456"/>
      <c r="CH66" s="456"/>
      <c r="CI66" s="456"/>
      <c r="CJ66" s="456"/>
      <c r="CK66" s="456"/>
      <c r="CL66" s="456"/>
      <c r="CM66" s="456"/>
      <c r="CN66" s="457"/>
    </row>
    <row r="67" spans="1:92" s="177" customFormat="1" ht="22.5" customHeight="1">
      <c r="A67" s="425"/>
      <c r="B67" s="426"/>
      <c r="C67" s="426"/>
      <c r="D67" s="426"/>
      <c r="E67" s="426"/>
      <c r="F67" s="426"/>
      <c r="G67" s="426"/>
      <c r="H67" s="426"/>
      <c r="I67" s="426"/>
      <c r="J67" s="426"/>
      <c r="K67" s="426"/>
      <c r="L67" s="231"/>
      <c r="M67" s="178"/>
      <c r="N67" s="178"/>
      <c r="O67" s="234"/>
      <c r="P67" s="234"/>
      <c r="Q67" s="234"/>
      <c r="R67" s="234"/>
      <c r="S67" s="234"/>
      <c r="T67" s="234"/>
      <c r="U67" s="234"/>
      <c r="V67" s="234"/>
      <c r="W67" s="234"/>
      <c r="X67" s="234"/>
      <c r="Y67" s="234"/>
      <c r="Z67" s="234"/>
      <c r="AA67" s="234"/>
      <c r="AB67" s="235"/>
      <c r="AC67" s="378" t="s">
        <v>167</v>
      </c>
      <c r="AD67" s="379"/>
      <c r="AE67" s="379"/>
      <c r="AF67" s="379"/>
      <c r="AG67" s="379"/>
      <c r="AH67" s="379"/>
      <c r="AI67" s="379"/>
      <c r="AJ67" s="379"/>
      <c r="AK67" s="379"/>
      <c r="AL67" s="379"/>
      <c r="AM67" s="379"/>
      <c r="AN67" s="379"/>
      <c r="AO67" s="379"/>
      <c r="AP67" s="379"/>
      <c r="AQ67" s="379"/>
      <c r="AR67" s="379"/>
      <c r="AS67" s="380"/>
      <c r="AT67" s="373" t="s">
        <v>58</v>
      </c>
      <c r="AU67" s="374"/>
      <c r="AV67" s="370"/>
      <c r="AW67" s="370"/>
      <c r="AX67" s="370"/>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c r="BW67" s="370"/>
      <c r="BX67" s="370"/>
      <c r="BY67" s="370"/>
      <c r="BZ67" s="370"/>
      <c r="CA67" s="370"/>
      <c r="CB67" s="370"/>
      <c r="CC67" s="370"/>
      <c r="CD67" s="370"/>
      <c r="CE67" s="370"/>
      <c r="CF67" s="370"/>
      <c r="CG67" s="370"/>
      <c r="CH67" s="370"/>
      <c r="CI67" s="370"/>
      <c r="CJ67" s="370"/>
      <c r="CK67" s="370"/>
      <c r="CL67" s="370"/>
      <c r="CM67" s="371" t="s">
        <v>59</v>
      </c>
      <c r="CN67" s="372"/>
    </row>
    <row r="68" spans="1:92" s="177" customFormat="1" ht="22.5" customHeight="1">
      <c r="A68" s="425"/>
      <c r="B68" s="426"/>
      <c r="C68" s="426"/>
      <c r="D68" s="426"/>
      <c r="E68" s="426"/>
      <c r="F68" s="426"/>
      <c r="G68" s="426"/>
      <c r="H68" s="426"/>
      <c r="I68" s="426"/>
      <c r="J68" s="426"/>
      <c r="K68" s="426"/>
      <c r="L68" s="231"/>
      <c r="M68" s="178"/>
      <c r="N68" s="178"/>
      <c r="O68" s="234"/>
      <c r="P68" s="234"/>
      <c r="Q68" s="234"/>
      <c r="R68" s="234"/>
      <c r="S68" s="234"/>
      <c r="T68" s="234"/>
      <c r="U68" s="234"/>
      <c r="V68" s="234"/>
      <c r="W68" s="234"/>
      <c r="X68" s="234"/>
      <c r="Y68" s="234"/>
      <c r="Z68" s="234"/>
      <c r="AA68" s="234"/>
      <c r="AB68" s="235"/>
      <c r="AC68" s="381"/>
      <c r="AD68" s="381"/>
      <c r="AE68" s="381"/>
      <c r="AF68" s="381"/>
      <c r="AG68" s="381"/>
      <c r="AH68" s="381"/>
      <c r="AI68" s="381"/>
      <c r="AJ68" s="381"/>
      <c r="AK68" s="381"/>
      <c r="AL68" s="381"/>
      <c r="AM68" s="381"/>
      <c r="AN68" s="381"/>
      <c r="AO68" s="381"/>
      <c r="AP68" s="381"/>
      <c r="AQ68" s="381"/>
      <c r="AR68" s="381"/>
      <c r="AS68" s="382"/>
      <c r="AT68" s="373" t="s">
        <v>58</v>
      </c>
      <c r="AU68" s="374"/>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1" t="s">
        <v>59</v>
      </c>
      <c r="CN68" s="372"/>
    </row>
    <row r="69" spans="1:92" s="177" customFormat="1" ht="22.5" customHeight="1">
      <c r="A69" s="427"/>
      <c r="B69" s="428"/>
      <c r="C69" s="428"/>
      <c r="D69" s="428"/>
      <c r="E69" s="428"/>
      <c r="F69" s="428"/>
      <c r="G69" s="428"/>
      <c r="H69" s="428"/>
      <c r="I69" s="428"/>
      <c r="J69" s="428"/>
      <c r="K69" s="428"/>
      <c r="L69" s="232"/>
      <c r="M69" s="233"/>
      <c r="N69" s="233"/>
      <c r="O69" s="233"/>
      <c r="P69" s="233"/>
      <c r="Q69" s="233"/>
      <c r="R69" s="233"/>
      <c r="S69" s="233"/>
      <c r="T69" s="233"/>
      <c r="U69" s="233"/>
      <c r="V69" s="233"/>
      <c r="W69" s="233"/>
      <c r="X69" s="233"/>
      <c r="Y69" s="233"/>
      <c r="Z69" s="233"/>
      <c r="AA69" s="233"/>
      <c r="AB69" s="236"/>
      <c r="AC69" s="383"/>
      <c r="AD69" s="383"/>
      <c r="AE69" s="383"/>
      <c r="AF69" s="383"/>
      <c r="AG69" s="383"/>
      <c r="AH69" s="383"/>
      <c r="AI69" s="383"/>
      <c r="AJ69" s="383"/>
      <c r="AK69" s="383"/>
      <c r="AL69" s="383"/>
      <c r="AM69" s="383"/>
      <c r="AN69" s="383"/>
      <c r="AO69" s="383"/>
      <c r="AP69" s="383"/>
      <c r="AQ69" s="383"/>
      <c r="AR69" s="383"/>
      <c r="AS69" s="384"/>
      <c r="AT69" s="450" t="s">
        <v>58</v>
      </c>
      <c r="AU69" s="451"/>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c r="BR69" s="452"/>
      <c r="BS69" s="452"/>
      <c r="BT69" s="452"/>
      <c r="BU69" s="452"/>
      <c r="BV69" s="452"/>
      <c r="BW69" s="452"/>
      <c r="BX69" s="452"/>
      <c r="BY69" s="452"/>
      <c r="BZ69" s="452"/>
      <c r="CA69" s="452"/>
      <c r="CB69" s="452"/>
      <c r="CC69" s="452"/>
      <c r="CD69" s="452"/>
      <c r="CE69" s="452"/>
      <c r="CF69" s="452"/>
      <c r="CG69" s="452"/>
      <c r="CH69" s="452"/>
      <c r="CI69" s="452"/>
      <c r="CJ69" s="452"/>
      <c r="CK69" s="452"/>
      <c r="CL69" s="452"/>
      <c r="CM69" s="453" t="s">
        <v>59</v>
      </c>
      <c r="CN69" s="454"/>
    </row>
    <row r="70" spans="1:92" ht="22.5" customHeight="1">
      <c r="A70" s="89"/>
      <c r="B70" s="89"/>
      <c r="C70" s="89"/>
      <c r="D70" s="89"/>
      <c r="E70" s="89"/>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73"/>
      <c r="AT70" s="73"/>
      <c r="AU70" s="73"/>
      <c r="AV70" s="73"/>
      <c r="AW70" s="74"/>
      <c r="AX70" s="74"/>
      <c r="AY70" s="74"/>
      <c r="AZ70" s="74"/>
      <c r="BA70" s="74"/>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6"/>
      <c r="CE70" s="76"/>
      <c r="CF70" s="76"/>
      <c r="CG70" s="76"/>
      <c r="CH70" s="76"/>
      <c r="CI70" s="76"/>
      <c r="CJ70" s="76"/>
      <c r="CK70" s="76"/>
      <c r="CL70" s="76"/>
      <c r="CM70" s="76"/>
      <c r="CN70" s="76"/>
    </row>
    <row r="71" spans="1:92" s="148" customFormat="1" ht="22.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5"/>
      <c r="Z71" s="75"/>
      <c r="AA71" s="75"/>
      <c r="AB71" s="75"/>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row>
    <row r="72" spans="1:92" ht="45" customHeight="1">
      <c r="A72" s="576" t="s">
        <v>133</v>
      </c>
      <c r="B72" s="576"/>
      <c r="C72" s="576"/>
      <c r="D72" s="576"/>
      <c r="E72" s="576"/>
      <c r="F72" s="576"/>
      <c r="G72" s="576"/>
      <c r="H72" s="576"/>
      <c r="I72" s="576"/>
      <c r="J72" s="576"/>
      <c r="K72" s="576"/>
      <c r="L72" s="576"/>
      <c r="M72" s="576"/>
      <c r="N72" s="576"/>
      <c r="O72" s="576"/>
      <c r="P72" s="576"/>
      <c r="Q72" s="576"/>
      <c r="R72" s="576"/>
      <c r="S72" s="576"/>
      <c r="T72" s="576"/>
      <c r="U72" s="576"/>
      <c r="V72" s="576"/>
      <c r="W72" s="576"/>
      <c r="X72" s="577"/>
      <c r="Y72" s="398" t="str">
        <f>IF(総括表!T28=0,"",総括表!T28)</f>
        <v/>
      </c>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400"/>
      <c r="BP72" s="401" t="s">
        <v>35</v>
      </c>
      <c r="BQ72" s="402"/>
      <c r="BR72" s="402"/>
      <c r="BS72" s="402"/>
      <c r="BT72" s="402"/>
      <c r="BU72" s="402"/>
      <c r="BV72" s="402"/>
      <c r="BW72" s="402"/>
      <c r="BX72" s="402"/>
      <c r="BY72" s="402"/>
      <c r="BZ72" s="402"/>
      <c r="CA72" s="402"/>
      <c r="CB72" s="402"/>
      <c r="CC72" s="402"/>
      <c r="CD72" s="402"/>
      <c r="CE72" s="402"/>
      <c r="CF72" s="402"/>
      <c r="CG72" s="402"/>
      <c r="CH72" s="402"/>
      <c r="CI72" s="402"/>
      <c r="CJ72" s="402"/>
      <c r="CK72" s="402"/>
      <c r="CL72" s="402"/>
      <c r="CM72" s="402"/>
      <c r="CN72" s="402"/>
    </row>
    <row r="73" spans="1:92" ht="21.75" customHeight="1">
      <c r="A73" s="91"/>
      <c r="B73" s="91"/>
      <c r="C73" s="91"/>
      <c r="D73" s="92"/>
      <c r="E73" s="92"/>
      <c r="F73" s="93"/>
      <c r="G73" s="93"/>
      <c r="H73" s="93"/>
      <c r="I73" s="92"/>
      <c r="J73" s="92"/>
      <c r="K73" s="59"/>
      <c r="L73" s="59"/>
      <c r="M73" s="59"/>
      <c r="N73" s="59"/>
      <c r="O73" s="59"/>
      <c r="P73" s="59"/>
      <c r="Q73" s="59"/>
      <c r="R73" s="59"/>
      <c r="S73" s="59"/>
      <c r="T73" s="59"/>
      <c r="U73" s="59"/>
      <c r="V73" s="59"/>
      <c r="W73" s="59"/>
      <c r="X73" s="59"/>
      <c r="Y73" s="59"/>
      <c r="Z73" s="59"/>
      <c r="AA73" s="59"/>
      <c r="AB73" s="59"/>
      <c r="AC73" s="59"/>
      <c r="AP73" s="59"/>
      <c r="AQ73" s="59"/>
      <c r="AR73" s="59"/>
      <c r="BI73" s="94"/>
      <c r="BJ73" s="94"/>
      <c r="BK73" s="94"/>
      <c r="BL73" s="94"/>
      <c r="BM73" s="94"/>
      <c r="BN73" s="94"/>
      <c r="BP73" s="94"/>
      <c r="BQ73" s="403"/>
      <c r="BR73" s="403"/>
      <c r="BS73" s="403"/>
      <c r="BT73" s="403"/>
      <c r="BU73" s="403"/>
      <c r="BV73" s="403"/>
      <c r="BW73" s="403"/>
      <c r="BX73" s="403"/>
      <c r="BY73" s="403"/>
      <c r="BZ73" s="403"/>
      <c r="CA73" s="403"/>
      <c r="CB73" s="403"/>
      <c r="CC73" s="403"/>
      <c r="CD73" s="403"/>
      <c r="CE73" s="403"/>
      <c r="CF73" s="403"/>
      <c r="CG73" s="403"/>
      <c r="CH73" s="403"/>
      <c r="CI73" s="403"/>
      <c r="CJ73" s="403"/>
      <c r="CK73" s="403"/>
      <c r="CL73" s="403"/>
      <c r="CM73" s="403"/>
      <c r="CN73" s="403"/>
    </row>
    <row r="74" spans="1:92" ht="21.75" customHeight="1">
      <c r="A74" s="91"/>
      <c r="B74" s="91"/>
      <c r="C74" s="91"/>
      <c r="D74" s="92"/>
      <c r="E74" s="92"/>
      <c r="F74" s="93"/>
      <c r="G74" s="93"/>
      <c r="H74" s="93"/>
      <c r="I74" s="92"/>
      <c r="J74" s="92"/>
      <c r="K74" s="59"/>
      <c r="L74" s="59"/>
      <c r="M74" s="59"/>
      <c r="N74" s="59"/>
      <c r="O74" s="59"/>
      <c r="P74" s="59"/>
      <c r="Q74" s="59"/>
      <c r="R74" s="59"/>
      <c r="S74" s="59"/>
      <c r="T74" s="59"/>
      <c r="U74" s="59"/>
      <c r="V74" s="59"/>
      <c r="W74" s="59"/>
      <c r="X74" s="59"/>
      <c r="Y74" s="59"/>
      <c r="Z74" s="59"/>
      <c r="AA74" s="59"/>
      <c r="AB74" s="59"/>
      <c r="AC74" s="59"/>
      <c r="AP74" s="59"/>
      <c r="AQ74" s="59"/>
      <c r="AR74" s="59"/>
      <c r="BI74" s="94"/>
      <c r="BJ74" s="94"/>
      <c r="BK74" s="94"/>
      <c r="BL74" s="94"/>
      <c r="BM74" s="94"/>
      <c r="BN74" s="94"/>
      <c r="BP74" s="94"/>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row>
    <row r="75" spans="1:92" s="177" customFormat="1" ht="17.25" customHeight="1">
      <c r="A75" s="556" t="s">
        <v>134</v>
      </c>
      <c r="B75" s="556"/>
      <c r="C75" s="556"/>
      <c r="D75" s="556"/>
      <c r="E75" s="556"/>
      <c r="F75" s="556"/>
      <c r="G75" s="556"/>
      <c r="H75" s="556"/>
      <c r="I75" s="556"/>
      <c r="J75" s="556"/>
      <c r="K75" s="556"/>
      <c r="L75" s="556"/>
      <c r="M75" s="556"/>
      <c r="N75" s="556"/>
      <c r="O75" s="556"/>
      <c r="P75" s="556"/>
      <c r="Q75" s="556"/>
      <c r="R75" s="556"/>
      <c r="S75" s="556"/>
      <c r="T75" s="556"/>
      <c r="U75" s="556"/>
      <c r="V75" s="556"/>
      <c r="W75" s="556"/>
      <c r="X75" s="556"/>
      <c r="Y75" s="189"/>
      <c r="Z75" s="189"/>
      <c r="AA75" s="189"/>
      <c r="AB75" s="18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row>
    <row r="76" spans="1:92" s="177" customFormat="1" ht="33" customHeight="1">
      <c r="A76" s="570" t="s">
        <v>126</v>
      </c>
      <c r="B76" s="486"/>
      <c r="C76" s="486"/>
      <c r="D76" s="486"/>
      <c r="E76" s="486"/>
      <c r="F76" s="486"/>
      <c r="G76" s="486"/>
      <c r="H76" s="486"/>
      <c r="I76" s="486"/>
      <c r="J76" s="486"/>
      <c r="K76" s="487"/>
      <c r="L76" s="200"/>
      <c r="M76" s="496"/>
      <c r="N76" s="496"/>
      <c r="O76" s="496"/>
      <c r="P76" s="496"/>
      <c r="Q76" s="496"/>
      <c r="R76" s="496"/>
      <c r="S76" s="496"/>
      <c r="T76" s="496"/>
      <c r="U76" s="496"/>
      <c r="V76" s="489" t="s">
        <v>7</v>
      </c>
      <c r="W76" s="489"/>
      <c r="X76" s="489"/>
      <c r="Y76" s="489"/>
      <c r="Z76" s="494"/>
      <c r="AA76" s="494"/>
      <c r="AB76" s="494"/>
      <c r="AC76" s="494"/>
      <c r="AD76" s="494"/>
      <c r="AE76" s="489" t="s">
        <v>6</v>
      </c>
      <c r="AF76" s="489"/>
      <c r="AG76" s="489"/>
      <c r="AH76" s="489"/>
      <c r="AI76" s="496"/>
      <c r="AJ76" s="496"/>
      <c r="AK76" s="496"/>
      <c r="AL76" s="496"/>
      <c r="AM76" s="496"/>
      <c r="AN76" s="489" t="s">
        <v>5</v>
      </c>
      <c r="AO76" s="489"/>
      <c r="AP76" s="489"/>
      <c r="AQ76" s="489"/>
      <c r="AR76" s="201"/>
      <c r="AS76" s="570" t="s">
        <v>170</v>
      </c>
      <c r="AT76" s="571"/>
      <c r="AU76" s="571"/>
      <c r="AV76" s="571"/>
      <c r="AW76" s="571"/>
      <c r="AX76" s="571"/>
      <c r="AY76" s="571"/>
      <c r="AZ76" s="571"/>
      <c r="BA76" s="571"/>
      <c r="BB76" s="571"/>
      <c r="BC76" s="572"/>
      <c r="BD76" s="202"/>
      <c r="BE76" s="203"/>
      <c r="BF76" s="204"/>
      <c r="BG76" s="496"/>
      <c r="BH76" s="496"/>
      <c r="BI76" s="496"/>
      <c r="BJ76" s="496"/>
      <c r="BK76" s="496"/>
      <c r="BL76" s="496"/>
      <c r="BM76" s="496"/>
      <c r="BN76" s="496"/>
      <c r="BO76" s="496"/>
      <c r="BP76" s="492" t="s">
        <v>7</v>
      </c>
      <c r="BQ76" s="492"/>
      <c r="BR76" s="492"/>
      <c r="BS76" s="492"/>
      <c r="BT76" s="492"/>
      <c r="BU76" s="496"/>
      <c r="BV76" s="496"/>
      <c r="BW76" s="496"/>
      <c r="BX76" s="496"/>
      <c r="BY76" s="496"/>
      <c r="BZ76" s="489" t="s">
        <v>6</v>
      </c>
      <c r="CA76" s="489"/>
      <c r="CB76" s="489"/>
      <c r="CC76" s="489"/>
      <c r="CD76" s="496"/>
      <c r="CE76" s="496"/>
      <c r="CF76" s="496"/>
      <c r="CG76" s="496"/>
      <c r="CH76" s="496"/>
      <c r="CI76" s="489" t="s">
        <v>5</v>
      </c>
      <c r="CJ76" s="489"/>
      <c r="CK76" s="489"/>
      <c r="CL76" s="489"/>
      <c r="CM76" s="203"/>
      <c r="CN76" s="205"/>
    </row>
    <row r="77" spans="1:92" s="71" customFormat="1" ht="21.75" customHeight="1">
      <c r="Y77" s="75"/>
      <c r="Z77" s="75"/>
      <c r="AA77" s="75"/>
      <c r="AB77" s="75"/>
    </row>
    <row r="78" spans="1:92" ht="21.7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5"/>
      <c r="Z78" s="75"/>
      <c r="AA78" s="75"/>
      <c r="AB78" s="75"/>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row>
    <row r="79" spans="1:92" ht="16.5" customHeight="1">
      <c r="A79" s="512" t="s">
        <v>172</v>
      </c>
      <c r="B79" s="512"/>
      <c r="C79" s="512"/>
      <c r="D79" s="512"/>
      <c r="E79" s="512"/>
      <c r="F79" s="512"/>
      <c r="G79" s="512"/>
      <c r="H79" s="512"/>
      <c r="I79" s="512"/>
      <c r="J79" s="512"/>
      <c r="K79" s="512"/>
      <c r="L79" s="512"/>
      <c r="M79" s="512"/>
      <c r="N79" s="512"/>
      <c r="O79" s="512"/>
      <c r="P79" s="512"/>
      <c r="Q79" s="512"/>
      <c r="R79" s="512"/>
      <c r="S79" s="512"/>
      <c r="T79" s="512"/>
      <c r="U79" s="512"/>
      <c r="V79" s="512"/>
      <c r="W79" s="512"/>
      <c r="X79" s="512"/>
      <c r="Y79" s="95"/>
      <c r="Z79" s="95"/>
      <c r="AA79" s="95"/>
      <c r="AB79" s="95"/>
    </row>
    <row r="80" spans="1:92" ht="33" customHeight="1">
      <c r="A80" s="513" t="s">
        <v>29</v>
      </c>
      <c r="B80" s="514"/>
      <c r="C80" s="514"/>
      <c r="D80" s="514"/>
      <c r="E80" s="514"/>
      <c r="F80" s="514"/>
      <c r="G80" s="514"/>
      <c r="H80" s="514"/>
      <c r="I80" s="514"/>
      <c r="J80" s="514"/>
      <c r="K80" s="515"/>
      <c r="L80" s="516"/>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8"/>
      <c r="AS80" s="524" t="s">
        <v>40</v>
      </c>
      <c r="AT80" s="525"/>
      <c r="AU80" s="525"/>
      <c r="AV80" s="525"/>
      <c r="AW80" s="525"/>
      <c r="AX80" s="525"/>
      <c r="AY80" s="525"/>
      <c r="AZ80" s="525"/>
      <c r="BA80" s="525"/>
      <c r="BB80" s="525"/>
      <c r="BC80" s="526"/>
      <c r="BD80" s="516"/>
      <c r="BE80" s="517"/>
      <c r="BF80" s="517"/>
      <c r="BG80" s="517"/>
      <c r="BH80" s="517"/>
      <c r="BI80" s="517"/>
      <c r="BJ80" s="517"/>
      <c r="BK80" s="517"/>
      <c r="BL80" s="517"/>
      <c r="BM80" s="517"/>
      <c r="BN80" s="517"/>
      <c r="BO80" s="517"/>
      <c r="BP80" s="517"/>
      <c r="BQ80" s="517"/>
      <c r="BR80" s="517"/>
      <c r="BS80" s="517"/>
      <c r="BT80" s="517"/>
      <c r="BU80" s="517"/>
      <c r="BV80" s="517"/>
      <c r="BW80" s="517"/>
      <c r="BX80" s="517"/>
      <c r="BY80" s="517"/>
      <c r="BZ80" s="517"/>
      <c r="CA80" s="517"/>
      <c r="CB80" s="517"/>
      <c r="CC80" s="517"/>
      <c r="CD80" s="517"/>
      <c r="CE80" s="517"/>
      <c r="CF80" s="517"/>
      <c r="CG80" s="517"/>
      <c r="CH80" s="517"/>
      <c r="CI80" s="517"/>
      <c r="CJ80" s="517"/>
      <c r="CK80" s="517"/>
      <c r="CL80" s="517"/>
      <c r="CM80" s="517"/>
      <c r="CN80" s="518"/>
    </row>
    <row r="81" spans="1:92" ht="33" customHeight="1">
      <c r="A81" s="513" t="s">
        <v>41</v>
      </c>
      <c r="B81" s="514"/>
      <c r="C81" s="514"/>
      <c r="D81" s="514"/>
      <c r="E81" s="514"/>
      <c r="F81" s="514"/>
      <c r="G81" s="514"/>
      <c r="H81" s="514"/>
      <c r="I81" s="514"/>
      <c r="J81" s="514"/>
      <c r="K81" s="515"/>
      <c r="L81" s="516"/>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8"/>
      <c r="AS81" s="524" t="s">
        <v>37</v>
      </c>
      <c r="AT81" s="525"/>
      <c r="AU81" s="525"/>
      <c r="AV81" s="525"/>
      <c r="AW81" s="525"/>
      <c r="AX81" s="525"/>
      <c r="AY81" s="525"/>
      <c r="AZ81" s="525"/>
      <c r="BA81" s="525"/>
      <c r="BB81" s="525"/>
      <c r="BC81" s="526"/>
      <c r="BD81" s="527"/>
      <c r="BE81" s="528"/>
      <c r="BF81" s="528"/>
      <c r="BG81" s="528"/>
      <c r="BH81" s="528"/>
      <c r="BI81" s="528"/>
      <c r="BJ81" s="528"/>
      <c r="BK81" s="528"/>
      <c r="BL81" s="528"/>
      <c r="BM81" s="528"/>
      <c r="BN81" s="528"/>
      <c r="BO81" s="528"/>
      <c r="BP81" s="528"/>
      <c r="BQ81" s="528"/>
      <c r="BR81" s="528"/>
      <c r="BS81" s="529" t="s">
        <v>60</v>
      </c>
      <c r="BT81" s="529"/>
      <c r="BU81" s="528"/>
      <c r="BV81" s="528"/>
      <c r="BW81" s="528"/>
      <c r="BX81" s="528"/>
      <c r="BY81" s="528"/>
      <c r="BZ81" s="528"/>
      <c r="CA81" s="528"/>
      <c r="CB81" s="528"/>
      <c r="CC81" s="528"/>
      <c r="CD81" s="528"/>
      <c r="CE81" s="528"/>
      <c r="CF81" s="528"/>
      <c r="CG81" s="528"/>
      <c r="CH81" s="528"/>
      <c r="CI81" s="528"/>
      <c r="CJ81" s="528"/>
      <c r="CK81" s="528"/>
      <c r="CL81" s="528"/>
      <c r="CM81" s="528"/>
      <c r="CN81" s="530"/>
    </row>
    <row r="82" spans="1:92" ht="23.25" customHeight="1">
      <c r="A82" s="458" t="s">
        <v>42</v>
      </c>
      <c r="B82" s="459"/>
      <c r="C82" s="459"/>
      <c r="D82" s="459"/>
      <c r="E82" s="459"/>
      <c r="F82" s="459"/>
      <c r="G82" s="459"/>
      <c r="H82" s="459"/>
      <c r="I82" s="459"/>
      <c r="J82" s="459"/>
      <c r="K82" s="460"/>
      <c r="L82" s="519" t="s">
        <v>119</v>
      </c>
      <c r="M82" s="520"/>
      <c r="N82" s="520"/>
      <c r="O82" s="418"/>
      <c r="P82" s="418"/>
      <c r="Q82" s="418"/>
      <c r="R82" s="418"/>
      <c r="S82" s="418"/>
      <c r="T82" s="418"/>
      <c r="U82" s="418"/>
      <c r="V82" s="418"/>
      <c r="W82" s="418"/>
      <c r="X82" s="418"/>
      <c r="Y82" s="520" t="s">
        <v>120</v>
      </c>
      <c r="Z82" s="520"/>
      <c r="AA82" s="520"/>
      <c r="AB82" s="418"/>
      <c r="AC82" s="418"/>
      <c r="AD82" s="418"/>
      <c r="AE82" s="418"/>
      <c r="AF82" s="418"/>
      <c r="AG82" s="418"/>
      <c r="AH82" s="418"/>
      <c r="AI82" s="418"/>
      <c r="AJ82" s="418"/>
      <c r="AK82" s="418"/>
      <c r="AL82" s="96"/>
      <c r="AM82" s="96"/>
      <c r="AN82" s="96"/>
      <c r="AO82" s="96"/>
      <c r="AP82" s="96"/>
      <c r="AQ82" s="96"/>
      <c r="AR82" s="96"/>
      <c r="AS82" s="96"/>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8"/>
      <c r="CH82" s="98"/>
      <c r="CI82" s="98"/>
      <c r="CJ82" s="98"/>
      <c r="CK82" s="98"/>
      <c r="CL82" s="98"/>
      <c r="CM82" s="98"/>
      <c r="CN82" s="99"/>
    </row>
    <row r="83" spans="1:92" ht="45" customHeight="1">
      <c r="A83" s="461"/>
      <c r="B83" s="462"/>
      <c r="C83" s="462"/>
      <c r="D83" s="462"/>
      <c r="E83" s="462"/>
      <c r="F83" s="462"/>
      <c r="G83" s="462"/>
      <c r="H83" s="462"/>
      <c r="I83" s="462"/>
      <c r="J83" s="462"/>
      <c r="K83" s="463"/>
      <c r="L83" s="464"/>
      <c r="M83" s="465"/>
      <c r="N83" s="465"/>
      <c r="O83" s="465"/>
      <c r="P83" s="465"/>
      <c r="Q83" s="465"/>
      <c r="R83" s="465"/>
      <c r="S83" s="465"/>
      <c r="T83" s="465"/>
      <c r="U83" s="465"/>
      <c r="V83" s="465"/>
      <c r="W83" s="465"/>
      <c r="X83" s="465"/>
      <c r="Y83" s="465"/>
      <c r="Z83" s="465"/>
      <c r="AA83" s="465"/>
      <c r="AB83" s="465"/>
      <c r="AC83" s="466"/>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7"/>
      <c r="BE83" s="468"/>
      <c r="BF83" s="468"/>
      <c r="BG83" s="468"/>
      <c r="BH83" s="468"/>
      <c r="BI83" s="468"/>
      <c r="BJ83" s="468"/>
      <c r="BK83" s="468"/>
      <c r="BL83" s="468"/>
      <c r="BM83" s="468"/>
      <c r="BN83" s="468"/>
      <c r="BO83" s="468"/>
      <c r="BP83" s="468"/>
      <c r="BQ83" s="468"/>
      <c r="BR83" s="468"/>
      <c r="BS83" s="468"/>
      <c r="BT83" s="468"/>
      <c r="BU83" s="468"/>
      <c r="BV83" s="468"/>
      <c r="BW83" s="468"/>
      <c r="BX83" s="468"/>
      <c r="BY83" s="468"/>
      <c r="BZ83" s="468"/>
      <c r="CA83" s="468"/>
      <c r="CB83" s="468"/>
      <c r="CC83" s="468"/>
      <c r="CD83" s="468"/>
      <c r="CE83" s="468"/>
      <c r="CF83" s="468"/>
      <c r="CG83" s="468"/>
      <c r="CH83" s="468"/>
      <c r="CI83" s="468"/>
      <c r="CJ83" s="468"/>
      <c r="CK83" s="468"/>
      <c r="CL83" s="468"/>
      <c r="CM83" s="468"/>
      <c r="CN83" s="469"/>
    </row>
    <row r="84" spans="1:92" ht="33" customHeight="1">
      <c r="A84" s="513" t="s">
        <v>36</v>
      </c>
      <c r="B84" s="514"/>
      <c r="C84" s="514"/>
      <c r="D84" s="514"/>
      <c r="E84" s="514"/>
      <c r="F84" s="514"/>
      <c r="G84" s="514"/>
      <c r="H84" s="514"/>
      <c r="I84" s="514"/>
      <c r="J84" s="514"/>
      <c r="K84" s="515"/>
      <c r="L84" s="390" t="s">
        <v>58</v>
      </c>
      <c r="M84" s="391"/>
      <c r="N84" s="393"/>
      <c r="O84" s="393"/>
      <c r="P84" s="393"/>
      <c r="Q84" s="393"/>
      <c r="R84" s="393"/>
      <c r="S84" s="393"/>
      <c r="T84" s="393"/>
      <c r="U84" s="393"/>
      <c r="V84" s="393"/>
      <c r="W84" s="391" t="s">
        <v>59</v>
      </c>
      <c r="X84" s="391"/>
      <c r="Y84" s="393"/>
      <c r="Z84" s="393"/>
      <c r="AA84" s="393"/>
      <c r="AB84" s="393"/>
      <c r="AC84" s="393"/>
      <c r="AD84" s="393"/>
      <c r="AE84" s="393"/>
      <c r="AF84" s="393"/>
      <c r="AG84" s="393"/>
      <c r="AH84" s="391" t="s">
        <v>57</v>
      </c>
      <c r="AI84" s="391"/>
      <c r="AJ84" s="393"/>
      <c r="AK84" s="393"/>
      <c r="AL84" s="393"/>
      <c r="AM84" s="393"/>
      <c r="AN84" s="393"/>
      <c r="AO84" s="393"/>
      <c r="AP84" s="393"/>
      <c r="AQ84" s="393"/>
      <c r="AR84" s="523"/>
      <c r="AS84" s="470" t="s">
        <v>39</v>
      </c>
      <c r="AT84" s="471"/>
      <c r="AU84" s="471"/>
      <c r="AV84" s="471"/>
      <c r="AW84" s="471"/>
      <c r="AX84" s="471"/>
      <c r="AY84" s="471"/>
      <c r="AZ84" s="471"/>
      <c r="BA84" s="471"/>
      <c r="BB84" s="471"/>
      <c r="BC84" s="472"/>
      <c r="BD84" s="100"/>
      <c r="BE84" s="476" t="s">
        <v>58</v>
      </c>
      <c r="BF84" s="476"/>
      <c r="BG84" s="521"/>
      <c r="BH84" s="521"/>
      <c r="BI84" s="521"/>
      <c r="BJ84" s="521"/>
      <c r="BK84" s="521"/>
      <c r="BL84" s="521"/>
      <c r="BM84" s="521"/>
      <c r="BN84" s="521"/>
      <c r="BO84" s="521"/>
      <c r="BP84" s="476" t="s">
        <v>59</v>
      </c>
      <c r="BQ84" s="476"/>
      <c r="BR84" s="521"/>
      <c r="BS84" s="521"/>
      <c r="BT84" s="521"/>
      <c r="BU84" s="521"/>
      <c r="BV84" s="521"/>
      <c r="BW84" s="521"/>
      <c r="BX84" s="521"/>
      <c r="BY84" s="521"/>
      <c r="BZ84" s="521"/>
      <c r="CA84" s="521"/>
      <c r="CB84" s="476" t="s">
        <v>57</v>
      </c>
      <c r="CC84" s="476"/>
      <c r="CD84" s="521"/>
      <c r="CE84" s="521"/>
      <c r="CF84" s="521"/>
      <c r="CG84" s="521"/>
      <c r="CH84" s="521"/>
      <c r="CI84" s="521"/>
      <c r="CJ84" s="521"/>
      <c r="CK84" s="521"/>
      <c r="CL84" s="521"/>
      <c r="CM84" s="521"/>
      <c r="CN84" s="533"/>
    </row>
    <row r="85" spans="1:92" ht="33" customHeight="1">
      <c r="A85" s="531" t="s">
        <v>38</v>
      </c>
      <c r="B85" s="532"/>
      <c r="C85" s="514"/>
      <c r="D85" s="514"/>
      <c r="E85" s="514"/>
      <c r="F85" s="514"/>
      <c r="G85" s="514"/>
      <c r="H85" s="514"/>
      <c r="I85" s="514"/>
      <c r="J85" s="514"/>
      <c r="K85" s="515"/>
      <c r="L85" s="390" t="s">
        <v>58</v>
      </c>
      <c r="M85" s="391"/>
      <c r="N85" s="393"/>
      <c r="O85" s="393"/>
      <c r="P85" s="393"/>
      <c r="Q85" s="393"/>
      <c r="R85" s="393"/>
      <c r="S85" s="393"/>
      <c r="T85" s="393"/>
      <c r="U85" s="393"/>
      <c r="V85" s="393"/>
      <c r="W85" s="391" t="s">
        <v>59</v>
      </c>
      <c r="X85" s="391"/>
      <c r="Y85" s="393"/>
      <c r="Z85" s="393"/>
      <c r="AA85" s="393"/>
      <c r="AB85" s="393"/>
      <c r="AC85" s="393"/>
      <c r="AD85" s="393"/>
      <c r="AE85" s="393"/>
      <c r="AF85" s="393"/>
      <c r="AG85" s="393"/>
      <c r="AH85" s="391" t="s">
        <v>57</v>
      </c>
      <c r="AI85" s="391"/>
      <c r="AJ85" s="393"/>
      <c r="AK85" s="393"/>
      <c r="AL85" s="393"/>
      <c r="AM85" s="393"/>
      <c r="AN85" s="393"/>
      <c r="AO85" s="393"/>
      <c r="AP85" s="393"/>
      <c r="AQ85" s="393"/>
      <c r="AR85" s="523"/>
      <c r="AS85" s="473"/>
      <c r="AT85" s="474"/>
      <c r="AU85" s="474"/>
      <c r="AV85" s="474"/>
      <c r="AW85" s="474"/>
      <c r="AX85" s="474"/>
      <c r="AY85" s="474"/>
      <c r="AZ85" s="474"/>
      <c r="BA85" s="474"/>
      <c r="BB85" s="474"/>
      <c r="BC85" s="475"/>
      <c r="BD85" s="101"/>
      <c r="BE85" s="477"/>
      <c r="BF85" s="477"/>
      <c r="BG85" s="522"/>
      <c r="BH85" s="522"/>
      <c r="BI85" s="522"/>
      <c r="BJ85" s="522"/>
      <c r="BK85" s="522"/>
      <c r="BL85" s="522"/>
      <c r="BM85" s="522"/>
      <c r="BN85" s="522"/>
      <c r="BO85" s="522"/>
      <c r="BP85" s="477"/>
      <c r="BQ85" s="477"/>
      <c r="BR85" s="522"/>
      <c r="BS85" s="522"/>
      <c r="BT85" s="522"/>
      <c r="BU85" s="522"/>
      <c r="BV85" s="522"/>
      <c r="BW85" s="522"/>
      <c r="BX85" s="522"/>
      <c r="BY85" s="522"/>
      <c r="BZ85" s="522"/>
      <c r="CA85" s="522"/>
      <c r="CB85" s="477"/>
      <c r="CC85" s="477"/>
      <c r="CD85" s="522"/>
      <c r="CE85" s="522"/>
      <c r="CF85" s="522"/>
      <c r="CG85" s="522"/>
      <c r="CH85" s="522"/>
      <c r="CI85" s="522"/>
      <c r="CJ85" s="522"/>
      <c r="CK85" s="522"/>
      <c r="CL85" s="522"/>
      <c r="CM85" s="522"/>
      <c r="CN85" s="534"/>
    </row>
    <row r="86" spans="1:92" ht="18" customHeight="1">
      <c r="A86" s="60"/>
      <c r="B86" s="60"/>
      <c r="C86" s="60"/>
      <c r="D86" s="102"/>
      <c r="E86" s="102"/>
      <c r="F86" s="102"/>
      <c r="G86" s="102"/>
      <c r="H86" s="102"/>
      <c r="I86" s="102"/>
      <c r="J86" s="102"/>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92" s="61" customFormat="1" ht="18" customHeight="1">
      <c r="A87" s="60"/>
      <c r="B87" s="60" t="s">
        <v>121</v>
      </c>
      <c r="C87" s="60"/>
      <c r="D87" s="102"/>
      <c r="E87" s="102"/>
      <c r="F87" s="102"/>
      <c r="G87" s="102"/>
      <c r="H87" s="102"/>
      <c r="I87" s="102"/>
      <c r="J87" s="102"/>
    </row>
    <row r="88" spans="1:92" s="61" customFormat="1" ht="18" customHeight="1">
      <c r="A88" s="60"/>
      <c r="B88" s="60"/>
      <c r="C88" s="60"/>
      <c r="D88" s="102"/>
      <c r="E88" s="102"/>
      <c r="F88" s="102"/>
      <c r="G88" s="60" t="s">
        <v>259</v>
      </c>
      <c r="I88" s="102"/>
      <c r="J88" s="102"/>
    </row>
    <row r="89" spans="1:92" s="61" customFormat="1" ht="18" customHeight="1">
      <c r="A89" s="60"/>
      <c r="B89" s="60"/>
      <c r="C89" s="60"/>
      <c r="D89" s="102"/>
      <c r="E89" s="102"/>
      <c r="F89" s="102"/>
      <c r="G89" s="61" t="s">
        <v>260</v>
      </c>
      <c r="H89" s="102"/>
      <c r="I89" s="102"/>
    </row>
    <row r="90" spans="1:92" s="61" customFormat="1" ht="18" customHeight="1">
      <c r="A90" s="60"/>
      <c r="B90" s="60"/>
      <c r="C90" s="60"/>
      <c r="D90" s="102"/>
      <c r="E90" s="102"/>
      <c r="F90" s="102"/>
      <c r="G90" s="61" t="s">
        <v>261</v>
      </c>
      <c r="I90" s="102"/>
      <c r="J90" s="102"/>
    </row>
    <row r="91" spans="1:92" ht="17.25" customHeight="1">
      <c r="A91" s="60"/>
      <c r="B91" s="60"/>
      <c r="C91" s="60"/>
      <c r="D91" s="102"/>
      <c r="E91" s="102"/>
      <c r="F91" s="102"/>
      <c r="G91" s="60"/>
      <c r="H91" s="102"/>
      <c r="I91" s="102"/>
      <c r="J91" s="102"/>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row>
    <row r="92" spans="1:92" ht="18" customHeight="1">
      <c r="A92" s="419"/>
      <c r="B92" s="419"/>
      <c r="C92" s="419"/>
      <c r="D92" s="419"/>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19"/>
      <c r="AY92" s="419"/>
      <c r="AZ92" s="419"/>
      <c r="BA92" s="419"/>
      <c r="BB92" s="419"/>
      <c r="BC92" s="419"/>
      <c r="BD92" s="419"/>
      <c r="BE92" s="419"/>
      <c r="BF92" s="419"/>
      <c r="BG92" s="419"/>
      <c r="BH92" s="419"/>
      <c r="BI92" s="419"/>
      <c r="BJ92" s="419"/>
      <c r="BK92" s="419"/>
      <c r="BL92" s="419"/>
      <c r="BM92" s="419"/>
      <c r="BN92" s="419"/>
      <c r="BO92" s="419"/>
      <c r="BP92" s="419"/>
      <c r="BQ92" s="419"/>
      <c r="BR92" s="419"/>
      <c r="BS92" s="419"/>
      <c r="BT92" s="419"/>
      <c r="BU92" s="419"/>
      <c r="BV92" s="419"/>
      <c r="BW92" s="419"/>
      <c r="BX92" s="419"/>
      <c r="BY92" s="419"/>
      <c r="BZ92" s="419"/>
      <c r="CA92" s="419"/>
      <c r="CB92" s="419"/>
      <c r="CC92" s="419"/>
      <c r="CD92" s="419"/>
      <c r="CE92" s="419"/>
      <c r="CF92" s="419"/>
      <c r="CG92" s="419"/>
      <c r="CH92" s="419"/>
      <c r="CI92" s="419"/>
      <c r="CJ92" s="419"/>
      <c r="CK92" s="419"/>
      <c r="CL92" s="419"/>
      <c r="CM92" s="103"/>
      <c r="CN92" s="103"/>
    </row>
    <row r="93" spans="1:92" ht="18" customHeight="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row>
    <row r="94" spans="1:92" s="45" customFormat="1" ht="19.5" customHeight="1">
      <c r="C94" s="46"/>
      <c r="D94" s="46"/>
      <c r="E94" s="47"/>
      <c r="F94" s="47"/>
      <c r="G94" s="48"/>
      <c r="H94" s="48"/>
      <c r="I94" s="46"/>
      <c r="J94" s="49"/>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BN94" s="5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row>
    <row r="95" spans="1:92" s="45" customFormat="1" ht="9.75" customHeight="1">
      <c r="C95" s="46"/>
      <c r="D95" s="46"/>
      <c r="E95" s="47"/>
      <c r="F95" s="47"/>
      <c r="G95" s="48"/>
      <c r="H95" s="48"/>
      <c r="I95" s="46"/>
      <c r="J95" s="49"/>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BN95" s="52"/>
      <c r="BO95" s="52"/>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58"/>
    </row>
    <row r="96" spans="1:92" s="45" customFormat="1" ht="9.75" customHeight="1">
      <c r="C96" s="46"/>
      <c r="D96" s="46"/>
      <c r="E96" s="47"/>
      <c r="F96" s="47"/>
      <c r="G96" s="48"/>
      <c r="H96" s="48"/>
      <c r="I96" s="46"/>
      <c r="J96" s="49"/>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52"/>
      <c r="BO96" s="52"/>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58"/>
    </row>
    <row r="97" spans="1:92" s="45" customFormat="1" ht="18" customHeight="1">
      <c r="A97" s="50" t="s">
        <v>136</v>
      </c>
      <c r="B97" s="50"/>
      <c r="C97" s="46"/>
      <c r="D97" s="46"/>
      <c r="E97" s="47"/>
      <c r="F97" s="47"/>
      <c r="G97" s="48"/>
      <c r="H97" s="48"/>
      <c r="I97" s="46"/>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J97" s="50"/>
      <c r="AK97" s="50"/>
      <c r="AL97" s="50"/>
      <c r="AM97" s="50"/>
      <c r="AN97" s="50"/>
      <c r="AO97" s="50"/>
      <c r="AP97" s="50"/>
      <c r="AQ97" s="50"/>
      <c r="AR97" s="50"/>
      <c r="BK97" s="50"/>
      <c r="BL97" s="50"/>
      <c r="BM97" s="50"/>
      <c r="BO97" s="50"/>
      <c r="BP97" s="420"/>
      <c r="BQ97" s="420"/>
      <c r="BR97" s="420"/>
      <c r="BS97" s="420"/>
      <c r="BT97" s="81"/>
      <c r="BU97" s="81"/>
      <c r="BV97" s="81"/>
      <c r="BW97" s="81"/>
      <c r="BX97" s="81"/>
      <c r="BY97" s="81"/>
      <c r="BZ97" s="81"/>
      <c r="CA97" s="81"/>
      <c r="CB97" s="81"/>
      <c r="CC97" s="81"/>
      <c r="CD97" s="81"/>
      <c r="CE97" s="81"/>
      <c r="CF97" s="81"/>
      <c r="CG97" s="81"/>
      <c r="CH97" s="81"/>
      <c r="CI97" s="81"/>
      <c r="CJ97" s="81"/>
      <c r="CK97" s="81"/>
      <c r="CL97" s="81"/>
      <c r="CM97" s="81"/>
      <c r="CN97" s="81"/>
    </row>
    <row r="98" spans="1:92" s="45" customFormat="1" ht="18" customHeight="1">
      <c r="A98" s="50"/>
      <c r="B98" s="50"/>
      <c r="C98" s="46"/>
      <c r="D98" s="46"/>
      <c r="E98" s="47"/>
      <c r="F98" s="47"/>
      <c r="G98" s="48"/>
      <c r="H98" s="48"/>
      <c r="I98" s="46"/>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J98" s="50"/>
      <c r="AK98" s="50"/>
      <c r="AL98" s="50"/>
      <c r="AM98" s="50"/>
      <c r="AN98" s="50"/>
      <c r="AO98" s="50"/>
      <c r="AP98" s="50"/>
      <c r="AQ98" s="50"/>
      <c r="AR98" s="50"/>
      <c r="BK98" s="50"/>
      <c r="BL98" s="50"/>
      <c r="BM98" s="50"/>
      <c r="BO98" s="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row>
    <row r="99" spans="1:92" s="45" customFormat="1" ht="18" customHeight="1">
      <c r="A99" s="50"/>
      <c r="B99" s="50"/>
      <c r="C99" s="46"/>
      <c r="D99" s="46"/>
      <c r="E99" s="47"/>
      <c r="F99" s="47"/>
      <c r="G99" s="48"/>
      <c r="H99" s="48"/>
      <c r="I99" s="46"/>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row>
    <row r="100" spans="1:92" s="45" customFormat="1" ht="18" customHeight="1">
      <c r="A100" s="50"/>
      <c r="B100" s="50"/>
      <c r="C100" s="46"/>
      <c r="D100" s="46"/>
      <c r="E100" s="47"/>
      <c r="F100" s="47"/>
      <c r="G100" s="48"/>
      <c r="H100" s="48"/>
      <c r="I100" s="46"/>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row>
    <row r="101" spans="1:92" ht="28.5" customHeight="1">
      <c r="A101" s="387" t="s">
        <v>43</v>
      </c>
      <c r="B101" s="387"/>
      <c r="C101" s="387"/>
      <c r="D101" s="387"/>
      <c r="E101" s="387"/>
      <c r="F101" s="387"/>
      <c r="G101" s="387"/>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c r="AJ101" s="387"/>
      <c r="AK101" s="387"/>
      <c r="AL101" s="387"/>
      <c r="AM101" s="387"/>
      <c r="AN101" s="387"/>
      <c r="AO101" s="387"/>
      <c r="AP101" s="387"/>
      <c r="AQ101" s="387"/>
      <c r="AR101" s="387"/>
      <c r="AS101" s="387"/>
      <c r="AT101" s="387"/>
      <c r="AU101" s="387"/>
      <c r="AV101" s="387"/>
      <c r="AW101" s="387"/>
      <c r="AX101" s="387"/>
      <c r="AY101" s="387"/>
      <c r="AZ101" s="387"/>
      <c r="BA101" s="387"/>
      <c r="BB101" s="387"/>
      <c r="BC101" s="387"/>
      <c r="BD101" s="387"/>
      <c r="BE101" s="387"/>
      <c r="BF101" s="387"/>
      <c r="BG101" s="387"/>
      <c r="BH101" s="387"/>
      <c r="BI101" s="387"/>
      <c r="BJ101" s="387"/>
      <c r="BK101" s="387"/>
      <c r="BL101" s="387"/>
      <c r="BM101" s="387"/>
      <c r="BN101" s="387"/>
      <c r="BO101" s="387"/>
      <c r="BP101" s="387"/>
      <c r="BQ101" s="387"/>
      <c r="BR101" s="387"/>
      <c r="BS101" s="387"/>
      <c r="BT101" s="387"/>
      <c r="BU101" s="387"/>
      <c r="BV101" s="387"/>
      <c r="BW101" s="387"/>
      <c r="BX101" s="387"/>
      <c r="BY101" s="387"/>
      <c r="BZ101" s="387"/>
      <c r="CA101" s="387"/>
      <c r="CB101" s="387"/>
      <c r="CC101" s="387"/>
      <c r="CD101" s="387"/>
      <c r="CE101" s="387"/>
      <c r="CF101" s="387"/>
      <c r="CG101" s="387"/>
      <c r="CH101" s="387"/>
      <c r="CI101" s="387"/>
      <c r="CJ101" s="387"/>
      <c r="CK101" s="387"/>
      <c r="CL101" s="387"/>
      <c r="CM101" s="387"/>
      <c r="CN101" s="387"/>
    </row>
    <row r="102" spans="1:92" ht="28.5" customHeight="1">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row>
    <row r="103" spans="1:92" ht="18" customHeight="1">
      <c r="A103" s="154"/>
      <c r="B103" s="154"/>
      <c r="C103" s="149"/>
      <c r="D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row>
    <row r="104" spans="1:92" ht="92.25" customHeight="1">
      <c r="A104" s="392" t="s">
        <v>44</v>
      </c>
      <c r="B104" s="392"/>
      <c r="C104" s="392"/>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2"/>
      <c r="AY104" s="392"/>
      <c r="AZ104" s="392"/>
      <c r="BA104" s="392"/>
      <c r="BB104" s="392"/>
      <c r="BC104" s="392"/>
      <c r="BD104" s="392"/>
      <c r="BE104" s="392"/>
      <c r="BF104" s="392"/>
      <c r="BG104" s="392"/>
      <c r="BH104" s="392"/>
      <c r="BI104" s="392"/>
      <c r="BJ104" s="392"/>
      <c r="BK104" s="392"/>
      <c r="BL104" s="392"/>
      <c r="BM104" s="392"/>
      <c r="BN104" s="392"/>
      <c r="BO104" s="392"/>
      <c r="BP104" s="392"/>
      <c r="BQ104" s="392"/>
      <c r="BR104" s="392"/>
      <c r="BS104" s="392"/>
      <c r="BT104" s="392"/>
      <c r="BU104" s="392"/>
      <c r="BV104" s="392"/>
      <c r="BW104" s="392"/>
      <c r="BX104" s="392"/>
      <c r="BY104" s="392"/>
      <c r="BZ104" s="392"/>
      <c r="CA104" s="392"/>
      <c r="CB104" s="392"/>
      <c r="CC104" s="392"/>
      <c r="CD104" s="392"/>
      <c r="CE104" s="392"/>
      <c r="CF104" s="392"/>
      <c r="CG104" s="392"/>
      <c r="CH104" s="392"/>
      <c r="CI104" s="392"/>
      <c r="CJ104" s="392"/>
      <c r="CK104" s="392"/>
      <c r="CL104" s="392"/>
      <c r="CM104" s="392"/>
      <c r="CN104" s="392"/>
    </row>
    <row r="105" spans="1:92" ht="18" customHeight="1">
      <c r="A105" s="155"/>
      <c r="B105" s="155"/>
      <c r="C105" s="104"/>
      <c r="D105" s="104"/>
      <c r="E105" s="152"/>
      <c r="F105" s="152"/>
      <c r="G105" s="105"/>
      <c r="H105" s="105"/>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104"/>
    </row>
    <row r="106" spans="1:92" ht="18" customHeight="1">
      <c r="A106" s="155"/>
      <c r="B106" s="155"/>
      <c r="C106" s="104"/>
      <c r="D106" s="104"/>
      <c r="E106" s="152"/>
      <c r="F106" s="152"/>
      <c r="G106" s="105"/>
      <c r="H106" s="105"/>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row>
    <row r="107" spans="1:92" ht="18" customHeight="1">
      <c r="A107" s="156"/>
      <c r="B107" s="156"/>
      <c r="C107" s="104"/>
      <c r="D107" s="104"/>
      <c r="E107" s="152"/>
      <c r="F107" s="152"/>
      <c r="G107" s="105"/>
      <c r="H107" s="105"/>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row>
    <row r="108" spans="1:92" ht="18" customHeight="1">
      <c r="A108" s="156"/>
      <c r="B108" s="156"/>
      <c r="C108" s="104"/>
      <c r="D108" s="104"/>
      <c r="E108" s="152"/>
      <c r="F108" s="152"/>
      <c r="G108" s="105"/>
      <c r="H108" s="105"/>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c r="CL108" s="104"/>
      <c r="CM108" s="104"/>
      <c r="CN108" s="104"/>
    </row>
    <row r="109" spans="1:92" ht="18" customHeight="1">
      <c r="A109" s="388" t="s">
        <v>45</v>
      </c>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c r="CA109" s="388"/>
      <c r="CB109" s="388"/>
      <c r="CC109" s="388"/>
      <c r="CD109" s="388"/>
      <c r="CE109" s="388"/>
      <c r="CF109" s="388"/>
      <c r="CG109" s="388"/>
      <c r="CH109" s="388"/>
      <c r="CI109" s="388"/>
      <c r="CJ109" s="388"/>
      <c r="CK109" s="388"/>
      <c r="CL109" s="388"/>
      <c r="CM109" s="388"/>
      <c r="CN109" s="388"/>
    </row>
    <row r="110" spans="1:92" ht="18"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7"/>
      <c r="CE110" s="157"/>
      <c r="CF110" s="157"/>
      <c r="CG110" s="157"/>
      <c r="CH110" s="157"/>
      <c r="CI110" s="157"/>
      <c r="CJ110" s="157"/>
      <c r="CK110" s="157"/>
      <c r="CL110" s="157"/>
      <c r="CM110" s="157"/>
      <c r="CN110" s="157"/>
    </row>
    <row r="111" spans="1:92" ht="117" customHeight="1">
      <c r="A111" s="392" t="s">
        <v>52</v>
      </c>
      <c r="B111" s="392"/>
      <c r="C111" s="392"/>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92"/>
      <c r="AT111" s="392"/>
      <c r="AU111" s="392"/>
      <c r="AV111" s="392"/>
      <c r="AW111" s="392"/>
      <c r="AX111" s="392"/>
      <c r="AY111" s="392"/>
      <c r="AZ111" s="392"/>
      <c r="BA111" s="392"/>
      <c r="BB111" s="392"/>
      <c r="BC111" s="392"/>
      <c r="BD111" s="392"/>
      <c r="BE111" s="392"/>
      <c r="BF111" s="392"/>
      <c r="BG111" s="392"/>
      <c r="BH111" s="392"/>
      <c r="BI111" s="392"/>
      <c r="BJ111" s="392"/>
      <c r="BK111" s="392"/>
      <c r="BL111" s="392"/>
      <c r="BM111" s="392"/>
      <c r="BN111" s="392"/>
      <c r="BO111" s="392"/>
      <c r="BP111" s="392"/>
      <c r="BQ111" s="392"/>
      <c r="BR111" s="392"/>
      <c r="BS111" s="392"/>
      <c r="BT111" s="392"/>
      <c r="BU111" s="392"/>
      <c r="BV111" s="392"/>
      <c r="BW111" s="392"/>
      <c r="BX111" s="392"/>
      <c r="BY111" s="392"/>
      <c r="BZ111" s="392"/>
      <c r="CA111" s="392"/>
      <c r="CB111" s="392"/>
      <c r="CC111" s="392"/>
      <c r="CD111" s="392"/>
      <c r="CE111" s="392"/>
      <c r="CF111" s="392"/>
      <c r="CG111" s="392"/>
      <c r="CH111" s="392"/>
      <c r="CI111" s="392"/>
      <c r="CJ111" s="392"/>
      <c r="CK111" s="392"/>
      <c r="CL111" s="392"/>
      <c r="CM111" s="392"/>
      <c r="CN111" s="392"/>
    </row>
    <row r="112" spans="1:92" ht="18" customHeight="1">
      <c r="A112" s="104"/>
      <c r="B112" s="104"/>
      <c r="C112" s="155"/>
      <c r="D112" s="104"/>
      <c r="E112" s="152"/>
      <c r="F112" s="152"/>
      <c r="G112" s="105"/>
      <c r="H112" s="105"/>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104"/>
      <c r="CD112" s="104"/>
      <c r="CE112" s="104"/>
      <c r="CF112" s="104"/>
      <c r="CG112" s="104"/>
      <c r="CH112" s="104"/>
      <c r="CI112" s="104"/>
      <c r="CJ112" s="104"/>
      <c r="CK112" s="104"/>
      <c r="CL112" s="104"/>
      <c r="CM112" s="104"/>
      <c r="CN112" s="104"/>
    </row>
    <row r="113" spans="1:92" ht="56.25" customHeight="1">
      <c r="A113" s="389" t="s">
        <v>53</v>
      </c>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c r="BI113" s="389"/>
      <c r="BJ113" s="389"/>
      <c r="BK113" s="389"/>
      <c r="BL113" s="389"/>
      <c r="BM113" s="389"/>
      <c r="BN113" s="389"/>
      <c r="BO113" s="389"/>
      <c r="BP113" s="389"/>
      <c r="BQ113" s="389"/>
      <c r="BR113" s="389"/>
      <c r="BS113" s="389"/>
      <c r="BT113" s="389"/>
      <c r="BU113" s="389"/>
      <c r="BV113" s="389"/>
      <c r="BW113" s="389"/>
      <c r="BX113" s="389"/>
      <c r="BY113" s="389"/>
      <c r="BZ113" s="389"/>
      <c r="CA113" s="389"/>
      <c r="CB113" s="389"/>
      <c r="CC113" s="389"/>
      <c r="CD113" s="389"/>
      <c r="CE113" s="389"/>
      <c r="CF113" s="389"/>
      <c r="CG113" s="389"/>
      <c r="CH113" s="389"/>
      <c r="CI113" s="389"/>
      <c r="CJ113" s="389"/>
      <c r="CK113" s="389"/>
      <c r="CL113" s="389"/>
      <c r="CM113" s="389"/>
      <c r="CN113" s="389"/>
    </row>
    <row r="114" spans="1:92" ht="18" customHeight="1">
      <c r="A114" s="155"/>
      <c r="B114" s="155"/>
      <c r="C114" s="104"/>
      <c r="D114" s="104"/>
      <c r="E114" s="152"/>
      <c r="F114" s="152"/>
      <c r="G114" s="105"/>
      <c r="H114" s="105"/>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c r="CM114" s="104"/>
      <c r="CN114" s="104"/>
    </row>
    <row r="115" spans="1:92" ht="56.25" customHeight="1">
      <c r="A115" s="389" t="s">
        <v>54</v>
      </c>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89"/>
      <c r="BG115" s="389"/>
      <c r="BH115" s="389"/>
      <c r="BI115" s="389"/>
      <c r="BJ115" s="389"/>
      <c r="BK115" s="389"/>
      <c r="BL115" s="389"/>
      <c r="BM115" s="389"/>
      <c r="BN115" s="389"/>
      <c r="BO115" s="389"/>
      <c r="BP115" s="389"/>
      <c r="BQ115" s="389"/>
      <c r="BR115" s="389"/>
      <c r="BS115" s="389"/>
      <c r="BT115" s="389"/>
      <c r="BU115" s="389"/>
      <c r="BV115" s="389"/>
      <c r="BW115" s="389"/>
      <c r="BX115" s="389"/>
      <c r="BY115" s="389"/>
      <c r="BZ115" s="389"/>
      <c r="CA115" s="389"/>
      <c r="CB115" s="389"/>
      <c r="CC115" s="389"/>
      <c r="CD115" s="389"/>
      <c r="CE115" s="389"/>
      <c r="CF115" s="389"/>
      <c r="CG115" s="389"/>
      <c r="CH115" s="389"/>
      <c r="CI115" s="389"/>
      <c r="CJ115" s="389"/>
      <c r="CK115" s="389"/>
      <c r="CL115" s="389"/>
      <c r="CM115" s="389"/>
      <c r="CN115" s="389"/>
    </row>
    <row r="116" spans="1:92" ht="18" customHeight="1">
      <c r="A116" s="104"/>
      <c r="B116" s="104"/>
      <c r="C116" s="104"/>
      <c r="D116" s="104"/>
      <c r="E116" s="152"/>
      <c r="F116" s="152"/>
      <c r="G116" s="105"/>
      <c r="H116" s="105"/>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104"/>
      <c r="CL116" s="104"/>
      <c r="CM116" s="104"/>
      <c r="CN116" s="104"/>
    </row>
    <row r="117" spans="1:92" ht="57" customHeight="1">
      <c r="A117" s="389" t="s">
        <v>55</v>
      </c>
      <c r="B117" s="389"/>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c r="BI117" s="389"/>
      <c r="BJ117" s="389"/>
      <c r="BK117" s="389"/>
      <c r="BL117" s="389"/>
      <c r="BM117" s="389"/>
      <c r="BN117" s="389"/>
      <c r="BO117" s="389"/>
      <c r="BP117" s="389"/>
      <c r="BQ117" s="389"/>
      <c r="BR117" s="389"/>
      <c r="BS117" s="389"/>
      <c r="BT117" s="389"/>
      <c r="BU117" s="389"/>
      <c r="BV117" s="389"/>
      <c r="BW117" s="389"/>
      <c r="BX117" s="389"/>
      <c r="BY117" s="389"/>
      <c r="BZ117" s="389"/>
      <c r="CA117" s="389"/>
      <c r="CB117" s="389"/>
      <c r="CC117" s="389"/>
      <c r="CD117" s="389"/>
      <c r="CE117" s="389"/>
      <c r="CF117" s="389"/>
      <c r="CG117" s="389"/>
      <c r="CH117" s="389"/>
      <c r="CI117" s="389"/>
      <c r="CJ117" s="389"/>
      <c r="CK117" s="389"/>
      <c r="CL117" s="389"/>
      <c r="CM117" s="389"/>
      <c r="CN117" s="389"/>
    </row>
    <row r="118" spans="1:92" ht="57" customHeight="1">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row>
    <row r="119" spans="1:92" ht="57" customHeight="1">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row>
    <row r="120" spans="1:92" ht="57"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row>
    <row r="121" spans="1:92" ht="57" customHeight="1">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row>
    <row r="122" spans="1:92" ht="57" customHeight="1">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row>
    <row r="123" spans="1:92" ht="57" customHeight="1">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row>
    <row r="124" spans="1:92" ht="57" customHeight="1">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row>
    <row r="125" spans="1:92" ht="18" customHeight="1">
      <c r="A125" s="104"/>
      <c r="B125" s="104"/>
      <c r="C125" s="104"/>
      <c r="D125" s="104"/>
      <c r="E125" s="152"/>
      <c r="F125" s="152"/>
      <c r="G125" s="105"/>
      <c r="H125" s="105"/>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c r="BM125" s="104"/>
      <c r="BN125" s="104"/>
      <c r="BO125" s="104"/>
      <c r="BP125" s="104"/>
      <c r="BQ125" s="104"/>
      <c r="BR125" s="104"/>
      <c r="BS125" s="104"/>
      <c r="BT125" s="104"/>
      <c r="BU125" s="104"/>
      <c r="BV125" s="104"/>
      <c r="BW125" s="104"/>
      <c r="BX125" s="104"/>
      <c r="BY125" s="104"/>
      <c r="BZ125" s="104"/>
      <c r="CA125" s="104"/>
      <c r="CB125" s="104"/>
      <c r="CC125" s="104"/>
      <c r="CD125" s="104"/>
      <c r="CE125" s="104"/>
      <c r="CF125" s="104"/>
      <c r="CG125" s="104"/>
      <c r="CH125" s="104"/>
      <c r="CI125" s="104"/>
      <c r="CJ125" s="104"/>
      <c r="CK125" s="104"/>
      <c r="CL125" s="104"/>
      <c r="CM125" s="104"/>
      <c r="CN125" s="104"/>
    </row>
    <row r="126" spans="1:92" ht="18" customHeight="1">
      <c r="A126" s="159"/>
      <c r="B126" s="159"/>
      <c r="C126" s="177"/>
      <c r="D126" s="177"/>
      <c r="E126" s="175"/>
      <c r="F126" s="175"/>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c r="CM126" s="301"/>
      <c r="CN126" s="177"/>
    </row>
    <row r="127" spans="1:92" s="45" customFormat="1" ht="19.5" customHeight="1">
      <c r="A127" s="163"/>
      <c r="B127" s="163"/>
      <c r="C127" s="162"/>
      <c r="D127" s="162"/>
      <c r="E127" s="302"/>
      <c r="F127" s="302"/>
      <c r="G127" s="48"/>
      <c r="H127" s="48"/>
      <c r="I127" s="162"/>
      <c r="J127" s="300"/>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3"/>
      <c r="AT127" s="163"/>
      <c r="AU127" s="163"/>
      <c r="AV127" s="163"/>
      <c r="AW127" s="163"/>
      <c r="AX127" s="163"/>
      <c r="AY127" s="163"/>
      <c r="AZ127" s="163"/>
      <c r="BA127" s="163"/>
      <c r="BB127" s="163"/>
      <c r="BC127" s="163"/>
      <c r="BD127" s="163"/>
      <c r="BE127" s="163"/>
      <c r="BF127" s="163"/>
      <c r="BG127" s="163"/>
      <c r="BH127" s="163"/>
      <c r="BI127" s="163"/>
      <c r="BJ127" s="163"/>
      <c r="BK127" s="163"/>
      <c r="BL127" s="163"/>
      <c r="BM127" s="163"/>
      <c r="BN127" s="165"/>
      <c r="BO127" s="163"/>
      <c r="BP127" s="385"/>
      <c r="BQ127" s="385"/>
      <c r="BR127" s="385"/>
      <c r="BS127" s="385"/>
      <c r="BT127" s="385"/>
      <c r="BU127" s="385"/>
      <c r="BV127" s="385"/>
      <c r="BW127" s="385"/>
      <c r="BX127" s="385"/>
      <c r="BY127" s="385"/>
      <c r="BZ127" s="385"/>
      <c r="CA127" s="385"/>
      <c r="CB127" s="385"/>
      <c r="CC127" s="385"/>
      <c r="CD127" s="385"/>
      <c r="CE127" s="385"/>
      <c r="CF127" s="385"/>
      <c r="CG127" s="385"/>
      <c r="CH127" s="385"/>
      <c r="CI127" s="385"/>
      <c r="CJ127" s="385"/>
      <c r="CK127" s="385"/>
      <c r="CL127" s="385"/>
      <c r="CM127" s="385"/>
      <c r="CN127" s="385"/>
    </row>
    <row r="128" spans="1:92" s="45" customFormat="1" ht="9.75" customHeight="1">
      <c r="A128" s="163"/>
      <c r="B128" s="163"/>
      <c r="C128" s="162"/>
      <c r="D128" s="162"/>
      <c r="E128" s="302"/>
      <c r="F128" s="302"/>
      <c r="G128" s="48"/>
      <c r="H128" s="48"/>
      <c r="I128" s="162"/>
      <c r="J128" s="300"/>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3"/>
      <c r="AT128" s="163"/>
      <c r="AU128" s="163"/>
      <c r="AV128" s="163"/>
      <c r="AW128" s="163"/>
      <c r="AX128" s="163"/>
      <c r="AY128" s="163"/>
      <c r="AZ128" s="163"/>
      <c r="BA128" s="163"/>
      <c r="BB128" s="163"/>
      <c r="BC128" s="163"/>
      <c r="BD128" s="163"/>
      <c r="BE128" s="163"/>
      <c r="BF128" s="163"/>
      <c r="BG128" s="163"/>
      <c r="BH128" s="163"/>
      <c r="BI128" s="163"/>
      <c r="BJ128" s="163"/>
      <c r="BK128" s="163"/>
      <c r="BL128" s="163"/>
      <c r="BM128" s="163"/>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163"/>
      <c r="CN128" s="163"/>
    </row>
    <row r="129" spans="1:256" s="45" customFormat="1" ht="9.75" customHeight="1">
      <c r="A129" s="163"/>
      <c r="B129" s="163"/>
      <c r="C129" s="162"/>
      <c r="D129" s="162"/>
      <c r="E129" s="302"/>
      <c r="F129" s="302"/>
      <c r="G129" s="48"/>
      <c r="H129" s="48"/>
      <c r="I129" s="162"/>
      <c r="J129" s="300"/>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3"/>
      <c r="AT129" s="163"/>
      <c r="AU129" s="163"/>
      <c r="AV129" s="163"/>
      <c r="AW129" s="163"/>
      <c r="AX129" s="163"/>
      <c r="AY129" s="163"/>
      <c r="AZ129" s="163"/>
      <c r="BA129" s="163"/>
      <c r="BB129" s="163"/>
      <c r="BC129" s="163"/>
      <c r="BD129" s="163"/>
      <c r="BE129" s="163"/>
      <c r="BF129" s="163"/>
      <c r="BG129" s="163"/>
      <c r="BH129" s="163"/>
      <c r="BI129" s="163"/>
      <c r="BJ129" s="163"/>
      <c r="BK129" s="163"/>
      <c r="BL129" s="163"/>
      <c r="BM129" s="163"/>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163"/>
      <c r="CN129" s="163"/>
    </row>
    <row r="130" spans="1:256" s="45" customFormat="1" ht="18" customHeight="1">
      <c r="A130" s="162" t="s">
        <v>135</v>
      </c>
      <c r="B130" s="162"/>
      <c r="C130" s="162"/>
      <c r="D130" s="162"/>
      <c r="E130" s="302"/>
      <c r="F130" s="302"/>
      <c r="G130" s="48"/>
      <c r="H130" s="48"/>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3"/>
      <c r="AJ130" s="162"/>
      <c r="AK130" s="162"/>
      <c r="AL130" s="162"/>
      <c r="AM130" s="162"/>
      <c r="AN130" s="162"/>
      <c r="AO130" s="162"/>
      <c r="AP130" s="162"/>
      <c r="AQ130" s="162"/>
      <c r="AR130" s="162"/>
      <c r="AS130" s="163"/>
      <c r="AT130" s="163"/>
      <c r="AU130" s="163"/>
      <c r="AV130" s="163"/>
      <c r="AW130" s="163"/>
      <c r="AX130" s="163"/>
      <c r="AY130" s="163"/>
      <c r="AZ130" s="163"/>
      <c r="BA130" s="163"/>
      <c r="BB130" s="163"/>
      <c r="BC130" s="163"/>
      <c r="BD130" s="163"/>
      <c r="BE130" s="163"/>
      <c r="BF130" s="163"/>
      <c r="BG130" s="163"/>
      <c r="BH130" s="163"/>
      <c r="BI130" s="163"/>
      <c r="BJ130" s="163"/>
      <c r="BK130" s="162"/>
      <c r="BL130" s="162"/>
      <c r="BM130" s="162"/>
      <c r="BN130" s="163"/>
      <c r="BO130" s="162"/>
      <c r="BP130" s="162"/>
      <c r="BQ130" s="162"/>
      <c r="BR130" s="162"/>
      <c r="BS130" s="162"/>
      <c r="BT130" s="162"/>
      <c r="BU130" s="162"/>
      <c r="BV130" s="162"/>
      <c r="BW130" s="162"/>
      <c r="BX130" s="162"/>
      <c r="BY130" s="162"/>
      <c r="BZ130" s="162"/>
      <c r="CA130" s="162"/>
      <c r="CB130" s="162"/>
      <c r="CC130" s="162"/>
      <c r="CD130" s="162"/>
      <c r="CE130" s="162"/>
      <c r="CF130" s="162"/>
      <c r="CG130" s="386"/>
      <c r="CH130" s="386"/>
      <c r="CI130" s="386"/>
      <c r="CJ130" s="386"/>
      <c r="CK130" s="386"/>
      <c r="CL130" s="386"/>
      <c r="CM130" s="386"/>
      <c r="CN130" s="386"/>
    </row>
    <row r="131" spans="1:256" ht="18" customHeight="1">
      <c r="A131" s="177"/>
      <c r="B131" s="177"/>
      <c r="C131" s="177"/>
      <c r="D131" s="177"/>
      <c r="E131" s="175"/>
      <c r="F131" s="175"/>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449" t="str">
        <f>IF(BT5="","",BT5)</f>
        <v/>
      </c>
      <c r="BU131" s="449"/>
      <c r="BV131" s="449"/>
      <c r="BW131" s="449"/>
      <c r="BX131" s="449"/>
      <c r="BY131" s="420" t="s">
        <v>7</v>
      </c>
      <c r="BZ131" s="420"/>
      <c r="CA131" s="449" t="str">
        <f>IF(CA5="","",CA5)</f>
        <v/>
      </c>
      <c r="CB131" s="449"/>
      <c r="CC131" s="449"/>
      <c r="CD131" s="449"/>
      <c r="CE131" s="449"/>
      <c r="CF131" s="420" t="s">
        <v>6</v>
      </c>
      <c r="CG131" s="420"/>
      <c r="CH131" s="449" t="str">
        <f>IF(CH5="","",CH5)</f>
        <v/>
      </c>
      <c r="CI131" s="449"/>
      <c r="CJ131" s="449"/>
      <c r="CK131" s="449"/>
      <c r="CL131" s="449"/>
      <c r="CM131" s="420" t="s">
        <v>5</v>
      </c>
      <c r="CN131" s="420"/>
    </row>
    <row r="132" spans="1:256" ht="20.25">
      <c r="A132" s="448" t="s">
        <v>46</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8"/>
      <c r="AY132" s="448"/>
      <c r="AZ132" s="448"/>
      <c r="BA132" s="448"/>
      <c r="BB132" s="448"/>
      <c r="BC132" s="448"/>
      <c r="BD132" s="448"/>
      <c r="BE132" s="448"/>
      <c r="BF132" s="448"/>
      <c r="BG132" s="448"/>
      <c r="BH132" s="448"/>
      <c r="BI132" s="448"/>
      <c r="BJ132" s="448"/>
      <c r="BK132" s="448"/>
      <c r="BL132" s="448"/>
      <c r="BM132" s="448"/>
      <c r="BN132" s="448"/>
      <c r="BO132" s="448"/>
      <c r="BP132" s="448"/>
      <c r="BQ132" s="448"/>
      <c r="BR132" s="448"/>
      <c r="BS132" s="448"/>
      <c r="BT132" s="448"/>
      <c r="BU132" s="448"/>
      <c r="BV132" s="448"/>
      <c r="BW132" s="448"/>
      <c r="BX132" s="448"/>
      <c r="BY132" s="448"/>
      <c r="BZ132" s="448"/>
      <c r="CA132" s="448"/>
      <c r="CB132" s="448"/>
      <c r="CC132" s="448"/>
      <c r="CD132" s="448"/>
      <c r="CE132" s="448"/>
      <c r="CF132" s="448"/>
      <c r="CG132" s="448"/>
      <c r="CH132" s="448"/>
      <c r="CI132" s="448"/>
      <c r="CJ132" s="448"/>
      <c r="CK132" s="448"/>
      <c r="CL132" s="448"/>
      <c r="CM132" s="448"/>
      <c r="CN132" s="448"/>
    </row>
    <row r="133" spans="1:256" s="222" customFormat="1" ht="20.25">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303"/>
      <c r="BL133" s="303"/>
      <c r="BM133" s="303"/>
      <c r="BN133" s="303"/>
      <c r="BO133" s="303"/>
      <c r="BP133" s="303"/>
      <c r="BQ133" s="303"/>
      <c r="BR133" s="303"/>
      <c r="BS133" s="303"/>
      <c r="BT133" s="303"/>
      <c r="BU133" s="303"/>
      <c r="BV133" s="303"/>
      <c r="BW133" s="303"/>
      <c r="BX133" s="303"/>
      <c r="BY133" s="303"/>
      <c r="BZ133" s="303"/>
      <c r="CA133" s="303"/>
      <c r="CB133" s="303"/>
      <c r="CC133" s="303"/>
      <c r="CD133" s="303"/>
      <c r="CE133" s="303"/>
      <c r="CF133" s="303"/>
      <c r="CG133" s="303"/>
      <c r="CH133" s="303"/>
      <c r="CI133" s="303"/>
      <c r="CJ133" s="303"/>
      <c r="CK133" s="303"/>
      <c r="CL133" s="303"/>
      <c r="CM133" s="303"/>
      <c r="CN133" s="303"/>
    </row>
    <row r="134" spans="1:256" ht="18"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24"/>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177"/>
      <c r="CK134" s="177"/>
      <c r="CL134" s="177"/>
      <c r="CM134" s="177"/>
      <c r="CN134" s="177"/>
    </row>
    <row r="135" spans="1:256" ht="18"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c r="CM135" s="177"/>
      <c r="CN135" s="177"/>
    </row>
    <row r="136" spans="1:256" ht="18" customHeight="1">
      <c r="A136" s="7"/>
      <c r="B136" s="7"/>
      <c r="C136" s="307"/>
      <c r="D136" s="177"/>
      <c r="E136" s="307"/>
      <c r="F136" s="307"/>
      <c r="G136" s="30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307"/>
      <c r="AE136" s="307"/>
      <c r="AF136" s="307"/>
      <c r="AG136" s="307"/>
      <c r="AH136" s="307"/>
      <c r="AI136" s="307"/>
      <c r="AJ136" s="308"/>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177"/>
      <c r="CK136" s="177"/>
      <c r="CL136" s="177"/>
      <c r="CM136" s="177"/>
      <c r="CN136" s="177"/>
    </row>
    <row r="137" spans="1:256" s="222" customFormat="1" ht="18" customHeight="1">
      <c r="A137" s="7"/>
      <c r="B137" s="7"/>
      <c r="C137" s="307"/>
      <c r="D137" s="177"/>
      <c r="E137" s="307"/>
      <c r="F137" s="307"/>
      <c r="G137" s="30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307"/>
      <c r="AE137" s="307"/>
      <c r="AF137" s="307"/>
      <c r="AG137" s="307"/>
      <c r="AH137" s="307"/>
      <c r="AI137" s="307"/>
      <c r="AJ137" s="308"/>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c r="CM137" s="177"/>
      <c r="CN137" s="177"/>
    </row>
    <row r="138" spans="1:256" s="222" customFormat="1" ht="18" customHeight="1">
      <c r="A138" s="7"/>
      <c r="B138" s="7"/>
      <c r="C138" s="307"/>
      <c r="D138" s="177"/>
      <c r="E138" s="307"/>
      <c r="F138" s="307"/>
      <c r="G138" s="30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307"/>
      <c r="AE138" s="307"/>
      <c r="AF138" s="307"/>
      <c r="AG138" s="307"/>
      <c r="AH138" s="307"/>
      <c r="AI138" s="307"/>
      <c r="AJ138" s="308"/>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c r="CM138" s="177"/>
      <c r="CN138" s="177"/>
    </row>
    <row r="139" spans="1:256" ht="18" customHeight="1">
      <c r="A139" s="307"/>
      <c r="B139" s="307"/>
      <c r="C139" s="307"/>
      <c r="D139" s="307"/>
      <c r="E139" s="307"/>
      <c r="F139" s="307"/>
      <c r="G139" s="307"/>
      <c r="H139" s="307" t="s">
        <v>273</v>
      </c>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9"/>
      <c r="AI139" s="309"/>
      <c r="AJ139" s="309"/>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c r="CM139" s="177"/>
      <c r="CN139" s="177"/>
    </row>
    <row r="140" spans="1:256" ht="18" customHeight="1">
      <c r="A140" s="310"/>
      <c r="B140" s="310"/>
      <c r="C140" s="7"/>
      <c r="D140" s="177"/>
      <c r="E140" s="177"/>
      <c r="F140" s="177"/>
      <c r="G140" s="177"/>
      <c r="H140" s="442" t="s">
        <v>47</v>
      </c>
      <c r="I140" s="443"/>
      <c r="J140" s="443"/>
      <c r="K140" s="443"/>
      <c r="L140" s="443"/>
      <c r="M140" s="443"/>
      <c r="N140" s="443"/>
      <c r="O140" s="443"/>
      <c r="P140" s="443"/>
      <c r="Q140" s="443"/>
      <c r="R140" s="443"/>
      <c r="S140" s="443"/>
      <c r="T140" s="443"/>
      <c r="U140" s="443"/>
      <c r="V140" s="444"/>
      <c r="W140" s="442" t="s">
        <v>48</v>
      </c>
      <c r="X140" s="443"/>
      <c r="Y140" s="443"/>
      <c r="Z140" s="443"/>
      <c r="AA140" s="443"/>
      <c r="AB140" s="443"/>
      <c r="AC140" s="443"/>
      <c r="AD140" s="443"/>
      <c r="AE140" s="443"/>
      <c r="AF140" s="443"/>
      <c r="AG140" s="443"/>
      <c r="AH140" s="443"/>
      <c r="AI140" s="443"/>
      <c r="AJ140" s="443"/>
      <c r="AK140" s="444"/>
      <c r="AL140" s="535" t="s">
        <v>28</v>
      </c>
      <c r="AM140" s="536"/>
      <c r="AN140" s="536"/>
      <c r="AO140" s="536"/>
      <c r="AP140" s="536"/>
      <c r="AQ140" s="536"/>
      <c r="AR140" s="536"/>
      <c r="AS140" s="536"/>
      <c r="AT140" s="536"/>
      <c r="AU140" s="536"/>
      <c r="AV140" s="536"/>
      <c r="AW140" s="536"/>
      <c r="AX140" s="536"/>
      <c r="AY140" s="536"/>
      <c r="AZ140" s="442" t="s">
        <v>171</v>
      </c>
      <c r="BA140" s="443"/>
      <c r="BB140" s="443"/>
      <c r="BC140" s="443"/>
      <c r="BD140" s="443"/>
      <c r="BE140" s="443"/>
      <c r="BF140" s="443"/>
      <c r="BG140" s="443"/>
      <c r="BH140" s="443"/>
      <c r="BI140" s="443"/>
      <c r="BJ140" s="443"/>
      <c r="BK140" s="443"/>
      <c r="BL140" s="443"/>
      <c r="BM140" s="443"/>
      <c r="BN140" s="443"/>
      <c r="BO140" s="443"/>
      <c r="BP140" s="443"/>
      <c r="BQ140" s="443"/>
      <c r="BR140" s="443"/>
      <c r="BS140" s="443"/>
      <c r="BT140" s="444"/>
      <c r="BU140" s="442" t="s">
        <v>49</v>
      </c>
      <c r="BV140" s="443"/>
      <c r="BW140" s="443"/>
      <c r="BX140" s="443"/>
      <c r="BY140" s="443"/>
      <c r="BZ140" s="443"/>
      <c r="CA140" s="443"/>
      <c r="CB140" s="443"/>
      <c r="CC140" s="443"/>
      <c r="CD140" s="443"/>
      <c r="CE140" s="443"/>
      <c r="CF140" s="443"/>
      <c r="CG140" s="444"/>
      <c r="CH140" s="315"/>
      <c r="CI140" s="315"/>
      <c r="CJ140" s="315"/>
      <c r="CK140" s="177"/>
      <c r="CL140" s="177"/>
      <c r="CM140" s="177"/>
      <c r="CN140" s="177"/>
    </row>
    <row r="141" spans="1:256" ht="18" customHeight="1">
      <c r="A141" s="307"/>
      <c r="B141" s="307"/>
      <c r="C141" s="7"/>
      <c r="D141" s="177"/>
      <c r="E141" s="177"/>
      <c r="F141" s="177"/>
      <c r="G141" s="177"/>
      <c r="H141" s="445"/>
      <c r="I141" s="446"/>
      <c r="J141" s="446"/>
      <c r="K141" s="446"/>
      <c r="L141" s="446"/>
      <c r="M141" s="446"/>
      <c r="N141" s="446"/>
      <c r="O141" s="446"/>
      <c r="P141" s="446"/>
      <c r="Q141" s="446"/>
      <c r="R141" s="446"/>
      <c r="S141" s="446"/>
      <c r="T141" s="446"/>
      <c r="U141" s="446"/>
      <c r="V141" s="447"/>
      <c r="W141" s="445"/>
      <c r="X141" s="446"/>
      <c r="Y141" s="446"/>
      <c r="Z141" s="446"/>
      <c r="AA141" s="446"/>
      <c r="AB141" s="446"/>
      <c r="AC141" s="446"/>
      <c r="AD141" s="446"/>
      <c r="AE141" s="446"/>
      <c r="AF141" s="446"/>
      <c r="AG141" s="446"/>
      <c r="AH141" s="446"/>
      <c r="AI141" s="446"/>
      <c r="AJ141" s="446"/>
      <c r="AK141" s="447"/>
      <c r="AL141" s="537" t="s">
        <v>50</v>
      </c>
      <c r="AM141" s="538"/>
      <c r="AN141" s="538"/>
      <c r="AO141" s="538"/>
      <c r="AP141" s="539"/>
      <c r="AQ141" s="537" t="s">
        <v>7</v>
      </c>
      <c r="AR141" s="538"/>
      <c r="AS141" s="539"/>
      <c r="AT141" s="537" t="s">
        <v>51</v>
      </c>
      <c r="AU141" s="538"/>
      <c r="AV141" s="539"/>
      <c r="AW141" s="537" t="s">
        <v>5</v>
      </c>
      <c r="AX141" s="538"/>
      <c r="AY141" s="539"/>
      <c r="AZ141" s="445"/>
      <c r="BA141" s="446"/>
      <c r="BB141" s="446"/>
      <c r="BC141" s="446"/>
      <c r="BD141" s="446"/>
      <c r="BE141" s="446"/>
      <c r="BF141" s="446"/>
      <c r="BG141" s="446"/>
      <c r="BH141" s="446"/>
      <c r="BI141" s="446"/>
      <c r="BJ141" s="446"/>
      <c r="BK141" s="446"/>
      <c r="BL141" s="446"/>
      <c r="BM141" s="446"/>
      <c r="BN141" s="446"/>
      <c r="BO141" s="446"/>
      <c r="BP141" s="446"/>
      <c r="BQ141" s="446"/>
      <c r="BR141" s="446"/>
      <c r="BS141" s="446"/>
      <c r="BT141" s="447"/>
      <c r="BU141" s="445"/>
      <c r="BV141" s="446"/>
      <c r="BW141" s="446"/>
      <c r="BX141" s="446"/>
      <c r="BY141" s="446"/>
      <c r="BZ141" s="446"/>
      <c r="CA141" s="446"/>
      <c r="CB141" s="446"/>
      <c r="CC141" s="446"/>
      <c r="CD141" s="446"/>
      <c r="CE141" s="446"/>
      <c r="CF141" s="446"/>
      <c r="CG141" s="447"/>
      <c r="CH141" s="315"/>
      <c r="CI141" s="315"/>
      <c r="CJ141" s="315"/>
      <c r="CK141" s="177"/>
      <c r="CL141" s="177"/>
      <c r="CM141" s="177"/>
      <c r="CN141" s="177"/>
    </row>
    <row r="142" spans="1:256" s="115" customFormat="1" ht="27" customHeight="1">
      <c r="A142" s="307"/>
      <c r="B142" s="307"/>
      <c r="C142" s="307"/>
      <c r="D142" s="177"/>
      <c r="E142" s="177"/>
      <c r="F142" s="177"/>
      <c r="G142" s="177"/>
      <c r="H142" s="375"/>
      <c r="I142" s="376"/>
      <c r="J142" s="376"/>
      <c r="K142" s="376"/>
      <c r="L142" s="376"/>
      <c r="M142" s="376"/>
      <c r="N142" s="376"/>
      <c r="O142" s="376"/>
      <c r="P142" s="376"/>
      <c r="Q142" s="376"/>
      <c r="R142" s="376"/>
      <c r="S142" s="376"/>
      <c r="T142" s="376"/>
      <c r="U142" s="376"/>
      <c r="V142" s="377"/>
      <c r="W142" s="375"/>
      <c r="X142" s="376"/>
      <c r="Y142" s="376"/>
      <c r="Z142" s="376"/>
      <c r="AA142" s="376"/>
      <c r="AB142" s="376"/>
      <c r="AC142" s="376"/>
      <c r="AD142" s="376"/>
      <c r="AE142" s="376"/>
      <c r="AF142" s="376"/>
      <c r="AG142" s="376"/>
      <c r="AH142" s="376"/>
      <c r="AI142" s="376"/>
      <c r="AJ142" s="376"/>
      <c r="AK142" s="377"/>
      <c r="AL142" s="481"/>
      <c r="AM142" s="481"/>
      <c r="AN142" s="481"/>
      <c r="AO142" s="481"/>
      <c r="AP142" s="481"/>
      <c r="AQ142" s="375"/>
      <c r="AR142" s="376"/>
      <c r="AS142" s="377"/>
      <c r="AT142" s="482"/>
      <c r="AU142" s="483"/>
      <c r="AV142" s="484"/>
      <c r="AW142" s="482"/>
      <c r="AX142" s="483"/>
      <c r="AY142" s="484"/>
      <c r="AZ142" s="375"/>
      <c r="BA142" s="376"/>
      <c r="BB142" s="376"/>
      <c r="BC142" s="376"/>
      <c r="BD142" s="376"/>
      <c r="BE142" s="376"/>
      <c r="BF142" s="376"/>
      <c r="BG142" s="376"/>
      <c r="BH142" s="376"/>
      <c r="BI142" s="376"/>
      <c r="BJ142" s="376"/>
      <c r="BK142" s="376"/>
      <c r="BL142" s="376"/>
      <c r="BM142" s="376"/>
      <c r="BN142" s="376"/>
      <c r="BO142" s="376"/>
      <c r="BP142" s="376"/>
      <c r="BQ142" s="376"/>
      <c r="BR142" s="376"/>
      <c r="BS142" s="376"/>
      <c r="BT142" s="377"/>
      <c r="BU142" s="439"/>
      <c r="BV142" s="440"/>
      <c r="BW142" s="440"/>
      <c r="BX142" s="440"/>
      <c r="BY142" s="440"/>
      <c r="BZ142" s="440"/>
      <c r="CA142" s="440"/>
      <c r="CB142" s="440"/>
      <c r="CC142" s="440"/>
      <c r="CD142" s="440"/>
      <c r="CE142" s="440"/>
      <c r="CF142" s="440"/>
      <c r="CG142" s="441"/>
      <c r="CH142" s="307"/>
      <c r="CI142" s="307"/>
      <c r="CJ142" s="307"/>
      <c r="CK142" s="307"/>
      <c r="CL142" s="177"/>
      <c r="CM142" s="177"/>
      <c r="CN142" s="177"/>
      <c r="CO142" s="58"/>
      <c r="CP142" s="58"/>
      <c r="CQ142" s="58"/>
      <c r="CR142" s="58"/>
      <c r="CS142" s="58"/>
      <c r="CT142" s="58"/>
      <c r="CU142" s="58"/>
      <c r="CV142" s="58"/>
      <c r="CW142" s="58"/>
      <c r="CX142" s="58"/>
      <c r="CY142" s="58"/>
      <c r="CZ142" s="58"/>
      <c r="DA142" s="58"/>
      <c r="DB142" s="58"/>
      <c r="DC142" s="58"/>
      <c r="DD142" s="58"/>
      <c r="DE142" s="58"/>
      <c r="DF142" s="58"/>
      <c r="DG142" s="58"/>
      <c r="DH142" s="58"/>
      <c r="DI142" s="58"/>
      <c r="DJ142" s="58"/>
      <c r="DK142" s="58"/>
      <c r="DL142" s="58"/>
      <c r="DM142" s="58"/>
      <c r="DN142" s="58"/>
      <c r="DO142" s="58"/>
      <c r="DP142" s="58"/>
      <c r="DQ142" s="58"/>
      <c r="DR142" s="58"/>
      <c r="DS142" s="58"/>
      <c r="DT142" s="58"/>
      <c r="DU142" s="58"/>
      <c r="DV142" s="58"/>
      <c r="DW142" s="58"/>
      <c r="DX142" s="58"/>
      <c r="DY142" s="58"/>
      <c r="DZ142" s="58"/>
      <c r="EA142" s="58"/>
      <c r="EB142" s="58"/>
      <c r="EC142" s="58"/>
      <c r="ED142" s="58"/>
      <c r="EE142" s="58"/>
      <c r="EF142" s="58"/>
      <c r="EG142" s="58"/>
      <c r="EH142" s="58"/>
      <c r="EI142" s="58"/>
      <c r="EJ142" s="58"/>
      <c r="EK142" s="58"/>
      <c r="EL142" s="58"/>
      <c r="EM142" s="58"/>
      <c r="EN142" s="58"/>
      <c r="EO142" s="58"/>
      <c r="EP142" s="58"/>
      <c r="EQ142" s="58"/>
      <c r="ER142" s="58"/>
      <c r="ES142" s="58"/>
      <c r="ET142" s="58"/>
      <c r="EU142" s="58"/>
      <c r="EV142" s="58"/>
      <c r="EW142" s="58"/>
      <c r="EX142" s="58"/>
      <c r="EY142" s="58"/>
      <c r="EZ142" s="58"/>
      <c r="FA142" s="58"/>
      <c r="FB142" s="58"/>
      <c r="FC142" s="58"/>
      <c r="FD142" s="58"/>
      <c r="FE142" s="58"/>
      <c r="FF142" s="58"/>
      <c r="FG142" s="58"/>
      <c r="FH142" s="58"/>
      <c r="FI142" s="58"/>
      <c r="FJ142" s="58"/>
      <c r="FK142" s="58"/>
      <c r="FL142" s="58"/>
      <c r="FM142" s="58"/>
      <c r="FN142" s="58"/>
      <c r="FO142" s="58"/>
      <c r="FP142" s="58"/>
      <c r="FQ142" s="58"/>
      <c r="FR142" s="58"/>
      <c r="FS142" s="58"/>
      <c r="FT142" s="58"/>
      <c r="FU142" s="58"/>
      <c r="FV142" s="58"/>
      <c r="FW142" s="58"/>
      <c r="FX142" s="58"/>
      <c r="FY142" s="58"/>
      <c r="FZ142" s="58"/>
      <c r="GA142" s="58"/>
      <c r="GB142" s="58"/>
      <c r="GC142" s="58"/>
      <c r="GD142" s="58"/>
      <c r="GE142" s="58"/>
      <c r="GF142" s="58"/>
      <c r="GG142" s="58"/>
      <c r="GH142" s="58"/>
      <c r="GI142" s="58"/>
      <c r="GJ142" s="58"/>
      <c r="GK142" s="58"/>
      <c r="GL142" s="58"/>
      <c r="GM142" s="58"/>
      <c r="GN142" s="58"/>
      <c r="GO142" s="58"/>
      <c r="GP142" s="58"/>
      <c r="GQ142" s="58"/>
      <c r="GR142" s="58"/>
      <c r="GS142" s="58"/>
      <c r="GT142" s="58"/>
      <c r="GU142" s="58"/>
      <c r="GV142" s="58"/>
      <c r="GW142" s="58"/>
      <c r="GX142" s="58"/>
      <c r="GY142" s="58"/>
      <c r="GZ142" s="58"/>
      <c r="HA142" s="58"/>
      <c r="HB142" s="58"/>
      <c r="HC142" s="58"/>
      <c r="HD142" s="58"/>
      <c r="HE142" s="58"/>
      <c r="HF142" s="58"/>
      <c r="HG142" s="58"/>
      <c r="HH142" s="58"/>
      <c r="HI142" s="58"/>
      <c r="HJ142" s="58"/>
      <c r="HK142" s="58"/>
      <c r="HL142" s="58"/>
      <c r="HM142" s="58"/>
      <c r="HN142" s="58"/>
      <c r="HO142" s="58"/>
      <c r="HP142" s="58"/>
      <c r="HQ142" s="58"/>
      <c r="HR142" s="58"/>
      <c r="HS142" s="58"/>
      <c r="HT142" s="58"/>
      <c r="HU142" s="58"/>
      <c r="HV142" s="58"/>
      <c r="HW142" s="58"/>
      <c r="HX142" s="58"/>
      <c r="HY142" s="58"/>
      <c r="HZ142" s="58"/>
      <c r="IA142" s="58"/>
      <c r="IB142" s="58"/>
      <c r="IC142" s="58"/>
      <c r="ID142" s="58"/>
      <c r="IE142" s="58"/>
      <c r="IF142" s="58"/>
      <c r="IG142" s="58"/>
      <c r="IH142" s="58"/>
      <c r="II142" s="58"/>
      <c r="IJ142" s="58"/>
      <c r="IK142" s="58"/>
      <c r="IL142" s="58"/>
      <c r="IM142" s="58"/>
      <c r="IN142" s="58"/>
      <c r="IO142" s="58"/>
      <c r="IP142" s="58"/>
      <c r="IQ142" s="58"/>
      <c r="IR142" s="58"/>
      <c r="IS142" s="58"/>
      <c r="IT142" s="58"/>
      <c r="IU142" s="58"/>
      <c r="IV142" s="58"/>
    </row>
    <row r="143" spans="1:256" s="115" customFormat="1" ht="27" customHeight="1">
      <c r="A143" s="307"/>
      <c r="B143" s="307"/>
      <c r="C143" s="307"/>
      <c r="D143" s="177"/>
      <c r="E143" s="177"/>
      <c r="F143" s="177"/>
      <c r="G143" s="177"/>
      <c r="H143" s="375"/>
      <c r="I143" s="376"/>
      <c r="J143" s="376"/>
      <c r="K143" s="376"/>
      <c r="L143" s="376"/>
      <c r="M143" s="376"/>
      <c r="N143" s="376"/>
      <c r="O143" s="376"/>
      <c r="P143" s="376"/>
      <c r="Q143" s="376"/>
      <c r="R143" s="376"/>
      <c r="S143" s="376"/>
      <c r="T143" s="376"/>
      <c r="U143" s="376"/>
      <c r="V143" s="377"/>
      <c r="W143" s="375"/>
      <c r="X143" s="376"/>
      <c r="Y143" s="376"/>
      <c r="Z143" s="376"/>
      <c r="AA143" s="376"/>
      <c r="AB143" s="376"/>
      <c r="AC143" s="376"/>
      <c r="AD143" s="376"/>
      <c r="AE143" s="376"/>
      <c r="AF143" s="376"/>
      <c r="AG143" s="376"/>
      <c r="AH143" s="376"/>
      <c r="AI143" s="376"/>
      <c r="AJ143" s="376"/>
      <c r="AK143" s="377"/>
      <c r="AL143" s="481"/>
      <c r="AM143" s="481"/>
      <c r="AN143" s="481"/>
      <c r="AO143" s="481"/>
      <c r="AP143" s="481"/>
      <c r="AQ143" s="375"/>
      <c r="AR143" s="376"/>
      <c r="AS143" s="377"/>
      <c r="AT143" s="482"/>
      <c r="AU143" s="483"/>
      <c r="AV143" s="484"/>
      <c r="AW143" s="482"/>
      <c r="AX143" s="483"/>
      <c r="AY143" s="484"/>
      <c r="AZ143" s="375"/>
      <c r="BA143" s="376"/>
      <c r="BB143" s="376"/>
      <c r="BC143" s="376"/>
      <c r="BD143" s="376"/>
      <c r="BE143" s="376"/>
      <c r="BF143" s="376"/>
      <c r="BG143" s="376"/>
      <c r="BH143" s="376"/>
      <c r="BI143" s="376"/>
      <c r="BJ143" s="376"/>
      <c r="BK143" s="376"/>
      <c r="BL143" s="376"/>
      <c r="BM143" s="376"/>
      <c r="BN143" s="376"/>
      <c r="BO143" s="376"/>
      <c r="BP143" s="376"/>
      <c r="BQ143" s="376"/>
      <c r="BR143" s="376"/>
      <c r="BS143" s="376"/>
      <c r="BT143" s="377"/>
      <c r="BU143" s="439"/>
      <c r="BV143" s="440"/>
      <c r="BW143" s="440"/>
      <c r="BX143" s="440"/>
      <c r="BY143" s="440"/>
      <c r="BZ143" s="440"/>
      <c r="CA143" s="440"/>
      <c r="CB143" s="440"/>
      <c r="CC143" s="440"/>
      <c r="CD143" s="440"/>
      <c r="CE143" s="440"/>
      <c r="CF143" s="440"/>
      <c r="CG143" s="441"/>
      <c r="CH143" s="307"/>
      <c r="CI143" s="307"/>
      <c r="CJ143" s="307"/>
      <c r="CK143" s="307"/>
      <c r="CL143" s="177"/>
      <c r="CM143" s="177"/>
      <c r="CN143" s="177"/>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58"/>
      <c r="DR143" s="58"/>
      <c r="DS143" s="58"/>
      <c r="DT143" s="58"/>
      <c r="DU143" s="58"/>
      <c r="DV143" s="58"/>
      <c r="DW143" s="58"/>
      <c r="DX143" s="58"/>
      <c r="DY143" s="58"/>
      <c r="DZ143" s="58"/>
      <c r="EA143" s="58"/>
      <c r="EB143" s="58"/>
      <c r="EC143" s="58"/>
      <c r="ED143" s="58"/>
      <c r="EE143" s="58"/>
      <c r="EF143" s="58"/>
      <c r="EG143" s="58"/>
      <c r="EH143" s="58"/>
      <c r="EI143" s="58"/>
      <c r="EJ143" s="58"/>
      <c r="EK143" s="58"/>
      <c r="EL143" s="58"/>
      <c r="EM143" s="58"/>
      <c r="EN143" s="58"/>
      <c r="EO143" s="58"/>
      <c r="EP143" s="58"/>
      <c r="EQ143" s="58"/>
      <c r="ER143" s="58"/>
      <c r="ES143" s="58"/>
      <c r="ET143" s="58"/>
      <c r="EU143" s="58"/>
      <c r="EV143" s="58"/>
      <c r="EW143" s="58"/>
      <c r="EX143" s="58"/>
      <c r="EY143" s="58"/>
      <c r="EZ143" s="58"/>
      <c r="FA143" s="58"/>
      <c r="FB143" s="58"/>
      <c r="FC143" s="58"/>
      <c r="FD143" s="58"/>
      <c r="FE143" s="58"/>
      <c r="FF143" s="58"/>
      <c r="FG143" s="58"/>
      <c r="FH143" s="58"/>
      <c r="FI143" s="58"/>
      <c r="FJ143" s="58"/>
      <c r="FK143" s="58"/>
      <c r="FL143" s="58"/>
      <c r="FM143" s="58"/>
      <c r="FN143" s="58"/>
      <c r="FO143" s="58"/>
      <c r="FP143" s="58"/>
      <c r="FQ143" s="58"/>
      <c r="FR143" s="58"/>
      <c r="FS143" s="58"/>
      <c r="FT143" s="58"/>
      <c r="FU143" s="58"/>
      <c r="FV143" s="58"/>
      <c r="FW143" s="58"/>
      <c r="FX143" s="58"/>
      <c r="FY143" s="58"/>
      <c r="FZ143" s="58"/>
      <c r="GA143" s="58"/>
      <c r="GB143" s="58"/>
      <c r="GC143" s="58"/>
      <c r="GD143" s="58"/>
      <c r="GE143" s="58"/>
      <c r="GF143" s="58"/>
      <c r="GG143" s="58"/>
      <c r="GH143" s="58"/>
      <c r="GI143" s="58"/>
      <c r="GJ143" s="58"/>
      <c r="GK143" s="58"/>
      <c r="GL143" s="58"/>
      <c r="GM143" s="58"/>
      <c r="GN143" s="58"/>
      <c r="GO143" s="58"/>
      <c r="GP143" s="58"/>
      <c r="GQ143" s="58"/>
      <c r="GR143" s="58"/>
      <c r="GS143" s="58"/>
      <c r="GT143" s="58"/>
      <c r="GU143" s="58"/>
      <c r="GV143" s="58"/>
      <c r="GW143" s="58"/>
      <c r="GX143" s="58"/>
      <c r="GY143" s="58"/>
      <c r="GZ143" s="58"/>
      <c r="HA143" s="58"/>
      <c r="HB143" s="58"/>
      <c r="HC143" s="58"/>
      <c r="HD143" s="58"/>
      <c r="HE143" s="58"/>
      <c r="HF143" s="58"/>
      <c r="HG143" s="58"/>
      <c r="HH143" s="58"/>
      <c r="HI143" s="58"/>
      <c r="HJ143" s="58"/>
      <c r="HK143" s="58"/>
      <c r="HL143" s="58"/>
      <c r="HM143" s="58"/>
      <c r="HN143" s="58"/>
      <c r="HO143" s="58"/>
      <c r="HP143" s="58"/>
      <c r="HQ143" s="58"/>
      <c r="HR143" s="58"/>
      <c r="HS143" s="58"/>
      <c r="HT143" s="58"/>
      <c r="HU143" s="58"/>
      <c r="HV143" s="58"/>
      <c r="HW143" s="58"/>
      <c r="HX143" s="58"/>
      <c r="HY143" s="58"/>
      <c r="HZ143" s="58"/>
      <c r="IA143" s="58"/>
      <c r="IB143" s="58"/>
      <c r="IC143" s="58"/>
      <c r="ID143" s="58"/>
      <c r="IE143" s="58"/>
      <c r="IF143" s="58"/>
      <c r="IG143" s="58"/>
      <c r="IH143" s="58"/>
      <c r="II143" s="58"/>
      <c r="IJ143" s="58"/>
      <c r="IK143" s="58"/>
      <c r="IL143" s="58"/>
      <c r="IM143" s="58"/>
      <c r="IN143" s="58"/>
      <c r="IO143" s="58"/>
      <c r="IP143" s="58"/>
      <c r="IQ143" s="58"/>
      <c r="IR143" s="58"/>
      <c r="IS143" s="58"/>
      <c r="IT143" s="58"/>
      <c r="IU143" s="58"/>
      <c r="IV143" s="58"/>
    </row>
    <row r="144" spans="1:256" s="115" customFormat="1" ht="27" customHeight="1">
      <c r="A144" s="307"/>
      <c r="B144" s="307"/>
      <c r="C144" s="307"/>
      <c r="D144" s="177"/>
      <c r="E144" s="177"/>
      <c r="F144" s="177"/>
      <c r="G144" s="177"/>
      <c r="H144" s="375"/>
      <c r="I144" s="376"/>
      <c r="J144" s="376"/>
      <c r="K144" s="376"/>
      <c r="L144" s="376"/>
      <c r="M144" s="376"/>
      <c r="N144" s="376"/>
      <c r="O144" s="376"/>
      <c r="P144" s="376"/>
      <c r="Q144" s="376"/>
      <c r="R144" s="376"/>
      <c r="S144" s="376"/>
      <c r="T144" s="376"/>
      <c r="U144" s="376"/>
      <c r="V144" s="377"/>
      <c r="W144" s="375"/>
      <c r="X144" s="376"/>
      <c r="Y144" s="376"/>
      <c r="Z144" s="376"/>
      <c r="AA144" s="376"/>
      <c r="AB144" s="376"/>
      <c r="AC144" s="376"/>
      <c r="AD144" s="376"/>
      <c r="AE144" s="376"/>
      <c r="AF144" s="376"/>
      <c r="AG144" s="376"/>
      <c r="AH144" s="376"/>
      <c r="AI144" s="376"/>
      <c r="AJ144" s="376"/>
      <c r="AK144" s="377"/>
      <c r="AL144" s="481"/>
      <c r="AM144" s="481"/>
      <c r="AN144" s="481"/>
      <c r="AO144" s="481"/>
      <c r="AP144" s="481"/>
      <c r="AQ144" s="375"/>
      <c r="AR144" s="376"/>
      <c r="AS144" s="377"/>
      <c r="AT144" s="482"/>
      <c r="AU144" s="483"/>
      <c r="AV144" s="484"/>
      <c r="AW144" s="482"/>
      <c r="AX144" s="483"/>
      <c r="AY144" s="484"/>
      <c r="AZ144" s="375"/>
      <c r="BA144" s="376"/>
      <c r="BB144" s="376"/>
      <c r="BC144" s="376"/>
      <c r="BD144" s="376"/>
      <c r="BE144" s="376"/>
      <c r="BF144" s="376"/>
      <c r="BG144" s="376"/>
      <c r="BH144" s="376"/>
      <c r="BI144" s="376"/>
      <c r="BJ144" s="376"/>
      <c r="BK144" s="376"/>
      <c r="BL144" s="376"/>
      <c r="BM144" s="376"/>
      <c r="BN144" s="376"/>
      <c r="BO144" s="376"/>
      <c r="BP144" s="376"/>
      <c r="BQ144" s="376"/>
      <c r="BR144" s="376"/>
      <c r="BS144" s="376"/>
      <c r="BT144" s="377"/>
      <c r="BU144" s="439"/>
      <c r="BV144" s="440"/>
      <c r="BW144" s="440"/>
      <c r="BX144" s="440"/>
      <c r="BY144" s="440"/>
      <c r="BZ144" s="440"/>
      <c r="CA144" s="440"/>
      <c r="CB144" s="440"/>
      <c r="CC144" s="440"/>
      <c r="CD144" s="440"/>
      <c r="CE144" s="440"/>
      <c r="CF144" s="440"/>
      <c r="CG144" s="441"/>
      <c r="CH144" s="307"/>
      <c r="CI144" s="307"/>
      <c r="CJ144" s="307"/>
      <c r="CK144" s="307"/>
      <c r="CL144" s="177"/>
      <c r="CM144" s="177"/>
      <c r="CN144" s="177"/>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c r="HP144" s="58"/>
      <c r="HQ144" s="58"/>
      <c r="HR144" s="58"/>
      <c r="HS144" s="58"/>
      <c r="HT144" s="58"/>
      <c r="HU144" s="58"/>
      <c r="HV144" s="58"/>
      <c r="HW144" s="58"/>
      <c r="HX144" s="58"/>
      <c r="HY144" s="58"/>
      <c r="HZ144" s="58"/>
      <c r="IA144" s="58"/>
      <c r="IB144" s="58"/>
      <c r="IC144" s="58"/>
      <c r="ID144" s="58"/>
      <c r="IE144" s="58"/>
      <c r="IF144" s="58"/>
      <c r="IG144" s="58"/>
      <c r="IH144" s="58"/>
      <c r="II144" s="58"/>
      <c r="IJ144" s="58"/>
      <c r="IK144" s="58"/>
      <c r="IL144" s="58"/>
      <c r="IM144" s="58"/>
      <c r="IN144" s="58"/>
      <c r="IO144" s="58"/>
      <c r="IP144" s="58"/>
      <c r="IQ144" s="58"/>
      <c r="IR144" s="58"/>
      <c r="IS144" s="58"/>
      <c r="IT144" s="58"/>
      <c r="IU144" s="58"/>
      <c r="IV144" s="58"/>
    </row>
    <row r="145" spans="1:256" s="115" customFormat="1" ht="27" customHeight="1">
      <c r="A145" s="307"/>
      <c r="B145" s="307"/>
      <c r="C145" s="307"/>
      <c r="D145" s="177"/>
      <c r="E145" s="177"/>
      <c r="F145" s="177"/>
      <c r="G145" s="177"/>
      <c r="H145" s="375"/>
      <c r="I145" s="376"/>
      <c r="J145" s="376"/>
      <c r="K145" s="376"/>
      <c r="L145" s="376"/>
      <c r="M145" s="376"/>
      <c r="N145" s="376"/>
      <c r="O145" s="376"/>
      <c r="P145" s="376"/>
      <c r="Q145" s="376"/>
      <c r="R145" s="376"/>
      <c r="S145" s="376"/>
      <c r="T145" s="376"/>
      <c r="U145" s="376"/>
      <c r="V145" s="377"/>
      <c r="W145" s="375"/>
      <c r="X145" s="376"/>
      <c r="Y145" s="376"/>
      <c r="Z145" s="376"/>
      <c r="AA145" s="376"/>
      <c r="AB145" s="376"/>
      <c r="AC145" s="376"/>
      <c r="AD145" s="376"/>
      <c r="AE145" s="376"/>
      <c r="AF145" s="376"/>
      <c r="AG145" s="376"/>
      <c r="AH145" s="376"/>
      <c r="AI145" s="376"/>
      <c r="AJ145" s="376"/>
      <c r="AK145" s="377"/>
      <c r="AL145" s="481"/>
      <c r="AM145" s="481"/>
      <c r="AN145" s="481"/>
      <c r="AO145" s="481"/>
      <c r="AP145" s="481"/>
      <c r="AQ145" s="375"/>
      <c r="AR145" s="376"/>
      <c r="AS145" s="377"/>
      <c r="AT145" s="482"/>
      <c r="AU145" s="483"/>
      <c r="AV145" s="484"/>
      <c r="AW145" s="482"/>
      <c r="AX145" s="483"/>
      <c r="AY145" s="484"/>
      <c r="AZ145" s="375"/>
      <c r="BA145" s="376"/>
      <c r="BB145" s="376"/>
      <c r="BC145" s="376"/>
      <c r="BD145" s="376"/>
      <c r="BE145" s="376"/>
      <c r="BF145" s="376"/>
      <c r="BG145" s="376"/>
      <c r="BH145" s="376"/>
      <c r="BI145" s="376"/>
      <c r="BJ145" s="376"/>
      <c r="BK145" s="376"/>
      <c r="BL145" s="376"/>
      <c r="BM145" s="376"/>
      <c r="BN145" s="376"/>
      <c r="BO145" s="376"/>
      <c r="BP145" s="376"/>
      <c r="BQ145" s="376"/>
      <c r="BR145" s="376"/>
      <c r="BS145" s="376"/>
      <c r="BT145" s="377"/>
      <c r="BU145" s="439"/>
      <c r="BV145" s="440"/>
      <c r="BW145" s="440"/>
      <c r="BX145" s="440"/>
      <c r="BY145" s="440"/>
      <c r="BZ145" s="440"/>
      <c r="CA145" s="440"/>
      <c r="CB145" s="440"/>
      <c r="CC145" s="440"/>
      <c r="CD145" s="440"/>
      <c r="CE145" s="440"/>
      <c r="CF145" s="440"/>
      <c r="CG145" s="441"/>
      <c r="CH145" s="307"/>
      <c r="CI145" s="307"/>
      <c r="CJ145" s="307"/>
      <c r="CK145" s="307"/>
      <c r="CL145" s="177"/>
      <c r="CM145" s="177"/>
      <c r="CN145" s="177"/>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c r="HP145" s="58"/>
      <c r="HQ145" s="58"/>
      <c r="HR145" s="58"/>
      <c r="HS145" s="58"/>
      <c r="HT145" s="58"/>
      <c r="HU145" s="58"/>
      <c r="HV145" s="58"/>
      <c r="HW145" s="58"/>
      <c r="HX145" s="58"/>
      <c r="HY145" s="58"/>
      <c r="HZ145" s="58"/>
      <c r="IA145" s="58"/>
      <c r="IB145" s="58"/>
      <c r="IC145" s="58"/>
      <c r="ID145" s="58"/>
      <c r="IE145" s="58"/>
      <c r="IF145" s="58"/>
      <c r="IG145" s="58"/>
      <c r="IH145" s="58"/>
      <c r="II145" s="58"/>
      <c r="IJ145" s="58"/>
      <c r="IK145" s="58"/>
      <c r="IL145" s="58"/>
      <c r="IM145" s="58"/>
      <c r="IN145" s="58"/>
      <c r="IO145" s="58"/>
      <c r="IP145" s="58"/>
      <c r="IQ145" s="58"/>
      <c r="IR145" s="58"/>
      <c r="IS145" s="58"/>
      <c r="IT145" s="58"/>
      <c r="IU145" s="58"/>
      <c r="IV145" s="58"/>
    </row>
    <row r="146" spans="1:256" s="115" customFormat="1" ht="27" customHeight="1">
      <c r="A146" s="307"/>
      <c r="B146" s="307"/>
      <c r="C146" s="307"/>
      <c r="D146" s="177"/>
      <c r="E146" s="177"/>
      <c r="F146" s="177"/>
      <c r="G146" s="177"/>
      <c r="H146" s="375"/>
      <c r="I146" s="376"/>
      <c r="J146" s="376"/>
      <c r="K146" s="376"/>
      <c r="L146" s="376"/>
      <c r="M146" s="376"/>
      <c r="N146" s="376"/>
      <c r="O146" s="376"/>
      <c r="P146" s="376"/>
      <c r="Q146" s="376"/>
      <c r="R146" s="376"/>
      <c r="S146" s="376"/>
      <c r="T146" s="376"/>
      <c r="U146" s="376"/>
      <c r="V146" s="377"/>
      <c r="W146" s="375"/>
      <c r="X146" s="376"/>
      <c r="Y146" s="376"/>
      <c r="Z146" s="376"/>
      <c r="AA146" s="376"/>
      <c r="AB146" s="376"/>
      <c r="AC146" s="376"/>
      <c r="AD146" s="376"/>
      <c r="AE146" s="376"/>
      <c r="AF146" s="376"/>
      <c r="AG146" s="376"/>
      <c r="AH146" s="376"/>
      <c r="AI146" s="376"/>
      <c r="AJ146" s="376"/>
      <c r="AK146" s="377"/>
      <c r="AL146" s="481"/>
      <c r="AM146" s="481"/>
      <c r="AN146" s="481"/>
      <c r="AO146" s="481"/>
      <c r="AP146" s="481"/>
      <c r="AQ146" s="375"/>
      <c r="AR146" s="376"/>
      <c r="AS146" s="377"/>
      <c r="AT146" s="482"/>
      <c r="AU146" s="483"/>
      <c r="AV146" s="484"/>
      <c r="AW146" s="482"/>
      <c r="AX146" s="483"/>
      <c r="AY146" s="484"/>
      <c r="AZ146" s="375"/>
      <c r="BA146" s="376"/>
      <c r="BB146" s="376"/>
      <c r="BC146" s="376"/>
      <c r="BD146" s="376"/>
      <c r="BE146" s="376"/>
      <c r="BF146" s="376"/>
      <c r="BG146" s="376"/>
      <c r="BH146" s="376"/>
      <c r="BI146" s="376"/>
      <c r="BJ146" s="376"/>
      <c r="BK146" s="376"/>
      <c r="BL146" s="376"/>
      <c r="BM146" s="376"/>
      <c r="BN146" s="376"/>
      <c r="BO146" s="376"/>
      <c r="BP146" s="376"/>
      <c r="BQ146" s="376"/>
      <c r="BR146" s="376"/>
      <c r="BS146" s="376"/>
      <c r="BT146" s="377"/>
      <c r="BU146" s="439"/>
      <c r="BV146" s="440"/>
      <c r="BW146" s="440"/>
      <c r="BX146" s="440"/>
      <c r="BY146" s="440"/>
      <c r="BZ146" s="440"/>
      <c r="CA146" s="440"/>
      <c r="CB146" s="440"/>
      <c r="CC146" s="440"/>
      <c r="CD146" s="440"/>
      <c r="CE146" s="440"/>
      <c r="CF146" s="440"/>
      <c r="CG146" s="441"/>
      <c r="CH146" s="307"/>
      <c r="CI146" s="307"/>
      <c r="CJ146" s="307"/>
      <c r="CK146" s="307"/>
      <c r="CL146" s="177"/>
      <c r="CM146" s="177"/>
      <c r="CN146" s="177"/>
      <c r="CO146" s="58"/>
      <c r="CP146" s="58"/>
      <c r="CQ146" s="58"/>
      <c r="CR146" s="58"/>
      <c r="CS146" s="58"/>
      <c r="CT146" s="58"/>
      <c r="CU146" s="58"/>
      <c r="CV146" s="58"/>
      <c r="CW146" s="58"/>
      <c r="CX146" s="58"/>
      <c r="CY146" s="58"/>
      <c r="CZ146" s="58"/>
      <c r="DA146" s="58"/>
      <c r="DB146" s="58"/>
      <c r="DC146" s="58"/>
      <c r="DD146" s="58"/>
      <c r="DE146" s="58"/>
      <c r="DF146" s="58"/>
      <c r="DG146" s="58"/>
      <c r="DH146" s="58"/>
      <c r="DI146" s="58"/>
      <c r="DJ146" s="58"/>
      <c r="DK146" s="58"/>
      <c r="DL146" s="58"/>
      <c r="DM146" s="58"/>
      <c r="DN146" s="58"/>
      <c r="DO146" s="58"/>
      <c r="DP146" s="58"/>
      <c r="DQ146" s="58"/>
      <c r="DR146" s="58"/>
      <c r="DS146" s="58"/>
      <c r="DT146" s="58"/>
      <c r="DU146" s="58"/>
      <c r="DV146" s="58"/>
      <c r="DW146" s="58"/>
      <c r="DX146" s="58"/>
      <c r="DY146" s="58"/>
      <c r="DZ146" s="58"/>
      <c r="EA146" s="58"/>
      <c r="EB146" s="58"/>
      <c r="EC146" s="58"/>
      <c r="ED146" s="58"/>
      <c r="EE146" s="58"/>
      <c r="EF146" s="58"/>
      <c r="EG146" s="58"/>
      <c r="EH146" s="58"/>
      <c r="EI146" s="58"/>
      <c r="EJ146" s="58"/>
      <c r="EK146" s="58"/>
      <c r="EL146" s="58"/>
      <c r="EM146" s="58"/>
      <c r="EN146" s="58"/>
      <c r="EO146" s="58"/>
      <c r="EP146" s="58"/>
      <c r="EQ146" s="58"/>
      <c r="ER146" s="58"/>
      <c r="ES146" s="58"/>
      <c r="ET146" s="58"/>
      <c r="EU146" s="58"/>
      <c r="EV146" s="58"/>
      <c r="EW146" s="58"/>
      <c r="EX146" s="58"/>
      <c r="EY146" s="58"/>
      <c r="EZ146" s="58"/>
      <c r="FA146" s="58"/>
      <c r="FB146" s="58"/>
      <c r="FC146" s="58"/>
      <c r="FD146" s="58"/>
      <c r="FE146" s="58"/>
      <c r="FF146" s="58"/>
      <c r="FG146" s="58"/>
      <c r="FH146" s="58"/>
      <c r="FI146" s="58"/>
      <c r="FJ146" s="58"/>
      <c r="FK146" s="58"/>
      <c r="FL146" s="58"/>
      <c r="FM146" s="58"/>
      <c r="FN146" s="58"/>
      <c r="FO146" s="58"/>
      <c r="FP146" s="58"/>
      <c r="FQ146" s="58"/>
      <c r="FR146" s="58"/>
      <c r="FS146" s="58"/>
      <c r="FT146" s="58"/>
      <c r="FU146" s="58"/>
      <c r="FV146" s="58"/>
      <c r="FW146" s="58"/>
      <c r="FX146" s="58"/>
      <c r="FY146" s="58"/>
      <c r="FZ146" s="58"/>
      <c r="GA146" s="58"/>
      <c r="GB146" s="58"/>
      <c r="GC146" s="58"/>
      <c r="GD146" s="58"/>
      <c r="GE146" s="58"/>
      <c r="GF146" s="58"/>
      <c r="GG146" s="58"/>
      <c r="GH146" s="58"/>
      <c r="GI146" s="58"/>
      <c r="GJ146" s="58"/>
      <c r="GK146" s="58"/>
      <c r="GL146" s="58"/>
      <c r="GM146" s="58"/>
      <c r="GN146" s="58"/>
      <c r="GO146" s="58"/>
      <c r="GP146" s="58"/>
      <c r="GQ146" s="58"/>
      <c r="GR146" s="58"/>
      <c r="GS146" s="58"/>
      <c r="GT146" s="58"/>
      <c r="GU146" s="58"/>
      <c r="GV146" s="58"/>
      <c r="GW146" s="58"/>
      <c r="GX146" s="58"/>
      <c r="GY146" s="58"/>
      <c r="GZ146" s="58"/>
      <c r="HA146" s="58"/>
      <c r="HB146" s="58"/>
      <c r="HC146" s="58"/>
      <c r="HD146" s="58"/>
      <c r="HE146" s="58"/>
      <c r="HF146" s="58"/>
      <c r="HG146" s="58"/>
      <c r="HH146" s="58"/>
      <c r="HI146" s="58"/>
      <c r="HJ146" s="58"/>
      <c r="HK146" s="58"/>
      <c r="HL146" s="58"/>
      <c r="HM146" s="58"/>
      <c r="HN146" s="58"/>
      <c r="HO146" s="58"/>
      <c r="HP146" s="58"/>
      <c r="HQ146" s="58"/>
      <c r="HR146" s="58"/>
      <c r="HS146" s="58"/>
      <c r="HT146" s="58"/>
      <c r="HU146" s="58"/>
      <c r="HV146" s="58"/>
      <c r="HW146" s="58"/>
      <c r="HX146" s="58"/>
      <c r="HY146" s="58"/>
      <c r="HZ146" s="58"/>
      <c r="IA146" s="58"/>
      <c r="IB146" s="58"/>
      <c r="IC146" s="58"/>
      <c r="ID146" s="58"/>
      <c r="IE146" s="58"/>
      <c r="IF146" s="58"/>
      <c r="IG146" s="58"/>
      <c r="IH146" s="58"/>
      <c r="II146" s="58"/>
      <c r="IJ146" s="58"/>
      <c r="IK146" s="58"/>
      <c r="IL146" s="58"/>
      <c r="IM146" s="58"/>
      <c r="IN146" s="58"/>
      <c r="IO146" s="58"/>
      <c r="IP146" s="58"/>
      <c r="IQ146" s="58"/>
      <c r="IR146" s="58"/>
      <c r="IS146" s="58"/>
      <c r="IT146" s="58"/>
      <c r="IU146" s="58"/>
      <c r="IV146" s="58"/>
    </row>
    <row r="147" spans="1:256" s="115" customFormat="1" ht="27" customHeight="1">
      <c r="A147" s="307"/>
      <c r="B147" s="307"/>
      <c r="C147" s="307"/>
      <c r="D147" s="177"/>
      <c r="E147" s="177"/>
      <c r="F147" s="177"/>
      <c r="G147" s="177"/>
      <c r="H147" s="375"/>
      <c r="I147" s="376"/>
      <c r="J147" s="376"/>
      <c r="K147" s="376"/>
      <c r="L147" s="376"/>
      <c r="M147" s="376"/>
      <c r="N147" s="376"/>
      <c r="O147" s="376"/>
      <c r="P147" s="376"/>
      <c r="Q147" s="376"/>
      <c r="R147" s="376"/>
      <c r="S147" s="376"/>
      <c r="T147" s="376"/>
      <c r="U147" s="376"/>
      <c r="V147" s="377"/>
      <c r="W147" s="375"/>
      <c r="X147" s="376"/>
      <c r="Y147" s="376"/>
      <c r="Z147" s="376"/>
      <c r="AA147" s="376"/>
      <c r="AB147" s="376"/>
      <c r="AC147" s="376"/>
      <c r="AD147" s="376"/>
      <c r="AE147" s="376"/>
      <c r="AF147" s="376"/>
      <c r="AG147" s="376"/>
      <c r="AH147" s="376"/>
      <c r="AI147" s="376"/>
      <c r="AJ147" s="376"/>
      <c r="AK147" s="377"/>
      <c r="AL147" s="481"/>
      <c r="AM147" s="481"/>
      <c r="AN147" s="481"/>
      <c r="AO147" s="481"/>
      <c r="AP147" s="481"/>
      <c r="AQ147" s="375"/>
      <c r="AR147" s="376"/>
      <c r="AS147" s="377"/>
      <c r="AT147" s="482"/>
      <c r="AU147" s="483"/>
      <c r="AV147" s="484"/>
      <c r="AW147" s="482"/>
      <c r="AX147" s="483"/>
      <c r="AY147" s="484"/>
      <c r="AZ147" s="375"/>
      <c r="BA147" s="376"/>
      <c r="BB147" s="376"/>
      <c r="BC147" s="376"/>
      <c r="BD147" s="376"/>
      <c r="BE147" s="376"/>
      <c r="BF147" s="376"/>
      <c r="BG147" s="376"/>
      <c r="BH147" s="376"/>
      <c r="BI147" s="376"/>
      <c r="BJ147" s="376"/>
      <c r="BK147" s="376"/>
      <c r="BL147" s="376"/>
      <c r="BM147" s="376"/>
      <c r="BN147" s="376"/>
      <c r="BO147" s="376"/>
      <c r="BP147" s="376"/>
      <c r="BQ147" s="376"/>
      <c r="BR147" s="376"/>
      <c r="BS147" s="376"/>
      <c r="BT147" s="377"/>
      <c r="BU147" s="439"/>
      <c r="BV147" s="440"/>
      <c r="BW147" s="440"/>
      <c r="BX147" s="440"/>
      <c r="BY147" s="440"/>
      <c r="BZ147" s="440"/>
      <c r="CA147" s="440"/>
      <c r="CB147" s="440"/>
      <c r="CC147" s="440"/>
      <c r="CD147" s="440"/>
      <c r="CE147" s="440"/>
      <c r="CF147" s="440"/>
      <c r="CG147" s="441"/>
      <c r="CH147" s="307"/>
      <c r="CI147" s="307"/>
      <c r="CJ147" s="307"/>
      <c r="CK147" s="307"/>
      <c r="CL147" s="177"/>
      <c r="CM147" s="177"/>
      <c r="CN147" s="177"/>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c r="HP147" s="58"/>
      <c r="HQ147" s="58"/>
      <c r="HR147" s="58"/>
      <c r="HS147" s="58"/>
      <c r="HT147" s="58"/>
      <c r="HU147" s="58"/>
      <c r="HV147" s="58"/>
      <c r="HW147" s="58"/>
      <c r="HX147" s="58"/>
      <c r="HY147" s="58"/>
      <c r="HZ147" s="58"/>
      <c r="IA147" s="58"/>
      <c r="IB147" s="58"/>
      <c r="IC147" s="58"/>
      <c r="ID147" s="58"/>
      <c r="IE147" s="58"/>
      <c r="IF147" s="58"/>
      <c r="IG147" s="58"/>
      <c r="IH147" s="58"/>
      <c r="II147" s="58"/>
      <c r="IJ147" s="58"/>
      <c r="IK147" s="58"/>
      <c r="IL147" s="58"/>
      <c r="IM147" s="58"/>
      <c r="IN147" s="58"/>
      <c r="IO147" s="58"/>
      <c r="IP147" s="58"/>
      <c r="IQ147" s="58"/>
      <c r="IR147" s="58"/>
      <c r="IS147" s="58"/>
      <c r="IT147" s="58"/>
      <c r="IU147" s="58"/>
      <c r="IV147" s="58"/>
    </row>
    <row r="148" spans="1:256" s="115" customFormat="1" ht="27" customHeight="1">
      <c r="A148" s="307"/>
      <c r="B148" s="307"/>
      <c r="C148" s="307"/>
      <c r="D148" s="177"/>
      <c r="E148" s="177"/>
      <c r="F148" s="177"/>
      <c r="G148" s="177"/>
      <c r="H148" s="375"/>
      <c r="I148" s="376"/>
      <c r="J148" s="376"/>
      <c r="K148" s="376"/>
      <c r="L148" s="376"/>
      <c r="M148" s="376"/>
      <c r="N148" s="376"/>
      <c r="O148" s="376"/>
      <c r="P148" s="376"/>
      <c r="Q148" s="376"/>
      <c r="R148" s="376"/>
      <c r="S148" s="376"/>
      <c r="T148" s="376"/>
      <c r="U148" s="376"/>
      <c r="V148" s="377"/>
      <c r="W148" s="375"/>
      <c r="X148" s="376"/>
      <c r="Y148" s="376"/>
      <c r="Z148" s="376"/>
      <c r="AA148" s="376"/>
      <c r="AB148" s="376"/>
      <c r="AC148" s="376"/>
      <c r="AD148" s="376"/>
      <c r="AE148" s="376"/>
      <c r="AF148" s="376"/>
      <c r="AG148" s="376"/>
      <c r="AH148" s="376"/>
      <c r="AI148" s="376"/>
      <c r="AJ148" s="376"/>
      <c r="AK148" s="377"/>
      <c r="AL148" s="481"/>
      <c r="AM148" s="481"/>
      <c r="AN148" s="481"/>
      <c r="AO148" s="481"/>
      <c r="AP148" s="481"/>
      <c r="AQ148" s="375"/>
      <c r="AR148" s="376"/>
      <c r="AS148" s="377"/>
      <c r="AT148" s="482"/>
      <c r="AU148" s="483"/>
      <c r="AV148" s="484"/>
      <c r="AW148" s="482"/>
      <c r="AX148" s="483"/>
      <c r="AY148" s="484"/>
      <c r="AZ148" s="375"/>
      <c r="BA148" s="376"/>
      <c r="BB148" s="376"/>
      <c r="BC148" s="376"/>
      <c r="BD148" s="376"/>
      <c r="BE148" s="376"/>
      <c r="BF148" s="376"/>
      <c r="BG148" s="376"/>
      <c r="BH148" s="376"/>
      <c r="BI148" s="376"/>
      <c r="BJ148" s="376"/>
      <c r="BK148" s="376"/>
      <c r="BL148" s="376"/>
      <c r="BM148" s="376"/>
      <c r="BN148" s="376"/>
      <c r="BO148" s="376"/>
      <c r="BP148" s="376"/>
      <c r="BQ148" s="376"/>
      <c r="BR148" s="376"/>
      <c r="BS148" s="376"/>
      <c r="BT148" s="377"/>
      <c r="BU148" s="439"/>
      <c r="BV148" s="440"/>
      <c r="BW148" s="440"/>
      <c r="BX148" s="440"/>
      <c r="BY148" s="440"/>
      <c r="BZ148" s="440"/>
      <c r="CA148" s="440"/>
      <c r="CB148" s="440"/>
      <c r="CC148" s="440"/>
      <c r="CD148" s="440"/>
      <c r="CE148" s="440"/>
      <c r="CF148" s="440"/>
      <c r="CG148" s="441"/>
      <c r="CH148" s="307"/>
      <c r="CI148" s="307"/>
      <c r="CJ148" s="307"/>
      <c r="CK148" s="307"/>
      <c r="CL148" s="177"/>
      <c r="CM148" s="177"/>
      <c r="CN148" s="177"/>
      <c r="CO148" s="58"/>
      <c r="CP148" s="58"/>
      <c r="CQ148" s="58"/>
      <c r="CR148" s="58"/>
      <c r="CS148" s="58"/>
      <c r="CT148" s="58"/>
      <c r="CU148" s="58"/>
      <c r="CV148" s="58"/>
      <c r="CW148" s="58"/>
      <c r="CX148" s="58"/>
      <c r="CY148" s="58"/>
      <c r="CZ148" s="58"/>
      <c r="DA148" s="58"/>
      <c r="DB148" s="58"/>
      <c r="DC148" s="58"/>
      <c r="DD148" s="58"/>
      <c r="DE148" s="58"/>
      <c r="DF148" s="58"/>
      <c r="DG148" s="58"/>
      <c r="DH148" s="58"/>
      <c r="DI148" s="58"/>
      <c r="DJ148" s="58"/>
      <c r="DK148" s="58"/>
      <c r="DL148" s="58"/>
      <c r="DM148" s="58"/>
      <c r="DN148" s="58"/>
      <c r="DO148" s="58"/>
      <c r="DP148" s="58"/>
      <c r="DQ148" s="58"/>
      <c r="DR148" s="58"/>
      <c r="DS148" s="58"/>
      <c r="DT148" s="58"/>
      <c r="DU148" s="58"/>
      <c r="DV148" s="58"/>
      <c r="DW148" s="58"/>
      <c r="DX148" s="58"/>
      <c r="DY148" s="58"/>
      <c r="DZ148" s="58"/>
      <c r="EA148" s="58"/>
      <c r="EB148" s="58"/>
      <c r="EC148" s="58"/>
      <c r="ED148" s="58"/>
      <c r="EE148" s="58"/>
      <c r="EF148" s="58"/>
      <c r="EG148" s="58"/>
      <c r="EH148" s="58"/>
      <c r="EI148" s="58"/>
      <c r="EJ148" s="58"/>
      <c r="EK148" s="58"/>
      <c r="EL148" s="58"/>
      <c r="EM148" s="58"/>
      <c r="EN148" s="58"/>
      <c r="EO148" s="58"/>
      <c r="EP148" s="58"/>
      <c r="EQ148" s="58"/>
      <c r="ER148" s="58"/>
      <c r="ES148" s="58"/>
      <c r="ET148" s="58"/>
      <c r="EU148" s="58"/>
      <c r="EV148" s="58"/>
      <c r="EW148" s="58"/>
      <c r="EX148" s="58"/>
      <c r="EY148" s="58"/>
      <c r="EZ148" s="58"/>
      <c r="FA148" s="58"/>
      <c r="FB148" s="58"/>
      <c r="FC148" s="58"/>
      <c r="FD148" s="58"/>
      <c r="FE148" s="58"/>
      <c r="FF148" s="58"/>
      <c r="FG148" s="58"/>
      <c r="FH148" s="58"/>
      <c r="FI148" s="58"/>
      <c r="FJ148" s="58"/>
      <c r="FK148" s="58"/>
      <c r="FL148" s="58"/>
      <c r="FM148" s="58"/>
      <c r="FN148" s="58"/>
      <c r="FO148" s="58"/>
      <c r="FP148" s="58"/>
      <c r="FQ148" s="58"/>
      <c r="FR148" s="58"/>
      <c r="FS148" s="58"/>
      <c r="FT148" s="58"/>
      <c r="FU148" s="58"/>
      <c r="FV148" s="58"/>
      <c r="FW148" s="58"/>
      <c r="FX148" s="58"/>
      <c r="FY148" s="58"/>
      <c r="FZ148" s="58"/>
      <c r="GA148" s="58"/>
      <c r="GB148" s="58"/>
      <c r="GC148" s="58"/>
      <c r="GD148" s="58"/>
      <c r="GE148" s="58"/>
      <c r="GF148" s="58"/>
      <c r="GG148" s="58"/>
      <c r="GH148" s="58"/>
      <c r="GI148" s="58"/>
      <c r="GJ148" s="58"/>
      <c r="GK148" s="58"/>
      <c r="GL148" s="58"/>
      <c r="GM148" s="58"/>
      <c r="GN148" s="58"/>
      <c r="GO148" s="58"/>
      <c r="GP148" s="58"/>
      <c r="GQ148" s="58"/>
      <c r="GR148" s="58"/>
      <c r="GS148" s="58"/>
      <c r="GT148" s="58"/>
      <c r="GU148" s="58"/>
      <c r="GV148" s="58"/>
      <c r="GW148" s="58"/>
      <c r="GX148" s="58"/>
      <c r="GY148" s="58"/>
      <c r="GZ148" s="58"/>
      <c r="HA148" s="58"/>
      <c r="HB148" s="58"/>
      <c r="HC148" s="58"/>
      <c r="HD148" s="58"/>
      <c r="HE148" s="58"/>
      <c r="HF148" s="58"/>
      <c r="HG148" s="58"/>
      <c r="HH148" s="58"/>
      <c r="HI148" s="58"/>
      <c r="HJ148" s="58"/>
      <c r="HK148" s="58"/>
      <c r="HL148" s="58"/>
      <c r="HM148" s="58"/>
      <c r="HN148" s="58"/>
      <c r="HO148" s="58"/>
      <c r="HP148" s="58"/>
      <c r="HQ148" s="58"/>
      <c r="HR148" s="58"/>
      <c r="HS148" s="58"/>
      <c r="HT148" s="58"/>
      <c r="HU148" s="58"/>
      <c r="HV148" s="58"/>
      <c r="HW148" s="58"/>
      <c r="HX148" s="58"/>
      <c r="HY148" s="58"/>
      <c r="HZ148" s="58"/>
      <c r="IA148" s="58"/>
      <c r="IB148" s="58"/>
      <c r="IC148" s="58"/>
      <c r="ID148" s="58"/>
      <c r="IE148" s="58"/>
      <c r="IF148" s="58"/>
      <c r="IG148" s="58"/>
      <c r="IH148" s="58"/>
      <c r="II148" s="58"/>
      <c r="IJ148" s="58"/>
      <c r="IK148" s="58"/>
      <c r="IL148" s="58"/>
      <c r="IM148" s="58"/>
      <c r="IN148" s="58"/>
      <c r="IO148" s="58"/>
      <c r="IP148" s="58"/>
      <c r="IQ148" s="58"/>
      <c r="IR148" s="58"/>
      <c r="IS148" s="58"/>
      <c r="IT148" s="58"/>
      <c r="IU148" s="58"/>
      <c r="IV148" s="58"/>
    </row>
    <row r="149" spans="1:256" s="115" customFormat="1" ht="27" customHeight="1">
      <c r="A149" s="307"/>
      <c r="B149" s="307"/>
      <c r="C149" s="307"/>
      <c r="D149" s="177"/>
      <c r="E149" s="177"/>
      <c r="F149" s="177"/>
      <c r="G149" s="177"/>
      <c r="H149" s="375"/>
      <c r="I149" s="376"/>
      <c r="J149" s="376"/>
      <c r="K149" s="376"/>
      <c r="L149" s="376"/>
      <c r="M149" s="376"/>
      <c r="N149" s="376"/>
      <c r="O149" s="376"/>
      <c r="P149" s="376"/>
      <c r="Q149" s="376"/>
      <c r="R149" s="376"/>
      <c r="S149" s="376"/>
      <c r="T149" s="376"/>
      <c r="U149" s="376"/>
      <c r="V149" s="377"/>
      <c r="W149" s="375"/>
      <c r="X149" s="376"/>
      <c r="Y149" s="376"/>
      <c r="Z149" s="376"/>
      <c r="AA149" s="376"/>
      <c r="AB149" s="376"/>
      <c r="AC149" s="376"/>
      <c r="AD149" s="376"/>
      <c r="AE149" s="376"/>
      <c r="AF149" s="376"/>
      <c r="AG149" s="376"/>
      <c r="AH149" s="376"/>
      <c r="AI149" s="376"/>
      <c r="AJ149" s="376"/>
      <c r="AK149" s="377"/>
      <c r="AL149" s="481"/>
      <c r="AM149" s="481"/>
      <c r="AN149" s="481"/>
      <c r="AO149" s="481"/>
      <c r="AP149" s="481"/>
      <c r="AQ149" s="375"/>
      <c r="AR149" s="376"/>
      <c r="AS149" s="377"/>
      <c r="AT149" s="482"/>
      <c r="AU149" s="483"/>
      <c r="AV149" s="484"/>
      <c r="AW149" s="482"/>
      <c r="AX149" s="483"/>
      <c r="AY149" s="484"/>
      <c r="AZ149" s="375"/>
      <c r="BA149" s="376"/>
      <c r="BB149" s="376"/>
      <c r="BC149" s="376"/>
      <c r="BD149" s="376"/>
      <c r="BE149" s="376"/>
      <c r="BF149" s="376"/>
      <c r="BG149" s="376"/>
      <c r="BH149" s="376"/>
      <c r="BI149" s="376"/>
      <c r="BJ149" s="376"/>
      <c r="BK149" s="376"/>
      <c r="BL149" s="376"/>
      <c r="BM149" s="376"/>
      <c r="BN149" s="376"/>
      <c r="BO149" s="376"/>
      <c r="BP149" s="376"/>
      <c r="BQ149" s="376"/>
      <c r="BR149" s="376"/>
      <c r="BS149" s="376"/>
      <c r="BT149" s="377"/>
      <c r="BU149" s="439"/>
      <c r="BV149" s="440"/>
      <c r="BW149" s="440"/>
      <c r="BX149" s="440"/>
      <c r="BY149" s="440"/>
      <c r="BZ149" s="440"/>
      <c r="CA149" s="440"/>
      <c r="CB149" s="440"/>
      <c r="CC149" s="440"/>
      <c r="CD149" s="440"/>
      <c r="CE149" s="440"/>
      <c r="CF149" s="440"/>
      <c r="CG149" s="441"/>
      <c r="CH149" s="307"/>
      <c r="CI149" s="307"/>
      <c r="CJ149" s="307"/>
      <c r="CK149" s="307"/>
      <c r="CL149" s="177"/>
      <c r="CM149" s="177"/>
      <c r="CN149" s="177"/>
      <c r="CO149" s="58"/>
      <c r="CP149" s="58"/>
      <c r="CQ149" s="58"/>
      <c r="CR149" s="58"/>
      <c r="CS149" s="58"/>
      <c r="CT149" s="58"/>
      <c r="CU149" s="58"/>
      <c r="CV149" s="58"/>
      <c r="CW149" s="58"/>
      <c r="CX149" s="58"/>
      <c r="CY149" s="58"/>
      <c r="CZ149" s="58"/>
      <c r="DA149" s="58"/>
      <c r="DB149" s="58"/>
      <c r="DC149" s="58"/>
      <c r="DD149" s="58"/>
      <c r="DE149" s="58"/>
      <c r="DF149" s="58"/>
      <c r="DG149" s="58"/>
      <c r="DH149" s="58"/>
      <c r="DI149" s="58"/>
      <c r="DJ149" s="58"/>
      <c r="DK149" s="58"/>
      <c r="DL149" s="58"/>
      <c r="DM149" s="58"/>
      <c r="DN149" s="58"/>
      <c r="DO149" s="58"/>
      <c r="DP149" s="58"/>
      <c r="DQ149" s="58"/>
      <c r="DR149" s="58"/>
      <c r="DS149" s="58"/>
      <c r="DT149" s="58"/>
      <c r="DU149" s="58"/>
      <c r="DV149" s="58"/>
      <c r="DW149" s="58"/>
      <c r="DX149" s="58"/>
      <c r="DY149" s="58"/>
      <c r="DZ149" s="58"/>
      <c r="EA149" s="58"/>
      <c r="EB149" s="58"/>
      <c r="EC149" s="58"/>
      <c r="ED149" s="58"/>
      <c r="EE149" s="58"/>
      <c r="EF149" s="58"/>
      <c r="EG149" s="58"/>
      <c r="EH149" s="58"/>
      <c r="EI149" s="58"/>
      <c r="EJ149" s="58"/>
      <c r="EK149" s="58"/>
      <c r="EL149" s="58"/>
      <c r="EM149" s="58"/>
      <c r="EN149" s="58"/>
      <c r="EO149" s="58"/>
      <c r="EP149" s="58"/>
      <c r="EQ149" s="58"/>
      <c r="ER149" s="58"/>
      <c r="ES149" s="58"/>
      <c r="ET149" s="58"/>
      <c r="EU149" s="58"/>
      <c r="EV149" s="58"/>
      <c r="EW149" s="58"/>
      <c r="EX149" s="58"/>
      <c r="EY149" s="58"/>
      <c r="EZ149" s="58"/>
      <c r="FA149" s="58"/>
      <c r="FB149" s="58"/>
      <c r="FC149" s="58"/>
      <c r="FD149" s="58"/>
      <c r="FE149" s="58"/>
      <c r="FF149" s="58"/>
      <c r="FG149" s="58"/>
      <c r="FH149" s="58"/>
      <c r="FI149" s="58"/>
      <c r="FJ149" s="58"/>
      <c r="FK149" s="58"/>
      <c r="FL149" s="58"/>
      <c r="FM149" s="58"/>
      <c r="FN149" s="58"/>
      <c r="FO149" s="58"/>
      <c r="FP149" s="58"/>
      <c r="FQ149" s="58"/>
      <c r="FR149" s="58"/>
      <c r="FS149" s="58"/>
      <c r="FT149" s="58"/>
      <c r="FU149" s="58"/>
      <c r="FV149" s="58"/>
      <c r="FW149" s="58"/>
      <c r="FX149" s="58"/>
      <c r="FY149" s="58"/>
      <c r="FZ149" s="58"/>
      <c r="GA149" s="58"/>
      <c r="GB149" s="58"/>
      <c r="GC149" s="58"/>
      <c r="GD149" s="58"/>
      <c r="GE149" s="58"/>
      <c r="GF149" s="58"/>
      <c r="GG149" s="58"/>
      <c r="GH149" s="58"/>
      <c r="GI149" s="58"/>
      <c r="GJ149" s="58"/>
      <c r="GK149" s="58"/>
      <c r="GL149" s="58"/>
      <c r="GM149" s="58"/>
      <c r="GN149" s="58"/>
      <c r="GO149" s="58"/>
      <c r="GP149" s="58"/>
      <c r="GQ149" s="58"/>
      <c r="GR149" s="58"/>
      <c r="GS149" s="58"/>
      <c r="GT149" s="58"/>
      <c r="GU149" s="58"/>
      <c r="GV149" s="58"/>
      <c r="GW149" s="58"/>
      <c r="GX149" s="58"/>
      <c r="GY149" s="58"/>
      <c r="GZ149" s="58"/>
      <c r="HA149" s="58"/>
      <c r="HB149" s="58"/>
      <c r="HC149" s="58"/>
      <c r="HD149" s="58"/>
      <c r="HE149" s="58"/>
      <c r="HF149" s="58"/>
      <c r="HG149" s="58"/>
      <c r="HH149" s="58"/>
      <c r="HI149" s="58"/>
      <c r="HJ149" s="58"/>
      <c r="HK149" s="58"/>
      <c r="HL149" s="58"/>
      <c r="HM149" s="58"/>
      <c r="HN149" s="58"/>
      <c r="HO149" s="58"/>
      <c r="HP149" s="58"/>
      <c r="HQ149" s="58"/>
      <c r="HR149" s="58"/>
      <c r="HS149" s="58"/>
      <c r="HT149" s="58"/>
      <c r="HU149" s="58"/>
      <c r="HV149" s="58"/>
      <c r="HW149" s="58"/>
      <c r="HX149" s="58"/>
      <c r="HY149" s="58"/>
      <c r="HZ149" s="58"/>
      <c r="IA149" s="58"/>
      <c r="IB149" s="58"/>
      <c r="IC149" s="58"/>
      <c r="ID149" s="58"/>
      <c r="IE149" s="58"/>
      <c r="IF149" s="58"/>
      <c r="IG149" s="58"/>
      <c r="IH149" s="58"/>
      <c r="II149" s="58"/>
      <c r="IJ149" s="58"/>
      <c r="IK149" s="58"/>
      <c r="IL149" s="58"/>
      <c r="IM149" s="58"/>
      <c r="IN149" s="58"/>
      <c r="IO149" s="58"/>
      <c r="IP149" s="58"/>
      <c r="IQ149" s="58"/>
      <c r="IR149" s="58"/>
      <c r="IS149" s="58"/>
      <c r="IT149" s="58"/>
      <c r="IU149" s="58"/>
      <c r="IV149" s="58"/>
    </row>
    <row r="150" spans="1:256" s="115" customFormat="1" ht="27" customHeight="1">
      <c r="A150" s="307"/>
      <c r="B150" s="307"/>
      <c r="C150" s="307"/>
      <c r="D150" s="177"/>
      <c r="E150" s="177"/>
      <c r="F150" s="177"/>
      <c r="G150" s="177"/>
      <c r="H150" s="375"/>
      <c r="I150" s="376"/>
      <c r="J150" s="376"/>
      <c r="K150" s="376"/>
      <c r="L150" s="376"/>
      <c r="M150" s="376"/>
      <c r="N150" s="376"/>
      <c r="O150" s="376"/>
      <c r="P150" s="376"/>
      <c r="Q150" s="376"/>
      <c r="R150" s="376"/>
      <c r="S150" s="376"/>
      <c r="T150" s="376"/>
      <c r="U150" s="376"/>
      <c r="V150" s="377"/>
      <c r="W150" s="375"/>
      <c r="X150" s="376"/>
      <c r="Y150" s="376"/>
      <c r="Z150" s="376"/>
      <c r="AA150" s="376"/>
      <c r="AB150" s="376"/>
      <c r="AC150" s="376"/>
      <c r="AD150" s="376"/>
      <c r="AE150" s="376"/>
      <c r="AF150" s="376"/>
      <c r="AG150" s="376"/>
      <c r="AH150" s="376"/>
      <c r="AI150" s="376"/>
      <c r="AJ150" s="376"/>
      <c r="AK150" s="377"/>
      <c r="AL150" s="481"/>
      <c r="AM150" s="481"/>
      <c r="AN150" s="481"/>
      <c r="AO150" s="481"/>
      <c r="AP150" s="481"/>
      <c r="AQ150" s="375"/>
      <c r="AR150" s="376"/>
      <c r="AS150" s="377"/>
      <c r="AT150" s="482"/>
      <c r="AU150" s="483"/>
      <c r="AV150" s="484"/>
      <c r="AW150" s="482"/>
      <c r="AX150" s="483"/>
      <c r="AY150" s="484"/>
      <c r="AZ150" s="375"/>
      <c r="BA150" s="376"/>
      <c r="BB150" s="376"/>
      <c r="BC150" s="376"/>
      <c r="BD150" s="376"/>
      <c r="BE150" s="376"/>
      <c r="BF150" s="376"/>
      <c r="BG150" s="376"/>
      <c r="BH150" s="376"/>
      <c r="BI150" s="376"/>
      <c r="BJ150" s="376"/>
      <c r="BK150" s="376"/>
      <c r="BL150" s="376"/>
      <c r="BM150" s="376"/>
      <c r="BN150" s="376"/>
      <c r="BO150" s="376"/>
      <c r="BP150" s="376"/>
      <c r="BQ150" s="376"/>
      <c r="BR150" s="376"/>
      <c r="BS150" s="376"/>
      <c r="BT150" s="377"/>
      <c r="BU150" s="439"/>
      <c r="BV150" s="440"/>
      <c r="BW150" s="440"/>
      <c r="BX150" s="440"/>
      <c r="BY150" s="440"/>
      <c r="BZ150" s="440"/>
      <c r="CA150" s="440"/>
      <c r="CB150" s="440"/>
      <c r="CC150" s="440"/>
      <c r="CD150" s="440"/>
      <c r="CE150" s="440"/>
      <c r="CF150" s="440"/>
      <c r="CG150" s="441"/>
      <c r="CH150" s="307"/>
      <c r="CI150" s="307"/>
      <c r="CJ150" s="307"/>
      <c r="CK150" s="307"/>
      <c r="CL150" s="177"/>
      <c r="CM150" s="177"/>
      <c r="CN150" s="177"/>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c r="HP150" s="58"/>
      <c r="HQ150" s="58"/>
      <c r="HR150" s="58"/>
      <c r="HS150" s="58"/>
      <c r="HT150" s="58"/>
      <c r="HU150" s="58"/>
      <c r="HV150" s="58"/>
      <c r="HW150" s="58"/>
      <c r="HX150" s="58"/>
      <c r="HY150" s="58"/>
      <c r="HZ150" s="58"/>
      <c r="IA150" s="58"/>
      <c r="IB150" s="58"/>
      <c r="IC150" s="58"/>
      <c r="ID150" s="58"/>
      <c r="IE150" s="58"/>
      <c r="IF150" s="58"/>
      <c r="IG150" s="58"/>
      <c r="IH150" s="58"/>
      <c r="II150" s="58"/>
      <c r="IJ150" s="58"/>
      <c r="IK150" s="58"/>
      <c r="IL150" s="58"/>
      <c r="IM150" s="58"/>
      <c r="IN150" s="58"/>
      <c r="IO150" s="58"/>
      <c r="IP150" s="58"/>
      <c r="IQ150" s="58"/>
      <c r="IR150" s="58"/>
      <c r="IS150" s="58"/>
      <c r="IT150" s="58"/>
      <c r="IU150" s="58"/>
      <c r="IV150" s="58"/>
    </row>
    <row r="151" spans="1:256" s="115" customFormat="1" ht="27" customHeight="1">
      <c r="A151" s="307"/>
      <c r="B151" s="307"/>
      <c r="C151" s="307"/>
      <c r="D151" s="177"/>
      <c r="E151" s="177"/>
      <c r="F151" s="177"/>
      <c r="G151" s="177"/>
      <c r="H151" s="375"/>
      <c r="I151" s="376"/>
      <c r="J151" s="376"/>
      <c r="K151" s="376"/>
      <c r="L151" s="376"/>
      <c r="M151" s="376"/>
      <c r="N151" s="376"/>
      <c r="O151" s="376"/>
      <c r="P151" s="376"/>
      <c r="Q151" s="376"/>
      <c r="R151" s="376"/>
      <c r="S151" s="376"/>
      <c r="T151" s="376"/>
      <c r="U151" s="376"/>
      <c r="V151" s="377"/>
      <c r="W151" s="375"/>
      <c r="X151" s="376"/>
      <c r="Y151" s="376"/>
      <c r="Z151" s="376"/>
      <c r="AA151" s="376"/>
      <c r="AB151" s="376"/>
      <c r="AC151" s="376"/>
      <c r="AD151" s="376"/>
      <c r="AE151" s="376"/>
      <c r="AF151" s="376"/>
      <c r="AG151" s="376"/>
      <c r="AH151" s="376"/>
      <c r="AI151" s="376"/>
      <c r="AJ151" s="376"/>
      <c r="AK151" s="377"/>
      <c r="AL151" s="481"/>
      <c r="AM151" s="481"/>
      <c r="AN151" s="481"/>
      <c r="AO151" s="481"/>
      <c r="AP151" s="481"/>
      <c r="AQ151" s="375"/>
      <c r="AR151" s="376"/>
      <c r="AS151" s="377"/>
      <c r="AT151" s="482"/>
      <c r="AU151" s="483"/>
      <c r="AV151" s="484"/>
      <c r="AW151" s="482"/>
      <c r="AX151" s="483"/>
      <c r="AY151" s="484"/>
      <c r="AZ151" s="375"/>
      <c r="BA151" s="376"/>
      <c r="BB151" s="376"/>
      <c r="BC151" s="376"/>
      <c r="BD151" s="376"/>
      <c r="BE151" s="376"/>
      <c r="BF151" s="376"/>
      <c r="BG151" s="376"/>
      <c r="BH151" s="376"/>
      <c r="BI151" s="376"/>
      <c r="BJ151" s="376"/>
      <c r="BK151" s="376"/>
      <c r="BL151" s="376"/>
      <c r="BM151" s="376"/>
      <c r="BN151" s="376"/>
      <c r="BO151" s="376"/>
      <c r="BP151" s="376"/>
      <c r="BQ151" s="376"/>
      <c r="BR151" s="376"/>
      <c r="BS151" s="376"/>
      <c r="BT151" s="377"/>
      <c r="BU151" s="439"/>
      <c r="BV151" s="440"/>
      <c r="BW151" s="440"/>
      <c r="BX151" s="440"/>
      <c r="BY151" s="440"/>
      <c r="BZ151" s="440"/>
      <c r="CA151" s="440"/>
      <c r="CB151" s="440"/>
      <c r="CC151" s="440"/>
      <c r="CD151" s="440"/>
      <c r="CE151" s="440"/>
      <c r="CF151" s="440"/>
      <c r="CG151" s="441"/>
      <c r="CH151" s="307"/>
      <c r="CI151" s="307"/>
      <c r="CJ151" s="307"/>
      <c r="CK151" s="307"/>
      <c r="CL151" s="177"/>
      <c r="CM151" s="177"/>
      <c r="CN151" s="177"/>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c r="HP151" s="58"/>
      <c r="HQ151" s="58"/>
      <c r="HR151" s="58"/>
      <c r="HS151" s="58"/>
      <c r="HT151" s="58"/>
      <c r="HU151" s="58"/>
      <c r="HV151" s="58"/>
      <c r="HW151" s="58"/>
      <c r="HX151" s="58"/>
      <c r="HY151" s="58"/>
      <c r="HZ151" s="58"/>
      <c r="IA151" s="58"/>
      <c r="IB151" s="58"/>
      <c r="IC151" s="58"/>
      <c r="ID151" s="58"/>
      <c r="IE151" s="58"/>
      <c r="IF151" s="58"/>
      <c r="IG151" s="58"/>
      <c r="IH151" s="58"/>
      <c r="II151" s="58"/>
      <c r="IJ151" s="58"/>
      <c r="IK151" s="58"/>
      <c r="IL151" s="58"/>
      <c r="IM151" s="58"/>
      <c r="IN151" s="58"/>
      <c r="IO151" s="58"/>
      <c r="IP151" s="58"/>
      <c r="IQ151" s="58"/>
      <c r="IR151" s="58"/>
      <c r="IS151" s="58"/>
      <c r="IT151" s="58"/>
      <c r="IU151" s="58"/>
      <c r="IV151" s="58"/>
    </row>
    <row r="152" spans="1:256" s="115" customFormat="1" ht="27" customHeight="1">
      <c r="A152" s="307"/>
      <c r="B152" s="307"/>
      <c r="C152" s="307"/>
      <c r="D152" s="177"/>
      <c r="E152" s="177"/>
      <c r="F152" s="177"/>
      <c r="G152" s="177"/>
      <c r="H152" s="375"/>
      <c r="I152" s="376"/>
      <c r="J152" s="376"/>
      <c r="K152" s="376"/>
      <c r="L152" s="376"/>
      <c r="M152" s="376"/>
      <c r="N152" s="376"/>
      <c r="O152" s="376"/>
      <c r="P152" s="376"/>
      <c r="Q152" s="376"/>
      <c r="R152" s="376"/>
      <c r="S152" s="376"/>
      <c r="T152" s="376"/>
      <c r="U152" s="376"/>
      <c r="V152" s="377"/>
      <c r="W152" s="375"/>
      <c r="X152" s="376"/>
      <c r="Y152" s="376"/>
      <c r="Z152" s="376"/>
      <c r="AA152" s="376"/>
      <c r="AB152" s="376"/>
      <c r="AC152" s="376"/>
      <c r="AD152" s="376"/>
      <c r="AE152" s="376"/>
      <c r="AF152" s="376"/>
      <c r="AG152" s="376"/>
      <c r="AH152" s="376"/>
      <c r="AI152" s="376"/>
      <c r="AJ152" s="376"/>
      <c r="AK152" s="377"/>
      <c r="AL152" s="481"/>
      <c r="AM152" s="481"/>
      <c r="AN152" s="481"/>
      <c r="AO152" s="481"/>
      <c r="AP152" s="481"/>
      <c r="AQ152" s="375"/>
      <c r="AR152" s="376"/>
      <c r="AS152" s="377"/>
      <c r="AT152" s="482"/>
      <c r="AU152" s="483"/>
      <c r="AV152" s="484"/>
      <c r="AW152" s="482"/>
      <c r="AX152" s="483"/>
      <c r="AY152" s="484"/>
      <c r="AZ152" s="375"/>
      <c r="BA152" s="376"/>
      <c r="BB152" s="376"/>
      <c r="BC152" s="376"/>
      <c r="BD152" s="376"/>
      <c r="BE152" s="376"/>
      <c r="BF152" s="376"/>
      <c r="BG152" s="376"/>
      <c r="BH152" s="376"/>
      <c r="BI152" s="376"/>
      <c r="BJ152" s="376"/>
      <c r="BK152" s="376"/>
      <c r="BL152" s="376"/>
      <c r="BM152" s="376"/>
      <c r="BN152" s="376"/>
      <c r="BO152" s="376"/>
      <c r="BP152" s="376"/>
      <c r="BQ152" s="376"/>
      <c r="BR152" s="376"/>
      <c r="BS152" s="376"/>
      <c r="BT152" s="377"/>
      <c r="BU152" s="439"/>
      <c r="BV152" s="440"/>
      <c r="BW152" s="440"/>
      <c r="BX152" s="440"/>
      <c r="BY152" s="440"/>
      <c r="BZ152" s="440"/>
      <c r="CA152" s="440"/>
      <c r="CB152" s="440"/>
      <c r="CC152" s="440"/>
      <c r="CD152" s="440"/>
      <c r="CE152" s="440"/>
      <c r="CF152" s="440"/>
      <c r="CG152" s="441"/>
      <c r="CH152" s="307"/>
      <c r="CI152" s="307"/>
      <c r="CJ152" s="307"/>
      <c r="CK152" s="307"/>
      <c r="CL152" s="177"/>
      <c r="CM152" s="177"/>
      <c r="CN152" s="177"/>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c r="GU152" s="58"/>
      <c r="GV152" s="58"/>
      <c r="GW152" s="58"/>
      <c r="GX152" s="58"/>
      <c r="GY152" s="58"/>
      <c r="GZ152" s="58"/>
      <c r="HA152" s="58"/>
      <c r="HB152" s="58"/>
      <c r="HC152" s="58"/>
      <c r="HD152" s="58"/>
      <c r="HE152" s="58"/>
      <c r="HF152" s="58"/>
      <c r="HG152" s="58"/>
      <c r="HH152" s="58"/>
      <c r="HI152" s="58"/>
      <c r="HJ152" s="58"/>
      <c r="HK152" s="58"/>
      <c r="HL152" s="58"/>
      <c r="HM152" s="58"/>
      <c r="HN152" s="58"/>
      <c r="HO152" s="58"/>
      <c r="HP152" s="58"/>
      <c r="HQ152" s="58"/>
      <c r="HR152" s="58"/>
      <c r="HS152" s="58"/>
      <c r="HT152" s="58"/>
      <c r="HU152" s="58"/>
      <c r="HV152" s="58"/>
      <c r="HW152" s="58"/>
      <c r="HX152" s="58"/>
      <c r="HY152" s="58"/>
      <c r="HZ152" s="58"/>
      <c r="IA152" s="58"/>
      <c r="IB152" s="58"/>
      <c r="IC152" s="58"/>
      <c r="ID152" s="58"/>
      <c r="IE152" s="58"/>
      <c r="IF152" s="58"/>
      <c r="IG152" s="58"/>
      <c r="IH152" s="58"/>
      <c r="II152" s="58"/>
      <c r="IJ152" s="58"/>
      <c r="IK152" s="58"/>
      <c r="IL152" s="58"/>
      <c r="IM152" s="58"/>
      <c r="IN152" s="58"/>
      <c r="IO152" s="58"/>
      <c r="IP152" s="58"/>
      <c r="IQ152" s="58"/>
      <c r="IR152" s="58"/>
      <c r="IS152" s="58"/>
      <c r="IT152" s="58"/>
      <c r="IU152" s="58"/>
      <c r="IV152" s="58"/>
    </row>
    <row r="153" spans="1:256" s="115" customFormat="1" ht="27" customHeight="1">
      <c r="A153" s="307"/>
      <c r="B153" s="307"/>
      <c r="C153" s="307"/>
      <c r="D153" s="177"/>
      <c r="E153" s="177"/>
      <c r="F153" s="177"/>
      <c r="G153" s="177"/>
      <c r="H153" s="375"/>
      <c r="I153" s="376"/>
      <c r="J153" s="376"/>
      <c r="K153" s="376"/>
      <c r="L153" s="376"/>
      <c r="M153" s="376"/>
      <c r="N153" s="376"/>
      <c r="O153" s="376"/>
      <c r="P153" s="376"/>
      <c r="Q153" s="376"/>
      <c r="R153" s="376"/>
      <c r="S153" s="376"/>
      <c r="T153" s="376"/>
      <c r="U153" s="376"/>
      <c r="V153" s="377"/>
      <c r="W153" s="375"/>
      <c r="X153" s="376"/>
      <c r="Y153" s="376"/>
      <c r="Z153" s="376"/>
      <c r="AA153" s="376"/>
      <c r="AB153" s="376"/>
      <c r="AC153" s="376"/>
      <c r="AD153" s="376"/>
      <c r="AE153" s="376"/>
      <c r="AF153" s="376"/>
      <c r="AG153" s="376"/>
      <c r="AH153" s="376"/>
      <c r="AI153" s="376"/>
      <c r="AJ153" s="376"/>
      <c r="AK153" s="377"/>
      <c r="AL153" s="481"/>
      <c r="AM153" s="481"/>
      <c r="AN153" s="481"/>
      <c r="AO153" s="481"/>
      <c r="AP153" s="481"/>
      <c r="AQ153" s="375"/>
      <c r="AR153" s="376"/>
      <c r="AS153" s="377"/>
      <c r="AT153" s="482"/>
      <c r="AU153" s="483"/>
      <c r="AV153" s="484"/>
      <c r="AW153" s="482"/>
      <c r="AX153" s="483"/>
      <c r="AY153" s="484"/>
      <c r="AZ153" s="375"/>
      <c r="BA153" s="376"/>
      <c r="BB153" s="376"/>
      <c r="BC153" s="376"/>
      <c r="BD153" s="376"/>
      <c r="BE153" s="376"/>
      <c r="BF153" s="376"/>
      <c r="BG153" s="376"/>
      <c r="BH153" s="376"/>
      <c r="BI153" s="376"/>
      <c r="BJ153" s="376"/>
      <c r="BK153" s="376"/>
      <c r="BL153" s="376"/>
      <c r="BM153" s="376"/>
      <c r="BN153" s="376"/>
      <c r="BO153" s="376"/>
      <c r="BP153" s="376"/>
      <c r="BQ153" s="376"/>
      <c r="BR153" s="376"/>
      <c r="BS153" s="376"/>
      <c r="BT153" s="377"/>
      <c r="BU153" s="439"/>
      <c r="BV153" s="440"/>
      <c r="BW153" s="440"/>
      <c r="BX153" s="440"/>
      <c r="BY153" s="440"/>
      <c r="BZ153" s="440"/>
      <c r="CA153" s="440"/>
      <c r="CB153" s="440"/>
      <c r="CC153" s="440"/>
      <c r="CD153" s="440"/>
      <c r="CE153" s="440"/>
      <c r="CF153" s="440"/>
      <c r="CG153" s="441"/>
      <c r="CH153" s="307"/>
      <c r="CI153" s="307"/>
      <c r="CJ153" s="307"/>
      <c r="CK153" s="307"/>
      <c r="CL153" s="177"/>
      <c r="CM153" s="177"/>
      <c r="CN153" s="177"/>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EA153" s="58"/>
      <c r="EB153" s="58"/>
      <c r="EC153" s="58"/>
      <c r="ED153" s="58"/>
      <c r="EE153" s="58"/>
      <c r="EF153" s="58"/>
      <c r="EG153" s="58"/>
      <c r="EH153" s="58"/>
      <c r="EI153" s="58"/>
      <c r="EJ153" s="58"/>
      <c r="EK153" s="58"/>
      <c r="EL153" s="58"/>
      <c r="EM153" s="58"/>
      <c r="EN153" s="58"/>
      <c r="EO153" s="58"/>
      <c r="EP153" s="58"/>
      <c r="EQ153" s="58"/>
      <c r="ER153" s="58"/>
      <c r="ES153" s="58"/>
      <c r="ET153" s="58"/>
      <c r="EU153" s="58"/>
      <c r="EV153" s="58"/>
      <c r="EW153" s="58"/>
      <c r="EX153" s="58"/>
      <c r="EY153" s="58"/>
      <c r="EZ153" s="58"/>
      <c r="FA153" s="58"/>
      <c r="FB153" s="58"/>
      <c r="FC153" s="58"/>
      <c r="FD153" s="58"/>
      <c r="FE153" s="58"/>
      <c r="FF153" s="58"/>
      <c r="FG153" s="58"/>
      <c r="FH153" s="58"/>
      <c r="FI153" s="58"/>
      <c r="FJ153" s="58"/>
      <c r="FK153" s="58"/>
      <c r="FL153" s="58"/>
      <c r="FM153" s="58"/>
      <c r="FN153" s="58"/>
      <c r="FO153" s="58"/>
      <c r="FP153" s="58"/>
      <c r="FQ153" s="58"/>
      <c r="FR153" s="58"/>
      <c r="FS153" s="58"/>
      <c r="FT153" s="58"/>
      <c r="FU153" s="58"/>
      <c r="FV153" s="58"/>
      <c r="FW153" s="58"/>
      <c r="FX153" s="58"/>
      <c r="FY153" s="58"/>
      <c r="FZ153" s="58"/>
      <c r="GA153" s="58"/>
      <c r="GB153" s="58"/>
      <c r="GC153" s="58"/>
      <c r="GD153" s="58"/>
      <c r="GE153" s="58"/>
      <c r="GF153" s="58"/>
      <c r="GG153" s="58"/>
      <c r="GH153" s="58"/>
      <c r="GI153" s="58"/>
      <c r="GJ153" s="58"/>
      <c r="GK153" s="58"/>
      <c r="GL153" s="58"/>
      <c r="GM153" s="58"/>
      <c r="GN153" s="58"/>
      <c r="GO153" s="58"/>
      <c r="GP153" s="58"/>
      <c r="GQ153" s="58"/>
      <c r="GR153" s="58"/>
      <c r="GS153" s="58"/>
      <c r="GT153" s="58"/>
      <c r="GU153" s="58"/>
      <c r="GV153" s="58"/>
      <c r="GW153" s="58"/>
      <c r="GX153" s="58"/>
      <c r="GY153" s="58"/>
      <c r="GZ153" s="58"/>
      <c r="HA153" s="58"/>
      <c r="HB153" s="58"/>
      <c r="HC153" s="58"/>
      <c r="HD153" s="58"/>
      <c r="HE153" s="58"/>
      <c r="HF153" s="58"/>
      <c r="HG153" s="58"/>
      <c r="HH153" s="58"/>
      <c r="HI153" s="58"/>
      <c r="HJ153" s="58"/>
      <c r="HK153" s="58"/>
      <c r="HL153" s="58"/>
      <c r="HM153" s="58"/>
      <c r="HN153" s="58"/>
      <c r="HO153" s="58"/>
      <c r="HP153" s="58"/>
      <c r="HQ153" s="58"/>
      <c r="HR153" s="58"/>
      <c r="HS153" s="58"/>
      <c r="HT153" s="58"/>
      <c r="HU153" s="58"/>
      <c r="HV153" s="58"/>
      <c r="HW153" s="58"/>
      <c r="HX153" s="58"/>
      <c r="HY153" s="58"/>
      <c r="HZ153" s="58"/>
      <c r="IA153" s="58"/>
      <c r="IB153" s="58"/>
      <c r="IC153" s="58"/>
      <c r="ID153" s="58"/>
      <c r="IE153" s="58"/>
      <c r="IF153" s="58"/>
      <c r="IG153" s="58"/>
      <c r="IH153" s="58"/>
      <c r="II153" s="58"/>
      <c r="IJ153" s="58"/>
      <c r="IK153" s="58"/>
      <c r="IL153" s="58"/>
      <c r="IM153" s="58"/>
      <c r="IN153" s="58"/>
      <c r="IO153" s="58"/>
      <c r="IP153" s="58"/>
      <c r="IQ153" s="58"/>
      <c r="IR153" s="58"/>
      <c r="IS153" s="58"/>
      <c r="IT153" s="58"/>
      <c r="IU153" s="58"/>
      <c r="IV153" s="58"/>
    </row>
    <row r="154" spans="1:256" s="115" customFormat="1" ht="27" customHeight="1">
      <c r="A154" s="307"/>
      <c r="B154" s="307"/>
      <c r="C154" s="307"/>
      <c r="D154" s="177"/>
      <c r="E154" s="177"/>
      <c r="F154" s="177"/>
      <c r="G154" s="177"/>
      <c r="H154" s="375"/>
      <c r="I154" s="376"/>
      <c r="J154" s="376"/>
      <c r="K154" s="376"/>
      <c r="L154" s="376"/>
      <c r="M154" s="376"/>
      <c r="N154" s="376"/>
      <c r="O154" s="376"/>
      <c r="P154" s="376"/>
      <c r="Q154" s="376"/>
      <c r="R154" s="376"/>
      <c r="S154" s="376"/>
      <c r="T154" s="376"/>
      <c r="U154" s="376"/>
      <c r="V154" s="377"/>
      <c r="W154" s="375"/>
      <c r="X154" s="376"/>
      <c r="Y154" s="376"/>
      <c r="Z154" s="376"/>
      <c r="AA154" s="376"/>
      <c r="AB154" s="376"/>
      <c r="AC154" s="376"/>
      <c r="AD154" s="376"/>
      <c r="AE154" s="376"/>
      <c r="AF154" s="376"/>
      <c r="AG154" s="376"/>
      <c r="AH154" s="376"/>
      <c r="AI154" s="376"/>
      <c r="AJ154" s="376"/>
      <c r="AK154" s="377"/>
      <c r="AL154" s="481"/>
      <c r="AM154" s="481"/>
      <c r="AN154" s="481"/>
      <c r="AO154" s="481"/>
      <c r="AP154" s="481"/>
      <c r="AQ154" s="375"/>
      <c r="AR154" s="376"/>
      <c r="AS154" s="377"/>
      <c r="AT154" s="482"/>
      <c r="AU154" s="483"/>
      <c r="AV154" s="484"/>
      <c r="AW154" s="482"/>
      <c r="AX154" s="483"/>
      <c r="AY154" s="484"/>
      <c r="AZ154" s="375"/>
      <c r="BA154" s="376"/>
      <c r="BB154" s="376"/>
      <c r="BC154" s="376"/>
      <c r="BD154" s="376"/>
      <c r="BE154" s="376"/>
      <c r="BF154" s="376"/>
      <c r="BG154" s="376"/>
      <c r="BH154" s="376"/>
      <c r="BI154" s="376"/>
      <c r="BJ154" s="376"/>
      <c r="BK154" s="376"/>
      <c r="BL154" s="376"/>
      <c r="BM154" s="376"/>
      <c r="BN154" s="376"/>
      <c r="BO154" s="376"/>
      <c r="BP154" s="376"/>
      <c r="BQ154" s="376"/>
      <c r="BR154" s="376"/>
      <c r="BS154" s="376"/>
      <c r="BT154" s="377"/>
      <c r="BU154" s="439"/>
      <c r="BV154" s="440"/>
      <c r="BW154" s="440"/>
      <c r="BX154" s="440"/>
      <c r="BY154" s="440"/>
      <c r="BZ154" s="440"/>
      <c r="CA154" s="440"/>
      <c r="CB154" s="440"/>
      <c r="CC154" s="440"/>
      <c r="CD154" s="440"/>
      <c r="CE154" s="440"/>
      <c r="CF154" s="440"/>
      <c r="CG154" s="441"/>
      <c r="CH154" s="307"/>
      <c r="CI154" s="307"/>
      <c r="CJ154" s="307"/>
      <c r="CK154" s="307"/>
      <c r="CL154" s="177"/>
      <c r="CM154" s="177"/>
      <c r="CN154" s="177"/>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EA154" s="58"/>
      <c r="EB154" s="58"/>
      <c r="EC154" s="58"/>
      <c r="ED154" s="58"/>
      <c r="EE154" s="58"/>
      <c r="EF154" s="58"/>
      <c r="EG154" s="58"/>
      <c r="EH154" s="58"/>
      <c r="EI154" s="58"/>
      <c r="EJ154" s="58"/>
      <c r="EK154" s="58"/>
      <c r="EL154" s="58"/>
      <c r="EM154" s="58"/>
      <c r="EN154" s="58"/>
      <c r="EO154" s="58"/>
      <c r="EP154" s="58"/>
      <c r="EQ154" s="58"/>
      <c r="ER154" s="58"/>
      <c r="ES154" s="58"/>
      <c r="ET154" s="58"/>
      <c r="EU154" s="58"/>
      <c r="EV154" s="58"/>
      <c r="EW154" s="58"/>
      <c r="EX154" s="58"/>
      <c r="EY154" s="58"/>
      <c r="EZ154" s="58"/>
      <c r="FA154" s="58"/>
      <c r="FB154" s="58"/>
      <c r="FC154" s="58"/>
      <c r="FD154" s="58"/>
      <c r="FE154" s="58"/>
      <c r="FF154" s="58"/>
      <c r="FG154" s="58"/>
      <c r="FH154" s="58"/>
      <c r="FI154" s="58"/>
      <c r="FJ154" s="58"/>
      <c r="FK154" s="58"/>
      <c r="FL154" s="58"/>
      <c r="FM154" s="58"/>
      <c r="FN154" s="58"/>
      <c r="FO154" s="58"/>
      <c r="FP154" s="58"/>
      <c r="FQ154" s="58"/>
      <c r="FR154" s="58"/>
      <c r="FS154" s="58"/>
      <c r="FT154" s="58"/>
      <c r="FU154" s="58"/>
      <c r="FV154" s="58"/>
      <c r="FW154" s="58"/>
      <c r="FX154" s="58"/>
      <c r="FY154" s="58"/>
      <c r="FZ154" s="58"/>
      <c r="GA154" s="58"/>
      <c r="GB154" s="58"/>
      <c r="GC154" s="58"/>
      <c r="GD154" s="58"/>
      <c r="GE154" s="58"/>
      <c r="GF154" s="58"/>
      <c r="GG154" s="58"/>
      <c r="GH154" s="58"/>
      <c r="GI154" s="58"/>
      <c r="GJ154" s="58"/>
      <c r="GK154" s="58"/>
      <c r="GL154" s="58"/>
      <c r="GM154" s="58"/>
      <c r="GN154" s="58"/>
      <c r="GO154" s="58"/>
      <c r="GP154" s="58"/>
      <c r="GQ154" s="58"/>
      <c r="GR154" s="58"/>
      <c r="GS154" s="58"/>
      <c r="GT154" s="58"/>
      <c r="GU154" s="58"/>
      <c r="GV154" s="58"/>
      <c r="GW154" s="58"/>
      <c r="GX154" s="58"/>
      <c r="GY154" s="58"/>
      <c r="GZ154" s="58"/>
      <c r="HA154" s="58"/>
      <c r="HB154" s="58"/>
      <c r="HC154" s="58"/>
      <c r="HD154" s="58"/>
      <c r="HE154" s="58"/>
      <c r="HF154" s="58"/>
      <c r="HG154" s="58"/>
      <c r="HH154" s="58"/>
      <c r="HI154" s="58"/>
      <c r="HJ154" s="58"/>
      <c r="HK154" s="58"/>
      <c r="HL154" s="58"/>
      <c r="HM154" s="58"/>
      <c r="HN154" s="58"/>
      <c r="HO154" s="58"/>
      <c r="HP154" s="58"/>
      <c r="HQ154" s="58"/>
      <c r="HR154" s="58"/>
      <c r="HS154" s="58"/>
      <c r="HT154" s="58"/>
      <c r="HU154" s="58"/>
      <c r="HV154" s="58"/>
      <c r="HW154" s="58"/>
      <c r="HX154" s="58"/>
      <c r="HY154" s="58"/>
      <c r="HZ154" s="58"/>
      <c r="IA154" s="58"/>
      <c r="IB154" s="58"/>
      <c r="IC154" s="58"/>
      <c r="ID154" s="58"/>
      <c r="IE154" s="58"/>
      <c r="IF154" s="58"/>
      <c r="IG154" s="58"/>
      <c r="IH154" s="58"/>
      <c r="II154" s="58"/>
      <c r="IJ154" s="58"/>
      <c r="IK154" s="58"/>
      <c r="IL154" s="58"/>
      <c r="IM154" s="58"/>
      <c r="IN154" s="58"/>
      <c r="IO154" s="58"/>
      <c r="IP154" s="58"/>
      <c r="IQ154" s="58"/>
      <c r="IR154" s="58"/>
      <c r="IS154" s="58"/>
      <c r="IT154" s="58"/>
      <c r="IU154" s="58"/>
      <c r="IV154" s="58"/>
    </row>
    <row r="155" spans="1:256" s="115" customFormat="1" ht="27" customHeight="1">
      <c r="A155" s="307"/>
      <c r="B155" s="307"/>
      <c r="C155" s="307"/>
      <c r="D155" s="177"/>
      <c r="E155" s="177"/>
      <c r="F155" s="177"/>
      <c r="G155" s="177"/>
      <c r="H155" s="375"/>
      <c r="I155" s="376"/>
      <c r="J155" s="376"/>
      <c r="K155" s="376"/>
      <c r="L155" s="376"/>
      <c r="M155" s="376"/>
      <c r="N155" s="376"/>
      <c r="O155" s="376"/>
      <c r="P155" s="376"/>
      <c r="Q155" s="376"/>
      <c r="R155" s="376"/>
      <c r="S155" s="376"/>
      <c r="T155" s="376"/>
      <c r="U155" s="376"/>
      <c r="V155" s="377"/>
      <c r="W155" s="375"/>
      <c r="X155" s="376"/>
      <c r="Y155" s="376"/>
      <c r="Z155" s="376"/>
      <c r="AA155" s="376"/>
      <c r="AB155" s="376"/>
      <c r="AC155" s="376"/>
      <c r="AD155" s="376"/>
      <c r="AE155" s="376"/>
      <c r="AF155" s="376"/>
      <c r="AG155" s="376"/>
      <c r="AH155" s="376"/>
      <c r="AI155" s="376"/>
      <c r="AJ155" s="376"/>
      <c r="AK155" s="377"/>
      <c r="AL155" s="481"/>
      <c r="AM155" s="481"/>
      <c r="AN155" s="481"/>
      <c r="AO155" s="481"/>
      <c r="AP155" s="481"/>
      <c r="AQ155" s="375"/>
      <c r="AR155" s="376"/>
      <c r="AS155" s="377"/>
      <c r="AT155" s="482"/>
      <c r="AU155" s="483"/>
      <c r="AV155" s="484"/>
      <c r="AW155" s="482"/>
      <c r="AX155" s="483"/>
      <c r="AY155" s="484"/>
      <c r="AZ155" s="375"/>
      <c r="BA155" s="376"/>
      <c r="BB155" s="376"/>
      <c r="BC155" s="376"/>
      <c r="BD155" s="376"/>
      <c r="BE155" s="376"/>
      <c r="BF155" s="376"/>
      <c r="BG155" s="376"/>
      <c r="BH155" s="376"/>
      <c r="BI155" s="376"/>
      <c r="BJ155" s="376"/>
      <c r="BK155" s="376"/>
      <c r="BL155" s="376"/>
      <c r="BM155" s="376"/>
      <c r="BN155" s="376"/>
      <c r="BO155" s="376"/>
      <c r="BP155" s="376"/>
      <c r="BQ155" s="376"/>
      <c r="BR155" s="376"/>
      <c r="BS155" s="376"/>
      <c r="BT155" s="377"/>
      <c r="BU155" s="478"/>
      <c r="BV155" s="479"/>
      <c r="BW155" s="479"/>
      <c r="BX155" s="479"/>
      <c r="BY155" s="479"/>
      <c r="BZ155" s="479"/>
      <c r="CA155" s="479"/>
      <c r="CB155" s="479"/>
      <c r="CC155" s="479"/>
      <c r="CD155" s="479"/>
      <c r="CE155" s="479"/>
      <c r="CF155" s="479"/>
      <c r="CG155" s="480"/>
      <c r="CH155" s="307"/>
      <c r="CI155" s="307"/>
      <c r="CJ155" s="307"/>
      <c r="CK155" s="307"/>
      <c r="CL155" s="177"/>
      <c r="CM155" s="177"/>
      <c r="CN155" s="177"/>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c r="EA155" s="58"/>
      <c r="EB155" s="58"/>
      <c r="EC155" s="58"/>
      <c r="ED155" s="58"/>
      <c r="EE155" s="58"/>
      <c r="EF155" s="58"/>
      <c r="EG155" s="58"/>
      <c r="EH155" s="58"/>
      <c r="EI155" s="58"/>
      <c r="EJ155" s="58"/>
      <c r="EK155" s="58"/>
      <c r="EL155" s="58"/>
      <c r="EM155" s="58"/>
      <c r="EN155" s="58"/>
      <c r="EO155" s="58"/>
      <c r="EP155" s="58"/>
      <c r="EQ155" s="58"/>
      <c r="ER155" s="58"/>
      <c r="ES155" s="58"/>
      <c r="ET155" s="58"/>
      <c r="EU155" s="58"/>
      <c r="EV155" s="58"/>
      <c r="EW155" s="58"/>
      <c r="EX155" s="58"/>
      <c r="EY155" s="58"/>
      <c r="EZ155" s="58"/>
      <c r="FA155" s="58"/>
      <c r="FB155" s="58"/>
      <c r="FC155" s="58"/>
      <c r="FD155" s="58"/>
      <c r="FE155" s="58"/>
      <c r="FF155" s="58"/>
      <c r="FG155" s="58"/>
      <c r="FH155" s="58"/>
      <c r="FI155" s="58"/>
      <c r="FJ155" s="58"/>
      <c r="FK155" s="58"/>
      <c r="FL155" s="58"/>
      <c r="FM155" s="58"/>
      <c r="FN155" s="58"/>
      <c r="FO155" s="58"/>
      <c r="FP155" s="58"/>
      <c r="FQ155" s="58"/>
      <c r="FR155" s="58"/>
      <c r="FS155" s="58"/>
      <c r="FT155" s="58"/>
      <c r="FU155" s="58"/>
      <c r="FV155" s="58"/>
      <c r="FW155" s="58"/>
      <c r="FX155" s="58"/>
      <c r="FY155" s="58"/>
      <c r="FZ155" s="58"/>
      <c r="GA155" s="58"/>
      <c r="GB155" s="58"/>
      <c r="GC155" s="58"/>
      <c r="GD155" s="58"/>
      <c r="GE155" s="58"/>
      <c r="GF155" s="58"/>
      <c r="GG155" s="58"/>
      <c r="GH155" s="58"/>
      <c r="GI155" s="58"/>
      <c r="GJ155" s="58"/>
      <c r="GK155" s="58"/>
      <c r="GL155" s="58"/>
      <c r="GM155" s="58"/>
      <c r="GN155" s="58"/>
      <c r="GO155" s="58"/>
      <c r="GP155" s="58"/>
      <c r="GQ155" s="58"/>
      <c r="GR155" s="58"/>
      <c r="GS155" s="58"/>
      <c r="GT155" s="58"/>
      <c r="GU155" s="58"/>
      <c r="GV155" s="58"/>
      <c r="GW155" s="58"/>
      <c r="GX155" s="58"/>
      <c r="GY155" s="58"/>
      <c r="GZ155" s="58"/>
      <c r="HA155" s="58"/>
      <c r="HB155" s="58"/>
      <c r="HC155" s="58"/>
      <c r="HD155" s="58"/>
      <c r="HE155" s="58"/>
      <c r="HF155" s="58"/>
      <c r="HG155" s="58"/>
      <c r="HH155" s="58"/>
      <c r="HI155" s="58"/>
      <c r="HJ155" s="58"/>
      <c r="HK155" s="58"/>
      <c r="HL155" s="58"/>
      <c r="HM155" s="58"/>
      <c r="HN155" s="58"/>
      <c r="HO155" s="58"/>
      <c r="HP155" s="58"/>
      <c r="HQ155" s="58"/>
      <c r="HR155" s="58"/>
      <c r="HS155" s="58"/>
      <c r="HT155" s="58"/>
      <c r="HU155" s="58"/>
      <c r="HV155" s="58"/>
      <c r="HW155" s="58"/>
      <c r="HX155" s="58"/>
      <c r="HY155" s="58"/>
      <c r="HZ155" s="58"/>
      <c r="IA155" s="58"/>
      <c r="IB155" s="58"/>
      <c r="IC155" s="58"/>
      <c r="ID155" s="58"/>
      <c r="IE155" s="58"/>
      <c r="IF155" s="58"/>
      <c r="IG155" s="58"/>
      <c r="IH155" s="58"/>
      <c r="II155" s="58"/>
      <c r="IJ155" s="58"/>
      <c r="IK155" s="58"/>
      <c r="IL155" s="58"/>
      <c r="IM155" s="58"/>
      <c r="IN155" s="58"/>
      <c r="IO155" s="58"/>
      <c r="IP155" s="58"/>
      <c r="IQ155" s="58"/>
      <c r="IR155" s="58"/>
      <c r="IS155" s="58"/>
      <c r="IT155" s="58"/>
      <c r="IU155" s="58"/>
      <c r="IV155" s="58"/>
    </row>
    <row r="156" spans="1:256" ht="18" customHeight="1">
      <c r="A156" s="316"/>
      <c r="B156" s="316"/>
      <c r="C156" s="316"/>
      <c r="D156" s="316"/>
      <c r="E156" s="316"/>
      <c r="F156" s="316"/>
      <c r="G156" s="316"/>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row>
    <row r="157" spans="1:256" s="222" customFormat="1" ht="18" customHeight="1">
      <c r="A157" s="364" t="s">
        <v>180</v>
      </c>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4"/>
      <c r="AY157" s="364"/>
      <c r="AZ157" s="364"/>
      <c r="BA157" s="364"/>
      <c r="BB157" s="364"/>
      <c r="BC157" s="364"/>
      <c r="BD157" s="364"/>
      <c r="BE157" s="364"/>
      <c r="BF157" s="364"/>
      <c r="BG157" s="364"/>
      <c r="BH157" s="364"/>
      <c r="BI157" s="364"/>
      <c r="BJ157" s="364"/>
      <c r="BK157" s="364"/>
      <c r="BL157" s="364"/>
      <c r="BM157" s="364"/>
      <c r="BN157" s="364"/>
      <c r="BO157" s="364"/>
      <c r="BP157" s="36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row>
    <row r="158" spans="1:256" s="222" customFormat="1" ht="18" customHeight="1">
      <c r="A158" s="364"/>
      <c r="B158" s="364"/>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4"/>
      <c r="AY158" s="364"/>
      <c r="AZ158" s="364"/>
      <c r="BA158" s="364"/>
      <c r="BB158" s="364"/>
      <c r="BC158" s="364"/>
      <c r="BD158" s="364"/>
      <c r="BE158" s="364"/>
      <c r="BF158" s="364"/>
      <c r="BG158" s="364"/>
      <c r="BH158" s="364"/>
      <c r="BI158" s="364"/>
      <c r="BJ158" s="364"/>
      <c r="BK158" s="364"/>
      <c r="BL158" s="364"/>
      <c r="BM158" s="364"/>
      <c r="BN158" s="364"/>
      <c r="BO158" s="364"/>
      <c r="BP158" s="364"/>
      <c r="BQ158" s="364"/>
      <c r="BR158" s="364"/>
      <c r="BS158" s="364"/>
      <c r="BT158" s="364"/>
      <c r="BU158" s="364"/>
      <c r="BV158" s="364"/>
      <c r="BW158" s="364"/>
      <c r="BX158" s="364"/>
      <c r="BY158" s="364"/>
      <c r="BZ158" s="364"/>
      <c r="CA158" s="364"/>
      <c r="CB158" s="364"/>
      <c r="CC158" s="364"/>
      <c r="CD158" s="364"/>
      <c r="CE158" s="364"/>
      <c r="CF158" s="364"/>
      <c r="CG158" s="364"/>
      <c r="CH158" s="364"/>
      <c r="CI158" s="364"/>
      <c r="CJ158" s="364"/>
      <c r="CK158" s="364"/>
      <c r="CL158" s="364"/>
      <c r="CM158" s="364"/>
      <c r="CN158" s="364"/>
    </row>
    <row r="159" spans="1:256" ht="18" customHeight="1">
      <c r="A159" s="365" t="s">
        <v>246</v>
      </c>
      <c r="B159" s="365"/>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M159" s="365"/>
      <c r="AN159" s="365"/>
      <c r="AO159" s="365"/>
      <c r="AP159" s="365"/>
      <c r="AQ159" s="365"/>
      <c r="AR159" s="365"/>
      <c r="AS159" s="365"/>
      <c r="AT159" s="365"/>
      <c r="AU159" s="365"/>
      <c r="AV159" s="365"/>
      <c r="AW159" s="365"/>
      <c r="AX159" s="365"/>
      <c r="AY159" s="365"/>
      <c r="AZ159" s="365"/>
      <c r="BA159" s="365"/>
      <c r="BB159" s="365"/>
      <c r="BC159" s="365"/>
      <c r="BD159" s="365"/>
      <c r="BE159" s="365"/>
      <c r="BF159" s="365"/>
      <c r="BG159" s="365"/>
      <c r="BH159" s="365"/>
      <c r="BI159" s="365"/>
      <c r="BJ159" s="365"/>
      <c r="BK159" s="365"/>
      <c r="BL159" s="365"/>
      <c r="BM159" s="365"/>
      <c r="BN159" s="365"/>
      <c r="BO159" s="365"/>
      <c r="BP159" s="365"/>
      <c r="BQ159" s="365"/>
      <c r="BR159" s="365"/>
      <c r="BS159" s="365"/>
      <c r="BT159" s="365"/>
      <c r="BU159" s="365"/>
      <c r="BV159" s="365"/>
      <c r="BW159" s="365"/>
      <c r="BX159" s="365"/>
      <c r="BY159" s="365"/>
      <c r="BZ159" s="365"/>
      <c r="CA159" s="365"/>
      <c r="CB159" s="365"/>
      <c r="CC159" s="365"/>
      <c r="CD159" s="365"/>
      <c r="CE159" s="365"/>
      <c r="CF159" s="365"/>
      <c r="CG159" s="365"/>
      <c r="CH159" s="365"/>
      <c r="CI159" s="365"/>
      <c r="CJ159" s="365"/>
      <c r="CK159" s="365"/>
      <c r="CL159" s="365"/>
      <c r="CM159" s="365"/>
      <c r="CN159" s="365"/>
    </row>
    <row r="160" spans="1:256" ht="18" customHeight="1">
      <c r="A160" s="365"/>
      <c r="B160" s="365"/>
      <c r="C160" s="365"/>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c r="AA160" s="365"/>
      <c r="AB160" s="365"/>
      <c r="AC160" s="365"/>
      <c r="AD160" s="365"/>
      <c r="AE160" s="365"/>
      <c r="AF160" s="365"/>
      <c r="AG160" s="365"/>
      <c r="AH160" s="365"/>
      <c r="AI160" s="365"/>
      <c r="AJ160" s="365"/>
      <c r="AK160" s="365"/>
      <c r="AL160" s="365"/>
      <c r="AM160" s="365"/>
      <c r="AN160" s="365"/>
      <c r="AO160" s="365"/>
      <c r="AP160" s="365"/>
      <c r="AQ160" s="365"/>
      <c r="AR160" s="365"/>
      <c r="AS160" s="365"/>
      <c r="AT160" s="365"/>
      <c r="AU160" s="365"/>
      <c r="AV160" s="365"/>
      <c r="AW160" s="365"/>
      <c r="AX160" s="365"/>
      <c r="AY160" s="365"/>
      <c r="AZ160" s="365"/>
      <c r="BA160" s="365"/>
      <c r="BB160" s="365"/>
      <c r="BC160" s="365"/>
      <c r="BD160" s="365"/>
      <c r="BE160" s="365"/>
      <c r="BF160" s="365"/>
      <c r="BG160" s="365"/>
      <c r="BH160" s="365"/>
      <c r="BI160" s="365"/>
      <c r="BJ160" s="365"/>
      <c r="BK160" s="365"/>
      <c r="BL160" s="365"/>
      <c r="BM160" s="365"/>
      <c r="BN160" s="365"/>
      <c r="BO160" s="365"/>
      <c r="BP160" s="365"/>
      <c r="BQ160" s="365"/>
      <c r="BR160" s="365"/>
      <c r="BS160" s="365"/>
      <c r="BT160" s="365"/>
      <c r="BU160" s="365"/>
      <c r="BV160" s="365"/>
      <c r="BW160" s="365"/>
      <c r="BX160" s="365"/>
      <c r="BY160" s="365"/>
      <c r="BZ160" s="365"/>
      <c r="CA160" s="365"/>
      <c r="CB160" s="365"/>
      <c r="CC160" s="365"/>
      <c r="CD160" s="365"/>
      <c r="CE160" s="365"/>
      <c r="CF160" s="365"/>
      <c r="CG160" s="365"/>
      <c r="CH160" s="365"/>
      <c r="CI160" s="365"/>
      <c r="CJ160" s="365"/>
      <c r="CK160" s="365"/>
      <c r="CL160" s="365"/>
      <c r="CM160" s="365"/>
      <c r="CN160" s="365"/>
    </row>
    <row r="161" spans="1:92" ht="18" customHeight="1">
      <c r="A161" s="365"/>
      <c r="B161" s="365"/>
      <c r="C161" s="365"/>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c r="AA161" s="365"/>
      <c r="AB161" s="365"/>
      <c r="AC161" s="365"/>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5"/>
      <c r="AY161" s="365"/>
      <c r="AZ161" s="365"/>
      <c r="BA161" s="365"/>
      <c r="BB161" s="365"/>
      <c r="BC161" s="365"/>
      <c r="BD161" s="365"/>
      <c r="BE161" s="365"/>
      <c r="BF161" s="365"/>
      <c r="BG161" s="365"/>
      <c r="BH161" s="365"/>
      <c r="BI161" s="365"/>
      <c r="BJ161" s="365"/>
      <c r="BK161" s="365"/>
      <c r="BL161" s="365"/>
      <c r="BM161" s="365"/>
      <c r="BN161" s="365"/>
      <c r="BO161" s="365"/>
      <c r="BP161" s="365"/>
      <c r="BQ161" s="365"/>
      <c r="BR161" s="365"/>
      <c r="BS161" s="365"/>
      <c r="BT161" s="365"/>
      <c r="BU161" s="365"/>
      <c r="BV161" s="365"/>
      <c r="BW161" s="365"/>
      <c r="BX161" s="365"/>
      <c r="BY161" s="365"/>
      <c r="BZ161" s="365"/>
      <c r="CA161" s="365"/>
      <c r="CB161" s="365"/>
      <c r="CC161" s="365"/>
      <c r="CD161" s="365"/>
      <c r="CE161" s="365"/>
      <c r="CF161" s="365"/>
      <c r="CG161" s="365"/>
      <c r="CH161" s="365"/>
      <c r="CI161" s="365"/>
      <c r="CJ161" s="365"/>
      <c r="CK161" s="365"/>
      <c r="CL161" s="365"/>
      <c r="CM161" s="365"/>
      <c r="CN161" s="365"/>
    </row>
    <row r="162" spans="1:92" ht="18" customHeight="1">
      <c r="A162" s="365"/>
      <c r="B162" s="365"/>
      <c r="C162" s="365"/>
      <c r="D162" s="365"/>
      <c r="E162" s="365"/>
      <c r="F162" s="365"/>
      <c r="G162" s="365"/>
      <c r="H162" s="365"/>
      <c r="I162" s="365"/>
      <c r="J162" s="365"/>
      <c r="K162" s="365"/>
      <c r="L162" s="365"/>
      <c r="M162" s="365"/>
      <c r="N162" s="365"/>
      <c r="O162" s="365"/>
      <c r="P162" s="365"/>
      <c r="Q162" s="365"/>
      <c r="R162" s="365"/>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5"/>
      <c r="AV162" s="365"/>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5"/>
      <c r="BU162" s="365"/>
      <c r="BV162" s="365"/>
      <c r="BW162" s="365"/>
      <c r="BX162" s="365"/>
      <c r="BY162" s="365"/>
      <c r="BZ162" s="365"/>
      <c r="CA162" s="365"/>
      <c r="CB162" s="365"/>
      <c r="CC162" s="365"/>
      <c r="CD162" s="365"/>
      <c r="CE162" s="365"/>
      <c r="CF162" s="365"/>
      <c r="CG162" s="365"/>
      <c r="CH162" s="365"/>
      <c r="CI162" s="365"/>
      <c r="CJ162" s="365"/>
      <c r="CK162" s="365"/>
      <c r="CL162" s="365"/>
      <c r="CM162" s="365"/>
      <c r="CN162" s="365"/>
    </row>
    <row r="163" spans="1:92" ht="18" customHeight="1">
      <c r="A163" s="365"/>
      <c r="B163" s="365"/>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Y163" s="365"/>
      <c r="Z163" s="365"/>
      <c r="AA163" s="365"/>
      <c r="AB163" s="365"/>
      <c r="AC163" s="365"/>
      <c r="AD163" s="365"/>
      <c r="AE163" s="365"/>
      <c r="AF163" s="365"/>
      <c r="AG163" s="365"/>
      <c r="AH163" s="365"/>
      <c r="AI163" s="365"/>
      <c r="AJ163" s="365"/>
      <c r="AK163" s="365"/>
      <c r="AL163" s="365"/>
      <c r="AM163" s="365"/>
      <c r="AN163" s="365"/>
      <c r="AO163" s="365"/>
      <c r="AP163" s="365"/>
      <c r="AQ163" s="365"/>
      <c r="AR163" s="365"/>
      <c r="AS163" s="365"/>
      <c r="AT163" s="365"/>
      <c r="AU163" s="365"/>
      <c r="AV163" s="365"/>
      <c r="AW163" s="365"/>
      <c r="AX163" s="365"/>
      <c r="AY163" s="365"/>
      <c r="AZ163" s="365"/>
      <c r="BA163" s="365"/>
      <c r="BB163" s="365"/>
      <c r="BC163" s="365"/>
      <c r="BD163" s="365"/>
      <c r="BE163" s="365"/>
      <c r="BF163" s="365"/>
      <c r="BG163" s="365"/>
      <c r="BH163" s="365"/>
      <c r="BI163" s="365"/>
      <c r="BJ163" s="365"/>
      <c r="BK163" s="365"/>
      <c r="BL163" s="365"/>
      <c r="BM163" s="365"/>
      <c r="BN163" s="365"/>
      <c r="BO163" s="365"/>
      <c r="BP163" s="365"/>
      <c r="BQ163" s="365"/>
      <c r="BR163" s="365"/>
      <c r="BS163" s="365"/>
      <c r="BT163" s="365"/>
      <c r="BU163" s="365"/>
      <c r="BV163" s="365"/>
      <c r="BW163" s="365"/>
      <c r="BX163" s="365"/>
      <c r="BY163" s="365"/>
      <c r="BZ163" s="365"/>
      <c r="CA163" s="365"/>
      <c r="CB163" s="365"/>
      <c r="CC163" s="365"/>
      <c r="CD163" s="365"/>
      <c r="CE163" s="365"/>
      <c r="CF163" s="365"/>
      <c r="CG163" s="365"/>
      <c r="CH163" s="365"/>
      <c r="CI163" s="365"/>
      <c r="CJ163" s="365"/>
      <c r="CK163" s="365"/>
      <c r="CL163" s="365"/>
      <c r="CM163" s="365"/>
      <c r="CN163" s="365"/>
    </row>
    <row r="164" spans="1:92" ht="18" customHeight="1">
      <c r="A164" s="304"/>
      <c r="B164" s="304"/>
      <c r="C164" s="304"/>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c r="AK164" s="304"/>
      <c r="AL164" s="304"/>
      <c r="AM164" s="304"/>
      <c r="AN164" s="304"/>
      <c r="AO164" s="304"/>
      <c r="AP164" s="304"/>
      <c r="AQ164" s="304"/>
      <c r="AR164" s="304"/>
      <c r="AS164" s="304"/>
      <c r="AT164" s="304"/>
      <c r="AU164" s="304"/>
      <c r="AV164" s="304"/>
      <c r="AW164" s="304"/>
      <c r="AX164" s="304"/>
      <c r="AY164" s="304"/>
      <c r="AZ164" s="304"/>
      <c r="BA164" s="304"/>
      <c r="BB164" s="304"/>
      <c r="BC164" s="304"/>
      <c r="BD164" s="304"/>
      <c r="BE164" s="304"/>
      <c r="BF164" s="304"/>
      <c r="BG164" s="304"/>
      <c r="BH164" s="304"/>
      <c r="BI164" s="304"/>
      <c r="BJ164" s="304"/>
      <c r="BK164" s="304"/>
      <c r="BL164" s="304"/>
      <c r="BM164" s="304"/>
      <c r="BN164" s="304"/>
      <c r="BO164" s="304"/>
      <c r="BP164" s="304"/>
      <c r="BQ164" s="304"/>
      <c r="BR164" s="304"/>
      <c r="BS164" s="304"/>
      <c r="BT164" s="304"/>
      <c r="BU164" s="304"/>
      <c r="BV164" s="304"/>
      <c r="BW164" s="304"/>
      <c r="BX164" s="304"/>
      <c r="BY164" s="304"/>
      <c r="BZ164" s="304"/>
      <c r="CA164" s="304"/>
      <c r="CB164" s="304"/>
      <c r="CC164" s="304"/>
      <c r="CD164" s="304"/>
      <c r="CE164" s="304"/>
      <c r="CF164" s="304"/>
      <c r="CG164" s="304"/>
      <c r="CH164" s="304"/>
      <c r="CI164" s="304"/>
      <c r="CJ164" s="304"/>
      <c r="CK164" s="304"/>
      <c r="CL164" s="304"/>
      <c r="CM164" s="304"/>
      <c r="CN164" s="304"/>
    </row>
    <row r="165" spans="1:92" ht="18" customHeight="1">
      <c r="A165" s="304"/>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c r="AW165" s="304"/>
      <c r="AX165" s="304"/>
      <c r="AY165" s="304"/>
      <c r="AZ165" s="304"/>
      <c r="BA165" s="304"/>
      <c r="BB165" s="304"/>
      <c r="BC165" s="304"/>
      <c r="BD165" s="304"/>
      <c r="BE165" s="304"/>
      <c r="BF165" s="304"/>
      <c r="BG165" s="304"/>
      <c r="BH165" s="304"/>
      <c r="BI165" s="304"/>
      <c r="BJ165" s="304"/>
      <c r="BK165" s="304"/>
      <c r="BL165" s="304"/>
      <c r="BM165" s="304"/>
      <c r="BN165" s="304"/>
      <c r="BO165" s="304"/>
      <c r="BP165" s="304"/>
      <c r="BQ165" s="304"/>
      <c r="BR165" s="304"/>
      <c r="BS165" s="304"/>
      <c r="BT165" s="304"/>
      <c r="BU165" s="304"/>
      <c r="BV165" s="304"/>
      <c r="BW165" s="304"/>
      <c r="BX165" s="304"/>
      <c r="BY165" s="304"/>
      <c r="BZ165" s="304"/>
      <c r="CA165" s="304"/>
      <c r="CB165" s="304"/>
      <c r="CC165" s="304"/>
      <c r="CD165" s="304"/>
      <c r="CE165" s="304"/>
      <c r="CF165" s="304"/>
      <c r="CG165" s="304"/>
      <c r="CH165" s="304"/>
      <c r="CI165" s="304"/>
      <c r="CJ165" s="304"/>
      <c r="CK165" s="304"/>
      <c r="CL165" s="304"/>
      <c r="CM165" s="304"/>
      <c r="CN165" s="304"/>
    </row>
    <row r="166" spans="1:92" s="148" customFormat="1" ht="18" customHeight="1">
      <c r="A166" s="304"/>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4"/>
      <c r="AU166" s="304"/>
      <c r="AV166" s="304"/>
      <c r="AW166" s="304"/>
      <c r="AX166" s="304"/>
      <c r="AY166" s="304"/>
      <c r="AZ166" s="304"/>
      <c r="BA166" s="304"/>
      <c r="BB166" s="304"/>
      <c r="BC166" s="304"/>
      <c r="BD166" s="304"/>
      <c r="BE166" s="304"/>
      <c r="BF166" s="304"/>
      <c r="BG166" s="304"/>
      <c r="BH166" s="304"/>
      <c r="BI166" s="304"/>
      <c r="BJ166" s="304"/>
      <c r="BK166" s="304"/>
      <c r="BL166" s="304"/>
      <c r="BM166" s="304"/>
      <c r="BN166" s="304"/>
      <c r="BO166" s="304"/>
      <c r="BP166" s="304"/>
      <c r="BQ166" s="304"/>
      <c r="BR166" s="304"/>
      <c r="BS166" s="304"/>
      <c r="BT166" s="304"/>
      <c r="BU166" s="304"/>
      <c r="BV166" s="304"/>
      <c r="BW166" s="304"/>
      <c r="BX166" s="304"/>
      <c r="BY166" s="304"/>
      <c r="BZ166" s="304"/>
      <c r="CA166" s="304"/>
      <c r="CB166" s="304"/>
      <c r="CC166" s="304"/>
      <c r="CD166" s="304"/>
      <c r="CE166" s="304"/>
      <c r="CF166" s="304"/>
      <c r="CG166" s="304"/>
      <c r="CH166" s="304"/>
      <c r="CI166" s="304"/>
      <c r="CJ166" s="304"/>
      <c r="CK166" s="304"/>
      <c r="CL166" s="304"/>
      <c r="CM166" s="304"/>
      <c r="CN166" s="304"/>
    </row>
    <row r="167" spans="1:92" s="148" customFormat="1" ht="18" customHeight="1">
      <c r="A167" s="304"/>
      <c r="B167" s="304"/>
      <c r="C167" s="304"/>
      <c r="D167" s="304"/>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c r="AW167" s="304"/>
      <c r="AX167" s="304"/>
      <c r="AY167" s="304"/>
      <c r="AZ167" s="304"/>
      <c r="BA167" s="304"/>
      <c r="BB167" s="304"/>
      <c r="BC167" s="304"/>
      <c r="BD167" s="304"/>
      <c r="BE167" s="304"/>
      <c r="BF167" s="304"/>
      <c r="BG167" s="304"/>
      <c r="BH167" s="304"/>
      <c r="BI167" s="304"/>
      <c r="BJ167" s="304"/>
      <c r="BK167" s="304"/>
      <c r="BL167" s="304"/>
      <c r="BM167" s="304"/>
      <c r="BN167" s="304"/>
      <c r="BO167" s="304"/>
      <c r="BP167" s="304"/>
      <c r="BQ167" s="304"/>
      <c r="BR167" s="304"/>
      <c r="BS167" s="304"/>
      <c r="BT167" s="304"/>
      <c r="BU167" s="304"/>
      <c r="BV167" s="304"/>
      <c r="BW167" s="304"/>
      <c r="BX167" s="304"/>
      <c r="BY167" s="304"/>
      <c r="BZ167" s="304"/>
      <c r="CA167" s="304"/>
      <c r="CB167" s="304"/>
      <c r="CC167" s="304"/>
      <c r="CD167" s="304"/>
      <c r="CE167" s="304"/>
      <c r="CF167" s="304"/>
      <c r="CG167" s="304"/>
      <c r="CH167" s="304"/>
      <c r="CI167" s="304"/>
      <c r="CJ167" s="304"/>
      <c r="CK167" s="304"/>
      <c r="CL167" s="304"/>
      <c r="CM167" s="304"/>
      <c r="CN167" s="304"/>
    </row>
    <row r="168" spans="1:92" s="148" customFormat="1" ht="18" customHeight="1">
      <c r="A168" s="304"/>
      <c r="B168" s="304"/>
      <c r="C168" s="304"/>
      <c r="D168" s="304"/>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c r="BA168" s="304"/>
      <c r="BB168" s="304"/>
      <c r="BC168" s="304"/>
      <c r="BD168" s="304"/>
      <c r="BE168" s="304"/>
      <c r="BF168" s="304"/>
      <c r="BG168" s="304"/>
      <c r="BH168" s="304"/>
      <c r="BI168" s="304"/>
      <c r="BJ168" s="304"/>
      <c r="BK168" s="304"/>
      <c r="BL168" s="304"/>
      <c r="BM168" s="304"/>
      <c r="BN168" s="304"/>
      <c r="BO168" s="304"/>
      <c r="BP168" s="304"/>
      <c r="BQ168" s="304"/>
      <c r="BR168" s="304"/>
      <c r="BS168" s="304"/>
      <c r="BT168" s="304"/>
      <c r="BU168" s="304"/>
      <c r="BV168" s="304"/>
      <c r="BW168" s="304"/>
      <c r="BX168" s="304"/>
      <c r="BY168" s="304"/>
      <c r="BZ168" s="304"/>
      <c r="CA168" s="304"/>
      <c r="CB168" s="304"/>
      <c r="CC168" s="304"/>
      <c r="CD168" s="304"/>
      <c r="CE168" s="304"/>
      <c r="CF168" s="304"/>
      <c r="CG168" s="304"/>
      <c r="CH168" s="304"/>
      <c r="CI168" s="304"/>
      <c r="CJ168" s="304"/>
      <c r="CK168" s="304"/>
      <c r="CL168" s="304"/>
      <c r="CM168" s="304"/>
      <c r="CN168" s="304"/>
    </row>
    <row r="169" spans="1:92" s="148" customFormat="1" ht="18" customHeight="1">
      <c r="A169" s="304"/>
      <c r="B169" s="304"/>
      <c r="C169" s="304"/>
      <c r="D169" s="304"/>
      <c r="E169" s="304"/>
      <c r="F169" s="304"/>
      <c r="G169" s="304"/>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304"/>
      <c r="AO169" s="304"/>
      <c r="AP169" s="304"/>
      <c r="AQ169" s="304"/>
      <c r="AR169" s="304"/>
      <c r="AS169" s="304"/>
      <c r="AT169" s="304"/>
      <c r="AU169" s="304"/>
      <c r="AV169" s="304"/>
      <c r="AW169" s="304"/>
      <c r="AX169" s="304"/>
      <c r="AY169" s="304"/>
      <c r="AZ169" s="304"/>
      <c r="BA169" s="304"/>
      <c r="BB169" s="304"/>
      <c r="BC169" s="304"/>
      <c r="BD169" s="304"/>
      <c r="BE169" s="304"/>
      <c r="BF169" s="304"/>
      <c r="BG169" s="304"/>
      <c r="BH169" s="304"/>
      <c r="BI169" s="304"/>
      <c r="BJ169" s="304"/>
      <c r="BK169" s="304"/>
      <c r="BL169" s="304"/>
      <c r="BM169" s="304"/>
      <c r="BN169" s="304"/>
      <c r="BO169" s="304"/>
      <c r="BP169" s="304"/>
      <c r="BQ169" s="304"/>
      <c r="BR169" s="304"/>
      <c r="BS169" s="304"/>
      <c r="BT169" s="304"/>
      <c r="BU169" s="304"/>
      <c r="BV169" s="304"/>
      <c r="BW169" s="304"/>
      <c r="BX169" s="304"/>
      <c r="BY169" s="304"/>
      <c r="BZ169" s="304"/>
      <c r="CA169" s="304"/>
      <c r="CB169" s="304"/>
      <c r="CC169" s="304"/>
      <c r="CD169" s="304"/>
      <c r="CE169" s="304"/>
      <c r="CF169" s="304"/>
      <c r="CG169" s="304"/>
      <c r="CH169" s="304"/>
      <c r="CI169" s="304"/>
      <c r="CJ169" s="304"/>
      <c r="CK169" s="304"/>
      <c r="CL169" s="304"/>
      <c r="CM169" s="304"/>
      <c r="CN169" s="304"/>
    </row>
    <row r="170" spans="1:92" s="148" customFormat="1" ht="18" customHeight="1">
      <c r="A170" s="304"/>
      <c r="B170" s="304"/>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c r="BA170" s="304"/>
      <c r="BB170" s="304"/>
      <c r="BC170" s="304"/>
      <c r="BD170" s="304"/>
      <c r="BE170" s="304"/>
      <c r="BF170" s="304"/>
      <c r="BG170" s="304"/>
      <c r="BH170" s="304"/>
      <c r="BI170" s="304"/>
      <c r="BJ170" s="304"/>
      <c r="BK170" s="304"/>
      <c r="BL170" s="304"/>
      <c r="BM170" s="304"/>
      <c r="BN170" s="304"/>
      <c r="BO170" s="304"/>
      <c r="BP170" s="304"/>
      <c r="BQ170" s="304"/>
      <c r="BR170" s="304"/>
      <c r="BS170" s="304"/>
      <c r="BT170" s="304"/>
      <c r="BU170" s="304"/>
      <c r="BV170" s="304"/>
      <c r="BW170" s="304"/>
      <c r="BX170" s="304"/>
      <c r="BY170" s="304"/>
      <c r="BZ170" s="304"/>
      <c r="CA170" s="304"/>
      <c r="CB170" s="304"/>
      <c r="CC170" s="304"/>
      <c r="CD170" s="304"/>
      <c r="CE170" s="304"/>
      <c r="CF170" s="304"/>
      <c r="CG170" s="304"/>
      <c r="CH170" s="304"/>
      <c r="CI170" s="304"/>
      <c r="CJ170" s="304"/>
      <c r="CK170" s="304"/>
      <c r="CL170" s="304"/>
      <c r="CM170" s="304"/>
      <c r="CN170" s="304"/>
    </row>
    <row r="171" spans="1:92" s="148" customFormat="1" ht="18" customHeight="1">
      <c r="A171" s="304"/>
      <c r="B171" s="304"/>
      <c r="C171" s="304"/>
      <c r="D171" s="304"/>
      <c r="E171" s="304"/>
      <c r="F171" s="304"/>
      <c r="G171" s="304"/>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4"/>
      <c r="AZ171" s="304"/>
      <c r="BA171" s="304"/>
      <c r="BB171" s="304"/>
      <c r="BC171" s="304"/>
      <c r="BD171" s="304"/>
      <c r="BE171" s="304"/>
      <c r="BF171" s="304"/>
      <c r="BG171" s="304"/>
      <c r="BH171" s="304"/>
      <c r="BI171" s="304"/>
      <c r="BJ171" s="304"/>
      <c r="BK171" s="304"/>
      <c r="BL171" s="304"/>
      <c r="BM171" s="304"/>
      <c r="BN171" s="304"/>
      <c r="BO171" s="304"/>
      <c r="BP171" s="304"/>
      <c r="BQ171" s="304"/>
      <c r="BR171" s="304"/>
      <c r="BS171" s="304"/>
      <c r="BT171" s="304"/>
      <c r="BU171" s="304"/>
      <c r="BV171" s="304"/>
      <c r="BW171" s="304"/>
      <c r="BX171" s="304"/>
      <c r="BY171" s="304"/>
      <c r="BZ171" s="304"/>
      <c r="CA171" s="304"/>
      <c r="CB171" s="304"/>
      <c r="CC171" s="304"/>
      <c r="CD171" s="304"/>
      <c r="CE171" s="304"/>
      <c r="CF171" s="304"/>
      <c r="CG171" s="304"/>
      <c r="CH171" s="304"/>
      <c r="CI171" s="304"/>
      <c r="CJ171" s="304"/>
      <c r="CK171" s="304"/>
      <c r="CL171" s="304"/>
      <c r="CM171" s="304"/>
      <c r="CN171" s="304"/>
    </row>
    <row r="172" spans="1:92" s="148" customFormat="1" ht="18" customHeight="1">
      <c r="A172" s="304"/>
      <c r="B172" s="304"/>
      <c r="C172" s="304"/>
      <c r="D172" s="304"/>
      <c r="E172" s="304"/>
      <c r="F172" s="304"/>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c r="AY172" s="304"/>
      <c r="AZ172" s="304"/>
      <c r="BA172" s="304"/>
      <c r="BB172" s="304"/>
      <c r="BC172" s="304"/>
      <c r="BD172" s="304"/>
      <c r="BE172" s="304"/>
      <c r="BF172" s="304"/>
      <c r="BG172" s="304"/>
      <c r="BH172" s="304"/>
      <c r="BI172" s="304"/>
      <c r="BJ172" s="304"/>
      <c r="BK172" s="304"/>
      <c r="BL172" s="304"/>
      <c r="BM172" s="304"/>
      <c r="BN172" s="304"/>
      <c r="BO172" s="304"/>
      <c r="BP172" s="304"/>
      <c r="BQ172" s="304"/>
      <c r="BR172" s="304"/>
      <c r="BS172" s="304"/>
      <c r="BT172" s="304"/>
      <c r="BU172" s="304"/>
      <c r="BV172" s="304"/>
      <c r="BW172" s="304"/>
      <c r="BX172" s="304"/>
      <c r="BY172" s="304"/>
      <c r="BZ172" s="304"/>
      <c r="CA172" s="304"/>
      <c r="CB172" s="304"/>
      <c r="CC172" s="304"/>
      <c r="CD172" s="304"/>
      <c r="CE172" s="304"/>
      <c r="CF172" s="304"/>
      <c r="CG172" s="304"/>
      <c r="CH172" s="304"/>
      <c r="CI172" s="304"/>
      <c r="CJ172" s="304"/>
      <c r="CK172" s="304"/>
      <c r="CL172" s="304"/>
      <c r="CM172" s="304"/>
      <c r="CN172" s="304"/>
    </row>
    <row r="173" spans="1:92" s="148" customFormat="1" ht="18" customHeight="1">
      <c r="A173" s="304"/>
      <c r="B173" s="304"/>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c r="BA173" s="304"/>
      <c r="BB173" s="304"/>
      <c r="BC173" s="304"/>
      <c r="BD173" s="304"/>
      <c r="BE173" s="304"/>
      <c r="BF173" s="304"/>
      <c r="BG173" s="304"/>
      <c r="BH173" s="304"/>
      <c r="BI173" s="304"/>
      <c r="BJ173" s="304"/>
      <c r="BK173" s="304"/>
      <c r="BL173" s="304"/>
      <c r="BM173" s="304"/>
      <c r="BN173" s="304"/>
      <c r="BO173" s="304"/>
      <c r="BP173" s="304"/>
      <c r="BQ173" s="304"/>
      <c r="BR173" s="304"/>
      <c r="BS173" s="304"/>
      <c r="BT173" s="304"/>
      <c r="BU173" s="304"/>
      <c r="BV173" s="304"/>
      <c r="BW173" s="304"/>
      <c r="BX173" s="304"/>
      <c r="BY173" s="304"/>
      <c r="BZ173" s="304"/>
      <c r="CA173" s="304"/>
      <c r="CB173" s="304"/>
      <c r="CC173" s="304"/>
      <c r="CD173" s="304"/>
      <c r="CE173" s="304"/>
      <c r="CF173" s="304"/>
      <c r="CG173" s="304"/>
      <c r="CH173" s="304"/>
      <c r="CI173" s="304"/>
      <c r="CJ173" s="304"/>
      <c r="CK173" s="304"/>
      <c r="CL173" s="304"/>
      <c r="CM173" s="304"/>
      <c r="CN173" s="304"/>
    </row>
    <row r="174" spans="1:92" s="148" customFormat="1" ht="18" customHeight="1">
      <c r="A174" s="304"/>
      <c r="B174" s="304"/>
      <c r="C174" s="304"/>
      <c r="D174" s="304"/>
      <c r="E174" s="304"/>
      <c r="F174" s="304"/>
      <c r="G174" s="304"/>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c r="BA174" s="304"/>
      <c r="BB174" s="304"/>
      <c r="BC174" s="304"/>
      <c r="BD174" s="304"/>
      <c r="BE174" s="304"/>
      <c r="BF174" s="304"/>
      <c r="BG174" s="304"/>
      <c r="BH174" s="304"/>
      <c r="BI174" s="304"/>
      <c r="BJ174" s="304"/>
      <c r="BK174" s="304"/>
      <c r="BL174" s="304"/>
      <c r="BM174" s="304"/>
      <c r="BN174" s="304"/>
      <c r="BO174" s="304"/>
      <c r="BP174" s="304"/>
      <c r="BQ174" s="304"/>
      <c r="BR174" s="304"/>
      <c r="BS174" s="304"/>
      <c r="BT174" s="304"/>
      <c r="BU174" s="304"/>
      <c r="BV174" s="304"/>
      <c r="BW174" s="304"/>
      <c r="BX174" s="304"/>
      <c r="BY174" s="304"/>
      <c r="BZ174" s="304"/>
      <c r="CA174" s="304"/>
      <c r="CB174" s="304"/>
      <c r="CC174" s="304"/>
      <c r="CD174" s="304"/>
      <c r="CE174" s="304"/>
      <c r="CF174" s="304"/>
      <c r="CG174" s="304"/>
      <c r="CH174" s="304"/>
      <c r="CI174" s="304"/>
      <c r="CJ174" s="304"/>
      <c r="CK174" s="304"/>
      <c r="CL174" s="304"/>
      <c r="CM174" s="304"/>
      <c r="CN174" s="304"/>
    </row>
    <row r="175" spans="1:92" s="148" customFormat="1" ht="18" customHeight="1">
      <c r="A175" s="177"/>
      <c r="B175" s="177"/>
      <c r="C175" s="177"/>
      <c r="D175" s="177"/>
      <c r="E175" s="175"/>
      <c r="F175" s="175"/>
      <c r="G175" s="57"/>
      <c r="H175" s="5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row>
    <row r="176" spans="1:92" s="148" customFormat="1" ht="18" customHeight="1">
      <c r="A176" s="177"/>
      <c r="B176" s="177"/>
      <c r="C176" s="177"/>
      <c r="D176" s="177"/>
      <c r="E176" s="175"/>
      <c r="F176" s="175"/>
      <c r="G176" s="57"/>
      <c r="H176" s="5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row>
    <row r="177" spans="1:92" ht="18" customHeight="1">
      <c r="A177" s="153"/>
      <c r="B177" s="153"/>
      <c r="C177" s="153"/>
      <c r="D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row>
  </sheetData>
  <sheetProtection algorithmName="SHA-512" hashValue="mrxQlVQ3lL2NAyxWL4ABrXXiGqgtJvyLXbOr6xLTrEb7vHXeOdyUiweFgHp9xVs7XiwPGdJ+QAn4c/9brhyR0A==" saltValue="7+Mc5mXiWstiPqvsonQmMw==" spinCount="100000" sheet="1" objects="1" scenarios="1"/>
  <mergeCells count="334">
    <mergeCell ref="AS76:BC76"/>
    <mergeCell ref="BG76:BO76"/>
    <mergeCell ref="BP76:BT76"/>
    <mergeCell ref="BU76:BY76"/>
    <mergeCell ref="BZ76:CC76"/>
    <mergeCell ref="CD76:CH76"/>
    <mergeCell ref="CI76:CL76"/>
    <mergeCell ref="A54:K54"/>
    <mergeCell ref="L54:M54"/>
    <mergeCell ref="N54:V54"/>
    <mergeCell ref="AS54:BC54"/>
    <mergeCell ref="BD54:BE54"/>
    <mergeCell ref="BF54:BN54"/>
    <mergeCell ref="BO54:BP54"/>
    <mergeCell ref="A57:X57"/>
    <mergeCell ref="A75:X75"/>
    <mergeCell ref="A76:K76"/>
    <mergeCell ref="M76:U76"/>
    <mergeCell ref="V76:Y76"/>
    <mergeCell ref="Z76:AD76"/>
    <mergeCell ref="AE76:AH76"/>
    <mergeCell ref="AI76:AM76"/>
    <mergeCell ref="AN76:AQ76"/>
    <mergeCell ref="A72:X72"/>
    <mergeCell ref="AT25:BC25"/>
    <mergeCell ref="BD25:CJ25"/>
    <mergeCell ref="CK25:CN25"/>
    <mergeCell ref="A51:X51"/>
    <mergeCell ref="A52:K52"/>
    <mergeCell ref="L52:AR52"/>
    <mergeCell ref="A53:K53"/>
    <mergeCell ref="L53:M53"/>
    <mergeCell ref="N53:V53"/>
    <mergeCell ref="W53:X53"/>
    <mergeCell ref="Y53:AG53"/>
    <mergeCell ref="AH53:AI53"/>
    <mergeCell ref="AJ53:AR53"/>
    <mergeCell ref="AS53:BC53"/>
    <mergeCell ref="BD53:BR53"/>
    <mergeCell ref="BS53:BT53"/>
    <mergeCell ref="BU53:CN53"/>
    <mergeCell ref="A31:CN31"/>
    <mergeCell ref="A49:CN49"/>
    <mergeCell ref="AJ21:AR21"/>
    <mergeCell ref="AT21:BC21"/>
    <mergeCell ref="BD21:BH21"/>
    <mergeCell ref="BI21:BJ21"/>
    <mergeCell ref="BK21:BO21"/>
    <mergeCell ref="AT24:BC24"/>
    <mergeCell ref="BD24:CL24"/>
    <mergeCell ref="BD22:BK22"/>
    <mergeCell ref="BL22:CL22"/>
    <mergeCell ref="BD23:CL23"/>
    <mergeCell ref="AT22:BC23"/>
    <mergeCell ref="BL12:CL12"/>
    <mergeCell ref="BD13:CL13"/>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T154:AV154"/>
    <mergeCell ref="AW154:AY154"/>
    <mergeCell ref="H152:V152"/>
    <mergeCell ref="H153:V153"/>
    <mergeCell ref="H154:V154"/>
    <mergeCell ref="AL154:AP154"/>
    <mergeCell ref="CA1:CN1"/>
    <mergeCell ref="A115:CN115"/>
    <mergeCell ref="A117:CN117"/>
    <mergeCell ref="A104:CN104"/>
    <mergeCell ref="BP5:BS5"/>
    <mergeCell ref="BT5:BX5"/>
    <mergeCell ref="BY5:BZ5"/>
    <mergeCell ref="CA5:CE5"/>
    <mergeCell ref="CF5:CG5"/>
    <mergeCell ref="CH5:CL5"/>
    <mergeCell ref="CM5:CN5"/>
    <mergeCell ref="AJ11:AR11"/>
    <mergeCell ref="AT11:BC11"/>
    <mergeCell ref="BD11:BH11"/>
    <mergeCell ref="BI11:BJ11"/>
    <mergeCell ref="BK11:BO11"/>
    <mergeCell ref="AT12:BC13"/>
    <mergeCell ref="BD12:BK12"/>
    <mergeCell ref="H150:V150"/>
    <mergeCell ref="H151:V151"/>
    <mergeCell ref="AL150:AP150"/>
    <mergeCell ref="AL151:AP151"/>
    <mergeCell ref="AT152:AV152"/>
    <mergeCell ref="AW152:AY152"/>
    <mergeCell ref="AT153:AV153"/>
    <mergeCell ref="AW153:AY153"/>
    <mergeCell ref="AL153:AP153"/>
    <mergeCell ref="AJ85:AR85"/>
    <mergeCell ref="A84:K84"/>
    <mergeCell ref="BR84:CA85"/>
    <mergeCell ref="CB84:CC85"/>
    <mergeCell ref="CD84:CN85"/>
    <mergeCell ref="BU142:CG142"/>
    <mergeCell ref="AT149:AV149"/>
    <mergeCell ref="AW149:AY149"/>
    <mergeCell ref="H148:V148"/>
    <mergeCell ref="H149:V149"/>
    <mergeCell ref="AL148:AP148"/>
    <mergeCell ref="AL149:AP149"/>
    <mergeCell ref="AL140:AY140"/>
    <mergeCell ref="AL142:AP142"/>
    <mergeCell ref="AL143:AP143"/>
    <mergeCell ref="AL144:AP144"/>
    <mergeCell ref="AL145:AP145"/>
    <mergeCell ref="AL146:AP146"/>
    <mergeCell ref="AT142:AV142"/>
    <mergeCell ref="AL141:AP141"/>
    <mergeCell ref="AQ141:AS141"/>
    <mergeCell ref="AT141:AV141"/>
    <mergeCell ref="AW141:AY141"/>
    <mergeCell ref="AW142:AY142"/>
    <mergeCell ref="A79:X79"/>
    <mergeCell ref="A80:K80"/>
    <mergeCell ref="L80:AR80"/>
    <mergeCell ref="L82:N82"/>
    <mergeCell ref="O82:X82"/>
    <mergeCell ref="Y82:AA82"/>
    <mergeCell ref="AB82:AK82"/>
    <mergeCell ref="BG84:BO85"/>
    <mergeCell ref="BP84:BQ85"/>
    <mergeCell ref="AJ84:AR84"/>
    <mergeCell ref="AS80:BC80"/>
    <mergeCell ref="BD80:CN80"/>
    <mergeCell ref="A81:K81"/>
    <mergeCell ref="L81:AR81"/>
    <mergeCell ref="AS81:BC81"/>
    <mergeCell ref="BD81:BR81"/>
    <mergeCell ref="BS81:BT81"/>
    <mergeCell ref="BU81:CN81"/>
    <mergeCell ref="A85:K85"/>
    <mergeCell ref="L85:M85"/>
    <mergeCell ref="N85:V85"/>
    <mergeCell ref="W85:X85"/>
    <mergeCell ref="Y85:AG85"/>
    <mergeCell ref="AH85:AI85"/>
    <mergeCell ref="AC63:CN63"/>
    <mergeCell ref="AC61:CN61"/>
    <mergeCell ref="AC62:CN62"/>
    <mergeCell ref="AC64:CN64"/>
    <mergeCell ref="Y58:AA58"/>
    <mergeCell ref="AB58:AK58"/>
    <mergeCell ref="W54:X54"/>
    <mergeCell ref="Y54:AG54"/>
    <mergeCell ref="AH54:AI54"/>
    <mergeCell ref="AJ54:AR54"/>
    <mergeCell ref="BQ54:BZ54"/>
    <mergeCell ref="CA54:CB54"/>
    <mergeCell ref="CC54:CN54"/>
    <mergeCell ref="AC59:BD59"/>
    <mergeCell ref="A60:K60"/>
    <mergeCell ref="L60:N60"/>
    <mergeCell ref="O60:AB60"/>
    <mergeCell ref="A61:K62"/>
    <mergeCell ref="L61:N61"/>
    <mergeCell ref="O61:AB61"/>
    <mergeCell ref="L62:N62"/>
    <mergeCell ref="O62:AB62"/>
    <mergeCell ref="CJ60:CN60"/>
    <mergeCell ref="BX60:CI60"/>
    <mergeCell ref="BM60:BW60"/>
    <mergeCell ref="AC60:AN60"/>
    <mergeCell ref="AO60:AQ60"/>
    <mergeCell ref="AR60:AZ60"/>
    <mergeCell ref="BA60:BC60"/>
    <mergeCell ref="BD60:BL60"/>
    <mergeCell ref="AT143:AV143"/>
    <mergeCell ref="AW143:AY143"/>
    <mergeCell ref="AT144:AV144"/>
    <mergeCell ref="AW144:AY144"/>
    <mergeCell ref="AT145:AV145"/>
    <mergeCell ref="AW145:AY145"/>
    <mergeCell ref="AT146:AV146"/>
    <mergeCell ref="AW146:AY146"/>
    <mergeCell ref="H155:V155"/>
    <mergeCell ref="W151:AK151"/>
    <mergeCell ref="W152:AK152"/>
    <mergeCell ref="W153:AK153"/>
    <mergeCell ref="W154:AK154"/>
    <mergeCell ref="W155:AK155"/>
    <mergeCell ref="AT155:AV155"/>
    <mergeCell ref="AW155:AY155"/>
    <mergeCell ref="AT147:AV147"/>
    <mergeCell ref="AW147:AY147"/>
    <mergeCell ref="AT148:AV148"/>
    <mergeCell ref="AW148:AY148"/>
    <mergeCell ref="AT150:AV150"/>
    <mergeCell ref="AW150:AY150"/>
    <mergeCell ref="AT151:AV151"/>
    <mergeCell ref="AW151:AY151"/>
    <mergeCell ref="W142:AK142"/>
    <mergeCell ref="W143:AK143"/>
    <mergeCell ref="W144:AK144"/>
    <mergeCell ref="W145:AK145"/>
    <mergeCell ref="W146:AK146"/>
    <mergeCell ref="W147:AK147"/>
    <mergeCell ref="W148:AK148"/>
    <mergeCell ref="W149:AK149"/>
    <mergeCell ref="W150:AK150"/>
    <mergeCell ref="H142:V142"/>
    <mergeCell ref="H143:V143"/>
    <mergeCell ref="H144:V144"/>
    <mergeCell ref="H145:V145"/>
    <mergeCell ref="H146:V146"/>
    <mergeCell ref="H147:V147"/>
    <mergeCell ref="AZ153:BT153"/>
    <mergeCell ref="AL155:AP155"/>
    <mergeCell ref="AQ142:AS142"/>
    <mergeCell ref="AQ143:AS143"/>
    <mergeCell ref="AQ144:AS144"/>
    <mergeCell ref="AQ145:AS145"/>
    <mergeCell ref="AQ146:AS146"/>
    <mergeCell ref="AQ147:AS147"/>
    <mergeCell ref="AQ148:AS148"/>
    <mergeCell ref="AQ149:AS149"/>
    <mergeCell ref="AQ150:AS150"/>
    <mergeCell ref="AQ151:AS151"/>
    <mergeCell ref="AQ152:AS152"/>
    <mergeCell ref="AQ153:AS153"/>
    <mergeCell ref="AQ154:AS154"/>
    <mergeCell ref="AQ155:AS155"/>
    <mergeCell ref="AL152:AP152"/>
    <mergeCell ref="AL147:AP147"/>
    <mergeCell ref="BE84:BF85"/>
    <mergeCell ref="BU153:CG153"/>
    <mergeCell ref="BU154:CG154"/>
    <mergeCell ref="BU155:CG155"/>
    <mergeCell ref="AZ142:BT142"/>
    <mergeCell ref="AZ143:BT143"/>
    <mergeCell ref="AZ144:BT144"/>
    <mergeCell ref="AZ145:BT145"/>
    <mergeCell ref="AZ146:BT146"/>
    <mergeCell ref="AZ147:BT147"/>
    <mergeCell ref="BU144:CG144"/>
    <mergeCell ref="BU145:CG145"/>
    <mergeCell ref="BU146:CG146"/>
    <mergeCell ref="BU147:CG147"/>
    <mergeCell ref="BU148:CG148"/>
    <mergeCell ref="BU149:CG149"/>
    <mergeCell ref="BU150:CG150"/>
    <mergeCell ref="BU151:CG151"/>
    <mergeCell ref="BU152:CG152"/>
    <mergeCell ref="AZ148:BT148"/>
    <mergeCell ref="AZ149:BT149"/>
    <mergeCell ref="AZ150:BT150"/>
    <mergeCell ref="AZ151:BT151"/>
    <mergeCell ref="AZ152:BT152"/>
    <mergeCell ref="L65:N65"/>
    <mergeCell ref="O66:AB66"/>
    <mergeCell ref="AC66:AE66"/>
    <mergeCell ref="BU143:CG143"/>
    <mergeCell ref="CM131:CN131"/>
    <mergeCell ref="H140:V141"/>
    <mergeCell ref="W140:AK141"/>
    <mergeCell ref="BU140:CG141"/>
    <mergeCell ref="A132:CN132"/>
    <mergeCell ref="BT131:BX131"/>
    <mergeCell ref="BY131:BZ131"/>
    <mergeCell ref="CA131:CE131"/>
    <mergeCell ref="CF131:CG131"/>
    <mergeCell ref="CH131:CL131"/>
    <mergeCell ref="AZ140:BT141"/>
    <mergeCell ref="AT69:AU69"/>
    <mergeCell ref="AV69:CL69"/>
    <mergeCell ref="CM69:CN69"/>
    <mergeCell ref="AT66:CN66"/>
    <mergeCell ref="A82:K83"/>
    <mergeCell ref="L83:AB83"/>
    <mergeCell ref="AC83:BD83"/>
    <mergeCell ref="BE83:CN83"/>
    <mergeCell ref="AS84:BC85"/>
    <mergeCell ref="AH84:AI84"/>
    <mergeCell ref="AZ155:BT155"/>
    <mergeCell ref="O8:AA8"/>
    <mergeCell ref="BE59:CN59"/>
    <mergeCell ref="Y72:BO72"/>
    <mergeCell ref="BP72:CN72"/>
    <mergeCell ref="BQ73:CN73"/>
    <mergeCell ref="L59:AB59"/>
    <mergeCell ref="A34:CN34"/>
    <mergeCell ref="A36:CN37"/>
    <mergeCell ref="A38:CN40"/>
    <mergeCell ref="A32:CN32"/>
    <mergeCell ref="A33:CN33"/>
    <mergeCell ref="A58:K59"/>
    <mergeCell ref="L58:N58"/>
    <mergeCell ref="O58:X58"/>
    <mergeCell ref="A92:CL92"/>
    <mergeCell ref="BP97:BS97"/>
    <mergeCell ref="N84:V84"/>
    <mergeCell ref="L64:N64"/>
    <mergeCell ref="O64:AB64"/>
    <mergeCell ref="A66:K69"/>
    <mergeCell ref="L66:N66"/>
    <mergeCell ref="AC65:CN65"/>
    <mergeCell ref="O65:AB65"/>
    <mergeCell ref="A63:K65"/>
    <mergeCell ref="A157:CN158"/>
    <mergeCell ref="A159:CN163"/>
    <mergeCell ref="L63:N63"/>
    <mergeCell ref="O63:AB63"/>
    <mergeCell ref="AV67:CL67"/>
    <mergeCell ref="CM67:CN67"/>
    <mergeCell ref="AT68:AU68"/>
    <mergeCell ref="AV68:CL68"/>
    <mergeCell ref="CM68:CN68"/>
    <mergeCell ref="AZ154:BT154"/>
    <mergeCell ref="AF66:AS66"/>
    <mergeCell ref="AC67:AS69"/>
    <mergeCell ref="AT67:AU67"/>
    <mergeCell ref="BP127:CN127"/>
    <mergeCell ref="CG130:CN130"/>
    <mergeCell ref="A101:CN101"/>
    <mergeCell ref="A109:CN109"/>
    <mergeCell ref="A113:CN113"/>
    <mergeCell ref="L84:M84"/>
    <mergeCell ref="A111:CN111"/>
    <mergeCell ref="W84:X84"/>
    <mergeCell ref="Y84:AG84"/>
  </mergeCells>
  <phoneticPr fontId="32"/>
  <conditionalFormatting sqref="O58 AB58">
    <cfRule type="expression" dxfId="52" priority="113" stopIfTrue="1">
      <formula>O58=""</formula>
    </cfRule>
  </conditionalFormatting>
  <conditionalFormatting sqref="BD12:BK12">
    <cfRule type="expression" dxfId="51" priority="105" stopIfTrue="1">
      <formula>$BD$12=""</formula>
    </cfRule>
  </conditionalFormatting>
  <conditionalFormatting sqref="BL12:CL12">
    <cfRule type="expression" dxfId="50" priority="104" stopIfTrue="1">
      <formula>$BL$12=""</formula>
    </cfRule>
  </conditionalFormatting>
  <conditionalFormatting sqref="BD13:CL13">
    <cfRule type="expression" dxfId="49" priority="103" stopIfTrue="1">
      <formula>$BL$12=""</formula>
    </cfRule>
  </conditionalFormatting>
  <conditionalFormatting sqref="AO60:AQ60 BA60:BC60">
    <cfRule type="expression" dxfId="48" priority="69" stopIfTrue="1">
      <formula>AND($AO$60="□",$BA$60="□")</formula>
    </cfRule>
  </conditionalFormatting>
  <conditionalFormatting sqref="BX60:CI60">
    <cfRule type="expression" dxfId="47" priority="68" stopIfTrue="1">
      <formula>$BX$60=""</formula>
    </cfRule>
  </conditionalFormatting>
  <conditionalFormatting sqref="L61:N62">
    <cfRule type="expression" dxfId="46" priority="67" stopIfTrue="1">
      <formula>AND($L$61="□",$L$62="□")</formula>
    </cfRule>
  </conditionalFormatting>
  <conditionalFormatting sqref="AC61">
    <cfRule type="expression" dxfId="45" priority="65" stopIfTrue="1">
      <formula>AND($L$61="■",$AC$61="□")</formula>
    </cfRule>
  </conditionalFormatting>
  <conditionalFormatting sqref="AC62">
    <cfRule type="expression" dxfId="44" priority="64" stopIfTrue="1">
      <formula>AND($L$62="■",$AC$62="□")</formula>
    </cfRule>
  </conditionalFormatting>
  <conditionalFormatting sqref="L62:AC62">
    <cfRule type="expression" dxfId="43" priority="63" stopIfTrue="1">
      <formula>$L$61="■"</formula>
    </cfRule>
  </conditionalFormatting>
  <conditionalFormatting sqref="L61:AC61">
    <cfRule type="expression" dxfId="42" priority="62" stopIfTrue="1">
      <formula>$L$62="■"</formula>
    </cfRule>
  </conditionalFormatting>
  <conditionalFormatting sqref="L66:AB69">
    <cfRule type="expression" dxfId="41" priority="52" stopIfTrue="1">
      <formula>$AC$66="■"</formula>
    </cfRule>
  </conditionalFormatting>
  <conditionalFormatting sqref="L66:N66 AC66:AE66">
    <cfRule type="expression" dxfId="40" priority="54" stopIfTrue="1">
      <formula>AND($L$66="□",$AC$66="□")</formula>
    </cfRule>
  </conditionalFormatting>
  <conditionalFormatting sqref="AC67:CN69">
    <cfRule type="expression" dxfId="39" priority="53" stopIfTrue="1">
      <formula>$L$66="■"</formula>
    </cfRule>
  </conditionalFormatting>
  <conditionalFormatting sqref="AT66">
    <cfRule type="expression" dxfId="38" priority="51" stopIfTrue="1">
      <formula>AND($AC$66="■",$AT$66="□")</formula>
    </cfRule>
  </conditionalFormatting>
  <conditionalFormatting sqref="AV67:CL67">
    <cfRule type="expression" dxfId="37" priority="50" stopIfTrue="1">
      <formula>AND($AC$66="■",$AV$67="")</formula>
    </cfRule>
  </conditionalFormatting>
  <conditionalFormatting sqref="M76:U76">
    <cfRule type="expression" dxfId="36" priority="48" stopIfTrue="1">
      <formula>$M$76=""</formula>
    </cfRule>
  </conditionalFormatting>
  <conditionalFormatting sqref="Z76:AD76">
    <cfRule type="expression" dxfId="35" priority="47" stopIfTrue="1">
      <formula>$Z$76=""</formula>
    </cfRule>
  </conditionalFormatting>
  <conditionalFormatting sqref="AI76:AM76">
    <cfRule type="expression" dxfId="34" priority="46" stopIfTrue="1">
      <formula>$AI$76=""</formula>
    </cfRule>
  </conditionalFormatting>
  <conditionalFormatting sqref="BG76:BO76">
    <cfRule type="expression" dxfId="33" priority="45" stopIfTrue="1">
      <formula>$BG$76=""</formula>
    </cfRule>
  </conditionalFormatting>
  <conditionalFormatting sqref="BU76:BY76">
    <cfRule type="expression" dxfId="32" priority="44" stopIfTrue="1">
      <formula>$BU$76=""</formula>
    </cfRule>
  </conditionalFormatting>
  <conditionalFormatting sqref="CD76:CH76">
    <cfRule type="expression" dxfId="31" priority="43" stopIfTrue="1">
      <formula>$CD$76=""</formula>
    </cfRule>
  </conditionalFormatting>
  <conditionalFormatting sqref="BD14:CJ14">
    <cfRule type="expression" dxfId="30" priority="42" stopIfTrue="1">
      <formula>$BD$14=""</formula>
    </cfRule>
  </conditionalFormatting>
  <conditionalFormatting sqref="BD15:CJ15">
    <cfRule type="expression" dxfId="29" priority="41" stopIfTrue="1">
      <formula>$BD$15=""</formula>
    </cfRule>
  </conditionalFormatting>
  <conditionalFormatting sqref="BH16:BK16">
    <cfRule type="expression" dxfId="28" priority="40" stopIfTrue="1">
      <formula>$BH$16=""</formula>
    </cfRule>
  </conditionalFormatting>
  <conditionalFormatting sqref="BO16:BR16">
    <cfRule type="expression" dxfId="27" priority="39" stopIfTrue="1">
      <formula>$BO$16=""</formula>
    </cfRule>
  </conditionalFormatting>
  <conditionalFormatting sqref="BV16:BY16">
    <cfRule type="expression" dxfId="26" priority="38" stopIfTrue="1">
      <formula>$BV$16=""</formula>
    </cfRule>
  </conditionalFormatting>
  <conditionalFormatting sqref="CA5:CE5">
    <cfRule type="expression" dxfId="25" priority="37" stopIfTrue="1">
      <formula>$CA$5=""</formula>
    </cfRule>
  </conditionalFormatting>
  <conditionalFormatting sqref="CH5:CL5">
    <cfRule type="expression" dxfId="24" priority="36" stopIfTrue="1">
      <formula>$CH$5=""</formula>
    </cfRule>
  </conditionalFormatting>
  <conditionalFormatting sqref="BD11:BH11">
    <cfRule type="expression" dxfId="23" priority="35" stopIfTrue="1">
      <formula>$BD$11=""</formula>
    </cfRule>
  </conditionalFormatting>
  <conditionalFormatting sqref="BK11:BO11">
    <cfRule type="expression" dxfId="22" priority="34" stopIfTrue="1">
      <formula>$BK$11=""</formula>
    </cfRule>
  </conditionalFormatting>
  <conditionalFormatting sqref="L59">
    <cfRule type="expression" dxfId="21" priority="29" stopIfTrue="1">
      <formula>L59=""</formula>
    </cfRule>
  </conditionalFormatting>
  <conditionalFormatting sqref="AC59:BD59">
    <cfRule type="expression" dxfId="20" priority="28" stopIfTrue="1">
      <formula>$AC$59=""</formula>
    </cfRule>
  </conditionalFormatting>
  <conditionalFormatting sqref="BE59:CN59">
    <cfRule type="expression" dxfId="19" priority="27" stopIfTrue="1">
      <formula>$BE$59=""</formula>
    </cfRule>
  </conditionalFormatting>
  <conditionalFormatting sqref="L52:AR52">
    <cfRule type="expression" dxfId="18" priority="26" stopIfTrue="1">
      <formula>$L$52=""</formula>
    </cfRule>
  </conditionalFormatting>
  <conditionalFormatting sqref="N53:V53">
    <cfRule type="expression" dxfId="17" priority="25" stopIfTrue="1">
      <formula>$N$53=""</formula>
    </cfRule>
  </conditionalFormatting>
  <conditionalFormatting sqref="Y53:AG53">
    <cfRule type="expression" dxfId="16" priority="24" stopIfTrue="1">
      <formula>$Y$53=""</formula>
    </cfRule>
  </conditionalFormatting>
  <conditionalFormatting sqref="AJ53:AR53">
    <cfRule type="expression" dxfId="15" priority="23" stopIfTrue="1">
      <formula>$AJ$53=""</formula>
    </cfRule>
  </conditionalFormatting>
  <conditionalFormatting sqref="BA60:BL60">
    <cfRule type="expression" dxfId="14" priority="22" stopIfTrue="1">
      <formula>$AO$60="■"</formula>
    </cfRule>
  </conditionalFormatting>
  <conditionalFormatting sqref="AO60:AZ60">
    <cfRule type="expression" dxfId="13" priority="21" stopIfTrue="1">
      <formula>$BA$60="■"</formula>
    </cfRule>
  </conditionalFormatting>
  <conditionalFormatting sqref="BT5:BX5">
    <cfRule type="expression" dxfId="12" priority="20" stopIfTrue="1">
      <formula>$BT$5=""</formula>
    </cfRule>
  </conditionalFormatting>
  <conditionalFormatting sqref="CA131:CE131">
    <cfRule type="expression" dxfId="11" priority="18" stopIfTrue="1">
      <formula>$CA$131=""</formula>
    </cfRule>
  </conditionalFormatting>
  <conditionalFormatting sqref="CH131:CL131">
    <cfRule type="expression" dxfId="10" priority="17" stopIfTrue="1">
      <formula>$CH$131=""</formula>
    </cfRule>
  </conditionalFormatting>
  <conditionalFormatting sqref="BT131:BX131">
    <cfRule type="expression" dxfId="9" priority="16">
      <formula>$BT$131=""</formula>
    </cfRule>
  </conditionalFormatting>
  <conditionalFormatting sqref="L63:N65">
    <cfRule type="expression" dxfId="8" priority="11" stopIfTrue="1">
      <formula>AND($L$63="□",$L$64="□",$L$65="□")</formula>
    </cfRule>
  </conditionalFormatting>
  <conditionalFormatting sqref="AC63:AE63">
    <cfRule type="expression" dxfId="7" priority="10" stopIfTrue="1">
      <formula>AND($L$65="■",$AC$65="□")</formula>
    </cfRule>
  </conditionalFormatting>
  <conditionalFormatting sqref="AC65:AE65">
    <cfRule type="expression" dxfId="6" priority="8" stopIfTrue="1">
      <formula>AND($L$67="■",$AC$67="□")</formula>
    </cfRule>
  </conditionalFormatting>
  <conditionalFormatting sqref="L63:CN64">
    <cfRule type="expression" dxfId="5" priority="6" stopIfTrue="1">
      <formula>$L$65="■"</formula>
    </cfRule>
  </conditionalFormatting>
  <conditionalFormatting sqref="AC66:CN69">
    <cfRule type="expression" dxfId="4" priority="55" stopIfTrue="1">
      <formula>$L$66="■"</formula>
    </cfRule>
  </conditionalFormatting>
  <conditionalFormatting sqref="L64:CN65">
    <cfRule type="expression" dxfId="3" priority="4" stopIfTrue="1">
      <formula>$L$63="■"</formula>
    </cfRule>
  </conditionalFormatting>
  <conditionalFormatting sqref="L63:CN63 L65:CN65">
    <cfRule type="expression" dxfId="2" priority="3">
      <formula>$L$64="■"</formula>
    </cfRule>
  </conditionalFormatting>
  <conditionalFormatting sqref="BD53:BR53">
    <cfRule type="expression" dxfId="1" priority="2" stopIfTrue="1">
      <formula>$BD$53=""</formula>
    </cfRule>
  </conditionalFormatting>
  <conditionalFormatting sqref="BU53:CN53">
    <cfRule type="expression" dxfId="0" priority="1" stopIfTrue="1">
      <formula>$BU$53=""</formula>
    </cfRule>
  </conditionalFormatting>
  <dataValidations xWindow="748" yWindow="251" count="16">
    <dataValidation imeMode="disabled" allowBlank="1" showInputMessage="1" showErrorMessage="1" sqref="BU81 Y84:AG85 AJ84:AR85 BG84:BO85 BR84:CA85 CD84:CN85 BD81 N84:V85 BH16:BK16 BD53:BR53 BU53:CN53 Y53:AG54 AJ53:AR54 BF54:BN54 BQ54:BZ54 CC54:CN54 N53:V54 CA131:CE131 CH131:CL131" xr:uid="{00000000-0002-0000-0000-000000000000}"/>
    <dataValidation type="list" allowBlank="1" showInputMessage="1" showErrorMessage="1" sqref="BD16:BG16" xr:uid="{00000000-0002-0000-0000-000001000000}">
      <formula1>"大正,昭和,平成"</formula1>
    </dataValidation>
    <dataValidation type="list" imeMode="disabled" allowBlank="1" showInputMessage="1" showErrorMessage="1" sqref="CH5:CL5 BV16:BY16 AI76:AM76 CD76:CH76" xr:uid="{00000000-0002-0000-0000-000002000000}">
      <formula1>"1,2,3,4,5,6,7,8,9,10,11,12,13,14,15,16,17,18,19,20,21,22,23,24,25,26,27,28,29,30,31"</formula1>
    </dataValidation>
    <dataValidation type="list" imeMode="disabled" allowBlank="1" showInputMessage="1" showErrorMessage="1" sqref="BO16:BR16" xr:uid="{00000000-0002-0000-0000-000003000000}">
      <formula1>"1,2,3,4,5,6,7,8,9,10,11,12"</formula1>
    </dataValidation>
    <dataValidation type="list" imeMode="halfAlpha" allowBlank="1" showInputMessage="1" showErrorMessage="1" sqref="AT142:AV155" xr:uid="{53FD2DDC-E3F4-4E69-8201-869CA844BE67}">
      <formula1>"1,2,3,4,5,6,7,8,9,10,11,12"</formula1>
    </dataValidation>
    <dataValidation type="list" imeMode="halfAlpha" allowBlank="1" showInputMessage="1" showErrorMessage="1" sqref="AW142:AY155" xr:uid="{ED338F8F-FC9B-40FB-B5CC-0137FD4BEF1B}">
      <formula1>"1,2,3,4,5,6,7,8,9,10,11,12,13,14,15,16,17,18,19,20,21,22,23,24,25,26,27,28,29,30,31"</formula1>
    </dataValidation>
    <dataValidation type="textLength" imeMode="disabled" operator="equal" allowBlank="1" showInputMessage="1" showErrorMessage="1" error="入力された桁数が不正です。_x000a_3ケタで再度入力してください。" sqref="O58:X58 O82:X82 BD21:BH21 BD11:BH11" xr:uid="{00000000-0002-0000-0000-00000A000000}">
      <formula1>3</formula1>
    </dataValidation>
    <dataValidation type="textLength" imeMode="disabled" operator="equal" allowBlank="1" showInputMessage="1" showErrorMessage="1" error="入力された桁数が不正です。_x000a_4ケタで再度入力してください。" sqref="AB58:AK58 AB82:AK82 BK21:BO21 BK11:BO11" xr:uid="{00000000-0002-0000-0000-00000B000000}">
      <formula1>4</formula1>
    </dataValidation>
    <dataValidation imeMode="hiragana" allowBlank="1" showInputMessage="1" showErrorMessage="1" sqref="BD14:CJ14" xr:uid="{5845FB1D-B9B6-4EEF-B7B8-7B3BE0B08BC7}"/>
    <dataValidation type="list" imeMode="disabled" allowBlank="1" showInputMessage="1" showErrorMessage="1" prompt="作成日は公募期間内の日付で入力してください。_x000a_（未来日不可）" sqref="CA5:CE5" xr:uid="{ADBD92C4-78D7-4ADD-BCC2-598A0D69D9D8}">
      <formula1>"1,2,3,4,5,6,7,8,9,10,11,12"</formula1>
    </dataValidation>
    <dataValidation type="list" allowBlank="1" showInputMessage="1" showErrorMessage="1" sqref="BU76:BY76 Z76:AD76" xr:uid="{115C966E-F36E-45F2-99A3-994902DF1FBE}">
      <formula1>"1,2,3,4,5,6,7,8,9,10,11,12"</formula1>
    </dataValidation>
    <dataValidation type="list" allowBlank="1" showInputMessage="1" showErrorMessage="1" sqref="AC66:AE66 AO60:AQ60 BA60:BC60 L61:N66" xr:uid="{82FF2002-E08C-45EC-A34D-AC75B55F1CD2}">
      <formula1>"□,■"</formula1>
    </dataValidation>
    <dataValidation type="list" imeMode="halfAlpha" allowBlank="1" showInputMessage="1" showErrorMessage="1" sqref="AL142:AP155" xr:uid="{F13DB798-7096-4C50-B6EC-CF11B00009F2}">
      <formula1>"Ｔ,Ｓ,Ｈ"</formula1>
    </dataValidation>
    <dataValidation type="textLength" imeMode="disabled" operator="equal" allowBlank="1" showInputMessage="1" showErrorMessage="1" error="西暦4桁で入力してください。" sqref="BT5:BX5 BG76:BO76 M76:U76" xr:uid="{A6828DF5-1100-494E-9ACF-AF8C29528BA7}">
      <formula1>4</formula1>
    </dataValidation>
    <dataValidation imeMode="fullKatakana" allowBlank="1" showInputMessage="1" showErrorMessage="1" sqref="H142:V155" xr:uid="{DB6FED74-BEE9-442E-BAC7-6D5C90E46756}"/>
    <dataValidation type="whole" operator="lessThanOrEqual" allowBlank="1" showInputMessage="1" showErrorMessage="1" sqref="Y72:BO72" xr:uid="{DB03CEAE-F11C-4A4F-BF6A-CEFAD37993DD}">
      <formula1>2000000</formula1>
    </dataValidation>
  </dataValidations>
  <printOptions horizontalCentered="1"/>
  <pageMargins left="0.27559055118110237" right="0.27559055118110237" top="0.39370078740157483" bottom="0.19685039370078741" header="0.39370078740157483" footer="0.11811023622047245"/>
  <pageSetup paperSize="9" scale="69" orientation="portrait" r:id="rId1"/>
  <headerFooter alignWithMargins="0">
    <oddFooter>&amp;L（備考）用紙は日本工業規格Ａ４とし、縦位置とする。</oddFooter>
  </headerFooter>
  <rowBreaks count="3" manualBreakCount="3">
    <brk id="47" max="91" man="1"/>
    <brk id="91" max="91" man="1"/>
    <brk id="125" max="90" man="1"/>
  </rowBreaks>
  <ignoredErrors>
    <ignoredError sqref="Y72 L52 CA131 CH131"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EN42"/>
  <sheetViews>
    <sheetView showGridLines="0" showZeros="0" view="pageBreakPreview" zoomScale="55" zoomScaleNormal="100" zoomScaleSheetLayoutView="55" workbookViewId="0"/>
  </sheetViews>
  <sheetFormatPr defaultRowHeight="13.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20"/>
      <c r="AX1" s="120"/>
      <c r="AY1" s="120"/>
      <c r="AZ1" s="120"/>
      <c r="BA1" s="120"/>
      <c r="BC1" s="43" t="s">
        <v>194</v>
      </c>
    </row>
    <row r="2" spans="1:144" ht="18" customHeight="1">
      <c r="BA2" s="3"/>
      <c r="BC2" s="128" t="str">
        <f>IF(OR(交付申請書!$BD$15&lt;&gt;"",交付申請書!$AJ$53&lt;&gt;""),交付申請書!$BD$15&amp;"邸"&amp;RIGHT(TRIM(交付申請書!$N$53&amp;交付申請書!$Y$53&amp;交付申請書!$AJ$53),4),"")</f>
        <v/>
      </c>
    </row>
    <row r="3" spans="1:144" ht="30" customHeight="1">
      <c r="A3" s="862" t="s">
        <v>196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862"/>
    </row>
    <row r="4" spans="1:144"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144" s="19" customFormat="1" ht="18.75">
      <c r="A5" s="35"/>
      <c r="B5" s="35"/>
      <c r="C5" s="35"/>
      <c r="D5" s="35"/>
      <c r="E5" s="35"/>
      <c r="F5" s="17"/>
      <c r="G5" s="17"/>
      <c r="H5" s="35"/>
      <c r="I5" s="17"/>
      <c r="J5" s="17"/>
      <c r="K5" s="17"/>
      <c r="L5" s="17"/>
      <c r="M5" s="17"/>
      <c r="N5" s="17"/>
      <c r="O5" s="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44" s="19" customFormat="1" ht="14.25" customHeight="1">
      <c r="A6" s="18"/>
      <c r="B6" s="18"/>
      <c r="C6" s="18"/>
      <c r="D6" s="18"/>
      <c r="E6" s="18"/>
      <c r="F6" s="18"/>
      <c r="G6" s="18"/>
      <c r="H6" s="18"/>
      <c r="I6" s="18"/>
      <c r="J6" s="18"/>
      <c r="K6" s="18"/>
      <c r="L6" s="18"/>
      <c r="M6" s="18"/>
      <c r="N6" s="18"/>
      <c r="O6" s="18"/>
      <c r="P6" s="18"/>
      <c r="Q6" s="4"/>
      <c r="R6" s="4"/>
      <c r="S6" s="4"/>
      <c r="T6" s="4"/>
      <c r="U6" s="4"/>
      <c r="V6" s="4"/>
      <c r="W6" s="4"/>
      <c r="X6" s="4"/>
      <c r="Y6" s="4"/>
      <c r="Z6" s="4"/>
      <c r="AA6" s="4"/>
      <c r="AB6" s="4"/>
      <c r="AC6" s="4"/>
      <c r="AD6" s="4"/>
      <c r="AE6" s="4"/>
      <c r="AF6" s="4"/>
      <c r="AG6" s="4"/>
      <c r="AH6" s="4"/>
      <c r="AI6" s="4"/>
      <c r="AJ6" s="4"/>
      <c r="AK6" s="4"/>
      <c r="AL6" s="4"/>
      <c r="AM6" s="4"/>
      <c r="AN6" s="4"/>
      <c r="AO6" s="4"/>
      <c r="AP6" s="4"/>
      <c r="AQ6" s="4"/>
      <c r="AR6" s="18"/>
      <c r="AS6" s="18"/>
      <c r="AT6" s="18"/>
      <c r="AU6" s="18"/>
      <c r="AV6" s="18"/>
      <c r="AW6" s="18"/>
      <c r="AX6" s="24" t="s">
        <v>58</v>
      </c>
      <c r="AY6" s="124"/>
      <c r="AZ6" s="146" t="s">
        <v>117</v>
      </c>
      <c r="BA6" s="124"/>
      <c r="BB6" s="662" t="s">
        <v>118</v>
      </c>
      <c r="BC6" s="662"/>
    </row>
    <row r="7" spans="1:144" s="19" customFormat="1" ht="24">
      <c r="A7" s="255"/>
      <c r="B7" s="256"/>
      <c r="C7" s="257" t="s">
        <v>184</v>
      </c>
      <c r="D7" s="25"/>
      <c r="E7" s="25"/>
      <c r="F7" s="25"/>
      <c r="G7" s="258"/>
      <c r="H7" s="259"/>
      <c r="I7" s="257" t="s">
        <v>185</v>
      </c>
      <c r="J7" s="4"/>
      <c r="K7" s="4"/>
      <c r="L7" s="4"/>
      <c r="M7" s="38"/>
      <c r="N7" s="38"/>
      <c r="O7" s="38"/>
      <c r="P7" s="38"/>
      <c r="Q7" s="38"/>
      <c r="R7" s="38"/>
      <c r="S7" s="38"/>
      <c r="T7" s="38"/>
      <c r="U7" s="118"/>
      <c r="V7" s="118"/>
      <c r="W7" s="118"/>
      <c r="X7" s="118"/>
      <c r="Y7" s="118"/>
      <c r="Z7" s="118"/>
      <c r="AA7" s="118"/>
      <c r="AB7" s="118"/>
      <c r="AC7" s="118"/>
      <c r="AD7" s="118"/>
      <c r="AE7" s="118"/>
      <c r="AF7" s="118"/>
      <c r="AG7" s="118"/>
      <c r="AH7" s="118"/>
      <c r="AI7" s="118"/>
      <c r="AJ7" s="118"/>
      <c r="AK7" s="118"/>
      <c r="AL7" s="118"/>
      <c r="AM7" s="118"/>
      <c r="BB7" s="39"/>
    </row>
    <row r="8" spans="1:144" ht="12" customHeight="1" thickBot="1">
      <c r="A8" s="37"/>
      <c r="B8" s="37"/>
      <c r="C8" s="37"/>
      <c r="D8" s="14"/>
      <c r="E8" s="14"/>
      <c r="F8" s="14"/>
      <c r="G8" s="14"/>
      <c r="H8" s="14"/>
      <c r="I8" s="14"/>
      <c r="J8" s="14"/>
      <c r="K8" s="14"/>
      <c r="L8" s="14"/>
      <c r="M8" s="14"/>
      <c r="N8" s="14"/>
      <c r="O8" s="14"/>
      <c r="P8" s="14"/>
      <c r="Q8" s="15"/>
      <c r="R8" s="15"/>
      <c r="S8" s="15"/>
      <c r="T8" s="15"/>
      <c r="U8" s="15"/>
      <c r="V8" s="15"/>
      <c r="W8" s="15"/>
      <c r="X8" s="15"/>
      <c r="Y8" s="15"/>
      <c r="Z8" s="15"/>
      <c r="AA8" s="15"/>
      <c r="AB8" s="15"/>
      <c r="AC8" s="15"/>
      <c r="AD8" s="15"/>
      <c r="AE8" s="15"/>
      <c r="AF8" s="15"/>
      <c r="AG8" s="15"/>
      <c r="AH8" s="15"/>
      <c r="AI8" s="16"/>
      <c r="AJ8" s="16"/>
      <c r="AK8" s="15"/>
      <c r="AL8" s="16"/>
      <c r="AM8" s="16"/>
      <c r="AN8" s="16"/>
      <c r="AO8" s="16"/>
      <c r="AP8" s="16"/>
      <c r="AQ8" s="16"/>
      <c r="AR8" s="16"/>
      <c r="AS8" s="16"/>
      <c r="AT8" s="16"/>
      <c r="AU8" s="16"/>
      <c r="AV8" s="16"/>
      <c r="AW8" s="16"/>
      <c r="AX8" s="16"/>
      <c r="AY8" s="16"/>
      <c r="AZ8" s="16"/>
      <c r="BA8" s="16"/>
      <c r="BB8" s="16"/>
      <c r="BC8" s="16"/>
    </row>
    <row r="9" spans="1:144" ht="28.5" customHeight="1" thickBot="1">
      <c r="A9" s="1295" t="s">
        <v>14</v>
      </c>
      <c r="B9" s="1296"/>
      <c r="C9" s="1296"/>
      <c r="D9" s="1296"/>
      <c r="E9" s="1296"/>
      <c r="F9" s="1296"/>
      <c r="G9" s="1296"/>
      <c r="H9" s="1296"/>
      <c r="I9" s="1298" t="s">
        <v>63</v>
      </c>
      <c r="J9" s="1299"/>
      <c r="K9" s="1299"/>
      <c r="L9" s="1299"/>
      <c r="M9" s="1299"/>
      <c r="N9" s="1299"/>
      <c r="O9" s="1299"/>
      <c r="P9" s="1300"/>
      <c r="Q9" s="121"/>
      <c r="R9" s="121"/>
      <c r="S9" s="119"/>
      <c r="T9" s="119"/>
      <c r="U9" s="119"/>
      <c r="V9" s="119"/>
      <c r="W9" s="121"/>
      <c r="X9" s="121"/>
      <c r="Y9" s="119"/>
      <c r="Z9" s="119"/>
      <c r="AA9" s="119"/>
      <c r="AB9" s="119"/>
      <c r="AC9" s="119"/>
      <c r="AD9" s="119"/>
      <c r="AE9" s="119"/>
      <c r="AF9" s="119"/>
      <c r="AG9" s="119"/>
      <c r="AH9" s="119"/>
      <c r="AI9" s="119"/>
      <c r="AJ9" s="119"/>
      <c r="AK9" s="119"/>
      <c r="AL9" s="119"/>
      <c r="AM9" s="119"/>
      <c r="AN9" s="119"/>
      <c r="AO9" s="119"/>
      <c r="AP9" s="19"/>
      <c r="AQ9" s="19"/>
      <c r="AR9" s="19"/>
      <c r="AS9" s="19"/>
      <c r="AT9" s="19"/>
      <c r="AU9" s="19"/>
      <c r="AV9" s="19"/>
      <c r="AW9" s="19"/>
      <c r="AX9" s="19"/>
      <c r="AY9" s="19"/>
      <c r="AZ9" s="19"/>
      <c r="BA9" s="19"/>
      <c r="BB9" s="19"/>
      <c r="BC9" s="19"/>
    </row>
    <row r="10" spans="1:144" ht="16.5" customHeight="1" thickBot="1">
      <c r="D10" s="27"/>
      <c r="E10" s="27"/>
      <c r="F10" s="27"/>
      <c r="G10" s="27"/>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4"/>
      <c r="AK10" s="28"/>
      <c r="AL10" s="28"/>
      <c r="AM10" s="28"/>
      <c r="AN10" s="4"/>
      <c r="AO10" s="4"/>
      <c r="AP10" s="4"/>
      <c r="AQ10" s="4"/>
      <c r="AR10" s="4"/>
      <c r="AS10" s="4"/>
      <c r="AT10" s="4"/>
      <c r="AU10" s="4"/>
      <c r="AV10" s="4"/>
      <c r="AW10" s="4"/>
      <c r="AX10" s="4"/>
      <c r="AY10" s="4"/>
      <c r="AZ10" s="4"/>
      <c r="BA10" s="4"/>
      <c r="BB10" s="4"/>
      <c r="BC10" s="4"/>
    </row>
    <row r="11" spans="1:144" ht="47.25" customHeight="1">
      <c r="A11" s="1505" t="s">
        <v>11</v>
      </c>
      <c r="B11" s="648"/>
      <c r="C11" s="648"/>
      <c r="D11" s="648"/>
      <c r="E11" s="648"/>
      <c r="F11" s="648"/>
      <c r="G11" s="648"/>
      <c r="H11" s="648"/>
      <c r="I11" s="648" t="s">
        <v>8</v>
      </c>
      <c r="J11" s="648"/>
      <c r="K11" s="648"/>
      <c r="L11" s="648"/>
      <c r="M11" s="648"/>
      <c r="N11" s="648"/>
      <c r="O11" s="648"/>
      <c r="P11" s="648"/>
      <c r="Q11" s="648"/>
      <c r="R11" s="648"/>
      <c r="S11" s="648"/>
      <c r="T11" s="648"/>
      <c r="U11" s="648"/>
      <c r="V11" s="648"/>
      <c r="W11" s="648"/>
      <c r="X11" s="648"/>
      <c r="Y11" s="648"/>
      <c r="Z11" s="648"/>
      <c r="AA11" s="816" t="s">
        <v>2</v>
      </c>
      <c r="AB11" s="851"/>
      <c r="AC11" s="851"/>
      <c r="AD11" s="851"/>
      <c r="AE11" s="851"/>
      <c r="AF11" s="851"/>
      <c r="AG11" s="851"/>
      <c r="AH11" s="851"/>
      <c r="AI11" s="851"/>
      <c r="AJ11" s="851"/>
      <c r="AK11" s="851"/>
      <c r="AL11" s="851"/>
      <c r="AM11" s="851"/>
      <c r="AN11" s="851"/>
      <c r="AO11" s="851"/>
      <c r="AP11" s="851"/>
      <c r="AQ11" s="851"/>
      <c r="AR11" s="817"/>
      <c r="AS11" s="1496" t="s">
        <v>155</v>
      </c>
      <c r="AT11" s="1497"/>
      <c r="AU11" s="1497"/>
      <c r="AV11" s="1497"/>
      <c r="AW11" s="1498"/>
      <c r="AX11" s="1506" t="s">
        <v>156</v>
      </c>
      <c r="AY11" s="1506"/>
      <c r="AZ11" s="1506"/>
      <c r="BA11" s="1506"/>
      <c r="BB11" s="1506"/>
      <c r="BC11" s="1507"/>
    </row>
    <row r="12" spans="1:144" s="29" customFormat="1" ht="29.25" customHeight="1">
      <c r="A12" s="1508"/>
      <c r="B12" s="1509"/>
      <c r="C12" s="1509"/>
      <c r="D12" s="1509"/>
      <c r="E12" s="1509"/>
      <c r="F12" s="1509"/>
      <c r="G12" s="1509"/>
      <c r="H12" s="1509"/>
      <c r="I12" s="652"/>
      <c r="J12" s="652"/>
      <c r="K12" s="652"/>
      <c r="L12" s="652"/>
      <c r="M12" s="652"/>
      <c r="N12" s="652"/>
      <c r="O12" s="652"/>
      <c r="P12" s="652"/>
      <c r="Q12" s="652"/>
      <c r="R12" s="652"/>
      <c r="S12" s="652"/>
      <c r="T12" s="652"/>
      <c r="U12" s="652"/>
      <c r="V12" s="652"/>
      <c r="W12" s="652"/>
      <c r="X12" s="652"/>
      <c r="Y12" s="652"/>
      <c r="Z12" s="652"/>
      <c r="AA12" s="1247"/>
      <c r="AB12" s="1248"/>
      <c r="AC12" s="1248"/>
      <c r="AD12" s="1248"/>
      <c r="AE12" s="1248"/>
      <c r="AF12" s="1248"/>
      <c r="AG12" s="1248"/>
      <c r="AH12" s="1248"/>
      <c r="AI12" s="1248"/>
      <c r="AJ12" s="1248"/>
      <c r="AK12" s="1248"/>
      <c r="AL12" s="1248"/>
      <c r="AM12" s="1248"/>
      <c r="AN12" s="1248"/>
      <c r="AO12" s="1248"/>
      <c r="AP12" s="1248"/>
      <c r="AQ12" s="1248"/>
      <c r="AR12" s="1249"/>
      <c r="AS12" s="1499" t="str">
        <f>IF(A12&lt;&gt;"",RIGHT(A12,1),"")</f>
        <v/>
      </c>
      <c r="AT12" s="1500"/>
      <c r="AU12" s="1500"/>
      <c r="AV12" s="1500"/>
      <c r="AW12" s="1501"/>
      <c r="AX12" s="1485"/>
      <c r="AY12" s="1485"/>
      <c r="AZ12" s="1485"/>
      <c r="BA12" s="1485"/>
      <c r="BB12" s="1485"/>
      <c r="BC12" s="1486"/>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row>
    <row r="13" spans="1:144" s="29" customFormat="1" ht="29.25" customHeight="1" thickBot="1">
      <c r="A13" s="1510"/>
      <c r="B13" s="1511"/>
      <c r="C13" s="1511"/>
      <c r="D13" s="1511"/>
      <c r="E13" s="1511"/>
      <c r="F13" s="1511"/>
      <c r="G13" s="1511"/>
      <c r="H13" s="1511"/>
      <c r="I13" s="646"/>
      <c r="J13" s="646"/>
      <c r="K13" s="646"/>
      <c r="L13" s="646"/>
      <c r="M13" s="646"/>
      <c r="N13" s="646"/>
      <c r="O13" s="646"/>
      <c r="P13" s="646"/>
      <c r="Q13" s="646"/>
      <c r="R13" s="646"/>
      <c r="S13" s="646"/>
      <c r="T13" s="646"/>
      <c r="U13" s="646"/>
      <c r="V13" s="646"/>
      <c r="W13" s="646"/>
      <c r="X13" s="646"/>
      <c r="Y13" s="646"/>
      <c r="Z13" s="646"/>
      <c r="AA13" s="1189"/>
      <c r="AB13" s="1190"/>
      <c r="AC13" s="1190"/>
      <c r="AD13" s="1190"/>
      <c r="AE13" s="1190"/>
      <c r="AF13" s="1190"/>
      <c r="AG13" s="1190"/>
      <c r="AH13" s="1190"/>
      <c r="AI13" s="1190"/>
      <c r="AJ13" s="1190"/>
      <c r="AK13" s="1190"/>
      <c r="AL13" s="1190"/>
      <c r="AM13" s="1190"/>
      <c r="AN13" s="1190"/>
      <c r="AO13" s="1190"/>
      <c r="AP13" s="1190"/>
      <c r="AQ13" s="1190"/>
      <c r="AR13" s="1191"/>
      <c r="AS13" s="1502" t="str">
        <f>IF(A13&lt;&gt;"",RIGHT(A13,1),"")</f>
        <v/>
      </c>
      <c r="AT13" s="1503"/>
      <c r="AU13" s="1503"/>
      <c r="AV13" s="1503"/>
      <c r="AW13" s="1504"/>
      <c r="AX13" s="1487"/>
      <c r="AY13" s="1487"/>
      <c r="AZ13" s="1487"/>
      <c r="BA13" s="1487"/>
      <c r="BB13" s="1487"/>
      <c r="BC13" s="1488"/>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row>
    <row r="14" spans="1:144" s="21" customFormat="1" ht="17.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144" s="21" customFormat="1" ht="17.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144" ht="31.5" customHeight="1" thickBot="1">
      <c r="A16" s="40" t="s">
        <v>138</v>
      </c>
      <c r="B16" s="245"/>
      <c r="C16" s="245"/>
      <c r="D16" s="245"/>
      <c r="E16" s="245"/>
      <c r="F16" s="245"/>
      <c r="G16" s="245"/>
      <c r="H16" s="245"/>
      <c r="I16" s="245"/>
      <c r="J16" s="245"/>
      <c r="K16" s="245"/>
      <c r="L16" s="245"/>
      <c r="M16" s="245"/>
      <c r="N16" s="245"/>
      <c r="O16" s="245"/>
      <c r="P16" s="245"/>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45"/>
      <c r="AV16" s="245"/>
      <c r="AW16" s="245"/>
      <c r="AX16" s="245"/>
      <c r="AY16" s="245"/>
      <c r="AZ16" s="245"/>
      <c r="BA16" s="245"/>
      <c r="BB16" s="245"/>
      <c r="BC16" s="245"/>
    </row>
    <row r="17" spans="1:144" s="21" customFormat="1" ht="57" customHeight="1" thickBot="1">
      <c r="A17" s="1472" t="s">
        <v>137</v>
      </c>
      <c r="B17" s="583"/>
      <c r="C17" s="583"/>
      <c r="D17" s="583"/>
      <c r="E17" s="583"/>
      <c r="F17" s="583"/>
      <c r="G17" s="583"/>
      <c r="H17" s="692"/>
      <c r="I17" s="676" t="s">
        <v>157</v>
      </c>
      <c r="J17" s="621"/>
      <c r="K17" s="621"/>
      <c r="L17" s="621"/>
      <c r="M17" s="677"/>
      <c r="N17" s="1473" t="s">
        <v>139</v>
      </c>
      <c r="O17" s="1474"/>
      <c r="P17" s="693" t="s">
        <v>140</v>
      </c>
      <c r="Q17" s="583"/>
      <c r="R17" s="583"/>
      <c r="S17" s="583"/>
      <c r="T17" s="583"/>
      <c r="U17" s="583"/>
      <c r="V17" s="583"/>
      <c r="W17" s="582" t="s">
        <v>141</v>
      </c>
      <c r="X17" s="583"/>
      <c r="Y17" s="583"/>
      <c r="Z17" s="583"/>
      <c r="AA17" s="583"/>
      <c r="AB17" s="583"/>
      <c r="AC17" s="583"/>
      <c r="AD17" s="583"/>
      <c r="AE17" s="583"/>
      <c r="AF17" s="583"/>
      <c r="AG17" s="583"/>
      <c r="AH17" s="583"/>
      <c r="AI17" s="583"/>
      <c r="AJ17" s="583"/>
      <c r="AK17" s="692"/>
      <c r="AL17" s="583" t="s">
        <v>142</v>
      </c>
      <c r="AM17" s="583"/>
      <c r="AN17" s="583"/>
      <c r="AO17" s="583"/>
      <c r="AP17" s="583"/>
      <c r="AQ17" s="583"/>
      <c r="AR17" s="583"/>
      <c r="AS17" s="583"/>
      <c r="AT17" s="583"/>
      <c r="AU17" s="583"/>
      <c r="AV17" s="583"/>
      <c r="AW17" s="583"/>
      <c r="AX17" s="583"/>
      <c r="AY17" s="583"/>
      <c r="AZ17" s="583"/>
      <c r="BA17" s="583"/>
      <c r="BB17" s="583"/>
      <c r="BC17" s="584"/>
    </row>
    <row r="18" spans="1:144" s="21" customFormat="1" ht="34.5" customHeight="1" thickTop="1">
      <c r="A18" s="1512" t="s">
        <v>146</v>
      </c>
      <c r="B18" s="1513"/>
      <c r="C18" s="1513"/>
      <c r="D18" s="1513"/>
      <c r="E18" s="1513"/>
      <c r="F18" s="1513"/>
      <c r="G18" s="1513"/>
      <c r="H18" s="1513"/>
      <c r="I18" s="1520" t="str">
        <f>IF($AX$12&lt;&gt;"",SUMIF($AS$12:$AW$13,A18,$AX$12:$BC$13),"")</f>
        <v/>
      </c>
      <c r="J18" s="1521"/>
      <c r="K18" s="1521"/>
      <c r="L18" s="1521"/>
      <c r="M18" s="1522"/>
      <c r="N18" s="1465" t="s">
        <v>139</v>
      </c>
      <c r="O18" s="1466"/>
      <c r="P18" s="1467">
        <v>250000</v>
      </c>
      <c r="Q18" s="1468"/>
      <c r="R18" s="1468"/>
      <c r="S18" s="1468"/>
      <c r="T18" s="1468"/>
      <c r="U18" s="1468"/>
      <c r="V18" s="228" t="s">
        <v>0</v>
      </c>
      <c r="W18" s="1068" t="str">
        <f>IF(I18&lt;&gt;"",(I18*P18),"")</f>
        <v/>
      </c>
      <c r="X18" s="1069"/>
      <c r="Y18" s="1069"/>
      <c r="Z18" s="1069"/>
      <c r="AA18" s="1069"/>
      <c r="AB18" s="1069"/>
      <c r="AC18" s="1069"/>
      <c r="AD18" s="1069"/>
      <c r="AE18" s="1069"/>
      <c r="AF18" s="1069"/>
      <c r="AG18" s="1069"/>
      <c r="AH18" s="1069"/>
      <c r="AI18" s="1069"/>
      <c r="AJ18" s="1069"/>
      <c r="AK18" s="218" t="s">
        <v>0</v>
      </c>
      <c r="AL18" s="1471">
        <f>SUM(W18:AK19)</f>
        <v>0</v>
      </c>
      <c r="AM18" s="1471"/>
      <c r="AN18" s="1471"/>
      <c r="AO18" s="1471"/>
      <c r="AP18" s="1471"/>
      <c r="AQ18" s="1471"/>
      <c r="AR18" s="1471"/>
      <c r="AS18" s="1471"/>
      <c r="AT18" s="1471"/>
      <c r="AU18" s="1471"/>
      <c r="AV18" s="1471"/>
      <c r="AW18" s="1471"/>
      <c r="AX18" s="1471"/>
      <c r="AY18" s="1471"/>
      <c r="AZ18" s="1471"/>
      <c r="BA18" s="1471"/>
      <c r="BB18" s="1471"/>
      <c r="BC18" s="1518" t="s">
        <v>158</v>
      </c>
    </row>
    <row r="19" spans="1:144" s="21" customFormat="1" ht="34.5" customHeight="1" thickBot="1">
      <c r="A19" s="1482" t="s">
        <v>147</v>
      </c>
      <c r="B19" s="1483"/>
      <c r="C19" s="1483"/>
      <c r="D19" s="1483"/>
      <c r="E19" s="1483"/>
      <c r="F19" s="1483"/>
      <c r="G19" s="1483"/>
      <c r="H19" s="1484"/>
      <c r="I19" s="1491" t="str">
        <f>IF($AX$12&lt;&gt;"",SUMIF($AS$12:$AW$13,A19,$AX$12:$BC$13),"")</f>
        <v/>
      </c>
      <c r="J19" s="1492"/>
      <c r="K19" s="1492"/>
      <c r="L19" s="1492"/>
      <c r="M19" s="1493"/>
      <c r="N19" s="1494" t="s">
        <v>139</v>
      </c>
      <c r="O19" s="1495"/>
      <c r="P19" s="1489">
        <v>170000</v>
      </c>
      <c r="Q19" s="1490"/>
      <c r="R19" s="1490"/>
      <c r="S19" s="1490"/>
      <c r="T19" s="1490"/>
      <c r="U19" s="1490"/>
      <c r="V19" s="229" t="s">
        <v>0</v>
      </c>
      <c r="W19" s="1095" t="str">
        <f>IF(I19&lt;&gt;"",(I19*P19),"")</f>
        <v/>
      </c>
      <c r="X19" s="1028"/>
      <c r="Y19" s="1028"/>
      <c r="Z19" s="1028"/>
      <c r="AA19" s="1028"/>
      <c r="AB19" s="1028"/>
      <c r="AC19" s="1028"/>
      <c r="AD19" s="1028"/>
      <c r="AE19" s="1028"/>
      <c r="AF19" s="1028"/>
      <c r="AG19" s="1028"/>
      <c r="AH19" s="1028"/>
      <c r="AI19" s="1028"/>
      <c r="AJ19" s="1028"/>
      <c r="AK19" s="227" t="s">
        <v>0</v>
      </c>
      <c r="AL19" s="1481"/>
      <c r="AM19" s="1481"/>
      <c r="AN19" s="1481"/>
      <c r="AO19" s="1481"/>
      <c r="AP19" s="1481"/>
      <c r="AQ19" s="1481"/>
      <c r="AR19" s="1481"/>
      <c r="AS19" s="1481"/>
      <c r="AT19" s="1481"/>
      <c r="AU19" s="1481"/>
      <c r="AV19" s="1481"/>
      <c r="AW19" s="1481"/>
      <c r="AX19" s="1481"/>
      <c r="AY19" s="1481"/>
      <c r="AZ19" s="1481"/>
      <c r="BA19" s="1481"/>
      <c r="BB19" s="1481"/>
      <c r="BC19" s="1519"/>
    </row>
    <row r="20" spans="1:144" ht="38.25" customHeight="1" thickTop="1" thickBot="1">
      <c r="A20" s="1460" t="s">
        <v>154</v>
      </c>
      <c r="B20" s="1461"/>
      <c r="C20" s="1461"/>
      <c r="D20" s="1461"/>
      <c r="E20" s="1461"/>
      <c r="F20" s="1461"/>
      <c r="G20" s="1461"/>
      <c r="H20" s="1461"/>
      <c r="I20" s="1461"/>
      <c r="J20" s="1461"/>
      <c r="K20" s="1461"/>
      <c r="L20" s="1461"/>
      <c r="M20" s="1461"/>
      <c r="N20" s="1461"/>
      <c r="O20" s="1461"/>
      <c r="P20" s="1461"/>
      <c r="Q20" s="1461"/>
      <c r="R20" s="1461"/>
      <c r="S20" s="1461"/>
      <c r="T20" s="1461"/>
      <c r="U20" s="1461"/>
      <c r="V20" s="1461"/>
      <c r="W20" s="1461"/>
      <c r="X20" s="1461"/>
      <c r="Y20" s="1461"/>
      <c r="Z20" s="1461"/>
      <c r="AA20" s="1461"/>
      <c r="AB20" s="1461"/>
      <c r="AC20" s="1461"/>
      <c r="AD20" s="1461"/>
      <c r="AE20" s="1461"/>
      <c r="AF20" s="1461"/>
      <c r="AG20" s="1461"/>
      <c r="AH20" s="1461"/>
      <c r="AI20" s="1461"/>
      <c r="AJ20" s="1461"/>
      <c r="AK20" s="1462"/>
      <c r="AL20" s="1463">
        <f>AL18</f>
        <v>0</v>
      </c>
      <c r="AM20" s="1464"/>
      <c r="AN20" s="1464"/>
      <c r="AO20" s="1464"/>
      <c r="AP20" s="1464"/>
      <c r="AQ20" s="1464"/>
      <c r="AR20" s="1464"/>
      <c r="AS20" s="1464"/>
      <c r="AT20" s="1464"/>
      <c r="AU20" s="1464"/>
      <c r="AV20" s="1464"/>
      <c r="AW20" s="1464"/>
      <c r="AX20" s="1464"/>
      <c r="AY20" s="1464"/>
      <c r="AZ20" s="1464"/>
      <c r="BA20" s="1464"/>
      <c r="BB20" s="1464"/>
      <c r="BC20" s="230" t="s">
        <v>158</v>
      </c>
    </row>
    <row r="21" spans="1:144" s="21" customFormat="1" ht="1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row>
    <row r="22" spans="1:144" s="21" customFormat="1" ht="1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1:144" s="21" customFormat="1" ht="1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144" s="21" customFormat="1" ht="1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144" s="21" customFormat="1" ht="1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144" s="21" customFormat="1" ht="1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144" s="21" customFormat="1" ht="15" customHeight="1" thickBo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144" ht="29.25" customHeight="1" thickBot="1">
      <c r="A28" s="1295" t="s">
        <v>14</v>
      </c>
      <c r="B28" s="1296"/>
      <c r="C28" s="1296"/>
      <c r="D28" s="1296"/>
      <c r="E28" s="1296"/>
      <c r="F28" s="1296"/>
      <c r="G28" s="1296"/>
      <c r="H28" s="1296"/>
      <c r="I28" s="1298" t="s">
        <v>90</v>
      </c>
      <c r="J28" s="1299"/>
      <c r="K28" s="1299"/>
      <c r="L28" s="1299"/>
      <c r="M28" s="1299"/>
      <c r="N28" s="1299"/>
      <c r="O28" s="1299"/>
      <c r="P28" s="1300"/>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9"/>
      <c r="AO28" s="19"/>
      <c r="AP28" s="19"/>
      <c r="AQ28" s="19"/>
      <c r="AR28" s="19"/>
      <c r="AS28" s="19"/>
      <c r="AT28" s="19"/>
      <c r="AU28" s="19"/>
      <c r="AV28" s="41"/>
      <c r="AW28" s="1478" t="s">
        <v>192</v>
      </c>
      <c r="AX28" s="1479"/>
      <c r="AY28" s="1479"/>
      <c r="AZ28" s="1479"/>
      <c r="BA28" s="1479"/>
      <c r="BB28" s="1479"/>
      <c r="BC28" s="1479"/>
    </row>
    <row r="29" spans="1:144" ht="19.5" customHeight="1" thickBot="1">
      <c r="A29" s="35"/>
      <c r="B29" s="35"/>
      <c r="C29" s="35"/>
      <c r="D29" s="35"/>
      <c r="E29" s="35"/>
      <c r="F29" s="35"/>
      <c r="G29" s="35"/>
      <c r="H29" s="35"/>
      <c r="I29" s="35"/>
      <c r="J29" s="35"/>
      <c r="K29" s="35"/>
      <c r="L29" s="35"/>
      <c r="M29" s="35"/>
      <c r="N29" s="35"/>
      <c r="O29" s="17"/>
      <c r="P29" s="17"/>
      <c r="Q29" s="17"/>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1480"/>
      <c r="AX29" s="1480"/>
      <c r="AY29" s="1480"/>
      <c r="AZ29" s="1480"/>
      <c r="BA29" s="1480"/>
      <c r="BB29" s="1480"/>
      <c r="BC29" s="1480"/>
    </row>
    <row r="30" spans="1:144" ht="46.5" customHeight="1">
      <c r="A30" s="1526" t="s">
        <v>11</v>
      </c>
      <c r="B30" s="650"/>
      <c r="C30" s="650"/>
      <c r="D30" s="650"/>
      <c r="E30" s="650"/>
      <c r="F30" s="650"/>
      <c r="G30" s="650"/>
      <c r="H30" s="1274"/>
      <c r="I30" s="816" t="s">
        <v>8</v>
      </c>
      <c r="J30" s="851"/>
      <c r="K30" s="851"/>
      <c r="L30" s="851"/>
      <c r="M30" s="851"/>
      <c r="N30" s="851"/>
      <c r="O30" s="851"/>
      <c r="P30" s="851"/>
      <c r="Q30" s="851"/>
      <c r="R30" s="851"/>
      <c r="S30" s="851"/>
      <c r="T30" s="851"/>
      <c r="U30" s="851"/>
      <c r="V30" s="851"/>
      <c r="W30" s="851"/>
      <c r="X30" s="851"/>
      <c r="Y30" s="851"/>
      <c r="Z30" s="817"/>
      <c r="AA30" s="816" t="s">
        <v>2</v>
      </c>
      <c r="AB30" s="851"/>
      <c r="AC30" s="851"/>
      <c r="AD30" s="851"/>
      <c r="AE30" s="851"/>
      <c r="AF30" s="851"/>
      <c r="AG30" s="851"/>
      <c r="AH30" s="851"/>
      <c r="AI30" s="851"/>
      <c r="AJ30" s="851"/>
      <c r="AK30" s="851"/>
      <c r="AL30" s="851"/>
      <c r="AM30" s="851"/>
      <c r="AN30" s="851"/>
      <c r="AO30" s="851"/>
      <c r="AP30" s="851"/>
      <c r="AQ30" s="851"/>
      <c r="AR30" s="851"/>
      <c r="AS30" s="851"/>
      <c r="AT30" s="851"/>
      <c r="AU30" s="851"/>
      <c r="AV30" s="817"/>
      <c r="AW30" s="649" t="s">
        <v>79</v>
      </c>
      <c r="AX30" s="650"/>
      <c r="AY30" s="650"/>
      <c r="AZ30" s="650"/>
      <c r="BA30" s="650"/>
      <c r="BB30" s="650"/>
      <c r="BC30" s="651"/>
    </row>
    <row r="31" spans="1:144" ht="29.25" customHeight="1">
      <c r="A31" s="1450"/>
      <c r="B31" s="1451"/>
      <c r="C31" s="1451"/>
      <c r="D31" s="1451"/>
      <c r="E31" s="1451"/>
      <c r="F31" s="1451"/>
      <c r="G31" s="1451"/>
      <c r="H31" s="1452"/>
      <c r="I31" s="1523"/>
      <c r="J31" s="1524"/>
      <c r="K31" s="1524"/>
      <c r="L31" s="1524"/>
      <c r="M31" s="1524"/>
      <c r="N31" s="1524"/>
      <c r="O31" s="1524"/>
      <c r="P31" s="1524"/>
      <c r="Q31" s="1524"/>
      <c r="R31" s="1524"/>
      <c r="S31" s="1524"/>
      <c r="T31" s="1524"/>
      <c r="U31" s="1524"/>
      <c r="V31" s="1524"/>
      <c r="W31" s="1524"/>
      <c r="X31" s="1524"/>
      <c r="Y31" s="1524"/>
      <c r="Z31" s="1525"/>
      <c r="AA31" s="809"/>
      <c r="AB31" s="810"/>
      <c r="AC31" s="810"/>
      <c r="AD31" s="810"/>
      <c r="AE31" s="810"/>
      <c r="AF31" s="810"/>
      <c r="AG31" s="810"/>
      <c r="AH31" s="810"/>
      <c r="AI31" s="810"/>
      <c r="AJ31" s="810"/>
      <c r="AK31" s="810"/>
      <c r="AL31" s="810"/>
      <c r="AM31" s="810"/>
      <c r="AN31" s="810"/>
      <c r="AO31" s="810"/>
      <c r="AP31" s="810"/>
      <c r="AQ31" s="810"/>
      <c r="AR31" s="810"/>
      <c r="AS31" s="810"/>
      <c r="AT31" s="810"/>
      <c r="AU31" s="810"/>
      <c r="AV31" s="811"/>
      <c r="AW31" s="1456"/>
      <c r="AX31" s="1457"/>
      <c r="AY31" s="1457"/>
      <c r="AZ31" s="1457"/>
      <c r="BA31" s="1457"/>
      <c r="BB31" s="1457"/>
      <c r="BC31" s="206" t="s">
        <v>19</v>
      </c>
    </row>
    <row r="32" spans="1:144" s="29" customFormat="1" ht="28.5" customHeight="1">
      <c r="A32" s="1447"/>
      <c r="B32" s="1448"/>
      <c r="C32" s="1448"/>
      <c r="D32" s="1448"/>
      <c r="E32" s="1448"/>
      <c r="F32" s="1448"/>
      <c r="G32" s="1448"/>
      <c r="H32" s="1449"/>
      <c r="I32" s="1453"/>
      <c r="J32" s="1454"/>
      <c r="K32" s="1454"/>
      <c r="L32" s="1454"/>
      <c r="M32" s="1454"/>
      <c r="N32" s="1454"/>
      <c r="O32" s="1454"/>
      <c r="P32" s="1454"/>
      <c r="Q32" s="1454"/>
      <c r="R32" s="1454"/>
      <c r="S32" s="1454"/>
      <c r="T32" s="1454"/>
      <c r="U32" s="1454"/>
      <c r="V32" s="1454"/>
      <c r="W32" s="1454"/>
      <c r="X32" s="1454"/>
      <c r="Y32" s="1454"/>
      <c r="Z32" s="1455"/>
      <c r="AA32" s="781"/>
      <c r="AB32" s="782"/>
      <c r="AC32" s="782"/>
      <c r="AD32" s="782"/>
      <c r="AE32" s="782"/>
      <c r="AF32" s="782"/>
      <c r="AG32" s="782"/>
      <c r="AH32" s="782"/>
      <c r="AI32" s="782"/>
      <c r="AJ32" s="782"/>
      <c r="AK32" s="782"/>
      <c r="AL32" s="782"/>
      <c r="AM32" s="782"/>
      <c r="AN32" s="782"/>
      <c r="AO32" s="782"/>
      <c r="AP32" s="782"/>
      <c r="AQ32" s="782"/>
      <c r="AR32" s="782"/>
      <c r="AS32" s="782"/>
      <c r="AT32" s="782"/>
      <c r="AU32" s="782"/>
      <c r="AV32" s="783"/>
      <c r="AW32" s="1458"/>
      <c r="AX32" s="1459"/>
      <c r="AY32" s="1459"/>
      <c r="AZ32" s="1459"/>
      <c r="BA32" s="1459"/>
      <c r="BB32" s="1459"/>
      <c r="BC32" s="207" t="s">
        <v>19</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row>
    <row r="33" spans="1:144" s="29" customFormat="1" ht="28.5" customHeight="1">
      <c r="A33" s="1447"/>
      <c r="B33" s="1448"/>
      <c r="C33" s="1448"/>
      <c r="D33" s="1448"/>
      <c r="E33" s="1448"/>
      <c r="F33" s="1448"/>
      <c r="G33" s="1448"/>
      <c r="H33" s="1449"/>
      <c r="I33" s="1453"/>
      <c r="J33" s="1454"/>
      <c r="K33" s="1454"/>
      <c r="L33" s="1454"/>
      <c r="M33" s="1454"/>
      <c r="N33" s="1454"/>
      <c r="O33" s="1454"/>
      <c r="P33" s="1454"/>
      <c r="Q33" s="1454"/>
      <c r="R33" s="1454"/>
      <c r="S33" s="1454"/>
      <c r="T33" s="1454"/>
      <c r="U33" s="1454"/>
      <c r="V33" s="1454"/>
      <c r="W33" s="1454"/>
      <c r="X33" s="1454"/>
      <c r="Y33" s="1454"/>
      <c r="Z33" s="1455"/>
      <c r="AA33" s="781"/>
      <c r="AB33" s="782"/>
      <c r="AC33" s="782"/>
      <c r="AD33" s="782"/>
      <c r="AE33" s="782"/>
      <c r="AF33" s="782"/>
      <c r="AG33" s="782"/>
      <c r="AH33" s="782"/>
      <c r="AI33" s="782"/>
      <c r="AJ33" s="782"/>
      <c r="AK33" s="782"/>
      <c r="AL33" s="782"/>
      <c r="AM33" s="782"/>
      <c r="AN33" s="782"/>
      <c r="AO33" s="782"/>
      <c r="AP33" s="782"/>
      <c r="AQ33" s="782"/>
      <c r="AR33" s="782"/>
      <c r="AS33" s="782"/>
      <c r="AT33" s="782"/>
      <c r="AU33" s="782"/>
      <c r="AV33" s="783"/>
      <c r="AW33" s="1458"/>
      <c r="AX33" s="1459"/>
      <c r="AY33" s="1459"/>
      <c r="AZ33" s="1459"/>
      <c r="BA33" s="1459"/>
      <c r="BB33" s="1459"/>
      <c r="BC33" s="207" t="s">
        <v>19</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29" customFormat="1" ht="28.5" customHeight="1">
      <c r="A34" s="1447"/>
      <c r="B34" s="1448"/>
      <c r="C34" s="1448"/>
      <c r="D34" s="1448"/>
      <c r="E34" s="1448"/>
      <c r="F34" s="1448"/>
      <c r="G34" s="1448"/>
      <c r="H34" s="1449"/>
      <c r="I34" s="1453"/>
      <c r="J34" s="1454"/>
      <c r="K34" s="1454"/>
      <c r="L34" s="1454"/>
      <c r="M34" s="1454"/>
      <c r="N34" s="1454"/>
      <c r="O34" s="1454"/>
      <c r="P34" s="1454"/>
      <c r="Q34" s="1454"/>
      <c r="R34" s="1454"/>
      <c r="S34" s="1454"/>
      <c r="T34" s="1454"/>
      <c r="U34" s="1454"/>
      <c r="V34" s="1454"/>
      <c r="W34" s="1454"/>
      <c r="X34" s="1454"/>
      <c r="Y34" s="1454"/>
      <c r="Z34" s="1455"/>
      <c r="AA34" s="781"/>
      <c r="AB34" s="782"/>
      <c r="AC34" s="782"/>
      <c r="AD34" s="782"/>
      <c r="AE34" s="782"/>
      <c r="AF34" s="782"/>
      <c r="AG34" s="782"/>
      <c r="AH34" s="782"/>
      <c r="AI34" s="782"/>
      <c r="AJ34" s="782"/>
      <c r="AK34" s="782"/>
      <c r="AL34" s="782"/>
      <c r="AM34" s="782"/>
      <c r="AN34" s="782"/>
      <c r="AO34" s="782"/>
      <c r="AP34" s="782"/>
      <c r="AQ34" s="782"/>
      <c r="AR34" s="782"/>
      <c r="AS34" s="782"/>
      <c r="AT34" s="782"/>
      <c r="AU34" s="782"/>
      <c r="AV34" s="783"/>
      <c r="AW34" s="1458"/>
      <c r="AX34" s="1459"/>
      <c r="AY34" s="1459"/>
      <c r="AZ34" s="1459"/>
      <c r="BA34" s="1459"/>
      <c r="BB34" s="1459"/>
      <c r="BC34" s="207" t="s">
        <v>19</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29" customFormat="1" ht="28.5" customHeight="1" thickBot="1">
      <c r="A35" s="1475"/>
      <c r="B35" s="1476"/>
      <c r="C35" s="1476"/>
      <c r="D35" s="1476"/>
      <c r="E35" s="1476"/>
      <c r="F35" s="1476"/>
      <c r="G35" s="1476"/>
      <c r="H35" s="1477"/>
      <c r="I35" s="1441"/>
      <c r="J35" s="1442"/>
      <c r="K35" s="1442"/>
      <c r="L35" s="1442"/>
      <c r="M35" s="1442"/>
      <c r="N35" s="1442"/>
      <c r="O35" s="1442"/>
      <c r="P35" s="1442"/>
      <c r="Q35" s="1442"/>
      <c r="R35" s="1442"/>
      <c r="S35" s="1442"/>
      <c r="T35" s="1442"/>
      <c r="U35" s="1442"/>
      <c r="V35" s="1442"/>
      <c r="W35" s="1442"/>
      <c r="X35" s="1442"/>
      <c r="Y35" s="1442"/>
      <c r="Z35" s="1443"/>
      <c r="AA35" s="1444"/>
      <c r="AB35" s="1445"/>
      <c r="AC35" s="1445"/>
      <c r="AD35" s="1445"/>
      <c r="AE35" s="1445"/>
      <c r="AF35" s="1445"/>
      <c r="AG35" s="1445"/>
      <c r="AH35" s="1445"/>
      <c r="AI35" s="1445"/>
      <c r="AJ35" s="1445"/>
      <c r="AK35" s="1445"/>
      <c r="AL35" s="1445"/>
      <c r="AM35" s="1445"/>
      <c r="AN35" s="1445"/>
      <c r="AO35" s="1445"/>
      <c r="AP35" s="1445"/>
      <c r="AQ35" s="1445"/>
      <c r="AR35" s="1445"/>
      <c r="AS35" s="1445"/>
      <c r="AT35" s="1445"/>
      <c r="AU35" s="1445"/>
      <c r="AV35" s="1446"/>
      <c r="AW35" s="1516"/>
      <c r="AX35" s="1517"/>
      <c r="AY35" s="1517"/>
      <c r="AZ35" s="1517"/>
      <c r="BA35" s="1517"/>
      <c r="BB35" s="1517"/>
      <c r="BC35" s="211" t="s">
        <v>19</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21" customFormat="1" ht="17.2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row>
    <row r="37" spans="1:144" s="21" customFormat="1" ht="17.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row>
    <row r="38" spans="1:144" ht="31.5" customHeight="1" thickBot="1">
      <c r="A38" s="40" t="s">
        <v>138</v>
      </c>
      <c r="B38" s="245"/>
      <c r="C38" s="245"/>
      <c r="D38" s="245"/>
      <c r="E38" s="245"/>
      <c r="F38" s="245"/>
      <c r="G38" s="245"/>
      <c r="H38" s="245"/>
      <c r="I38" s="245"/>
      <c r="J38" s="245"/>
      <c r="K38" s="245"/>
      <c r="L38" s="213" t="s">
        <v>183</v>
      </c>
      <c r="M38" s="245"/>
      <c r="N38" s="245"/>
      <c r="O38" s="245"/>
      <c r="P38" s="245"/>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45"/>
      <c r="AV38" s="245"/>
      <c r="AW38" s="245"/>
      <c r="AX38" s="245"/>
      <c r="AY38" s="245"/>
      <c r="AZ38" s="245"/>
      <c r="BA38" s="245"/>
      <c r="BB38" s="245"/>
      <c r="BC38" s="245"/>
    </row>
    <row r="39" spans="1:144" s="21" customFormat="1" ht="57" customHeight="1" thickBot="1">
      <c r="A39" s="1472" t="s">
        <v>159</v>
      </c>
      <c r="B39" s="583"/>
      <c r="C39" s="583"/>
      <c r="D39" s="583"/>
      <c r="E39" s="583"/>
      <c r="F39" s="583"/>
      <c r="G39" s="583"/>
      <c r="H39" s="583"/>
      <c r="I39" s="583"/>
      <c r="J39" s="583"/>
      <c r="K39" s="583"/>
      <c r="L39" s="583"/>
      <c r="M39" s="694"/>
      <c r="N39" s="1473" t="s">
        <v>139</v>
      </c>
      <c r="O39" s="1474"/>
      <c r="P39" s="693" t="s">
        <v>140</v>
      </c>
      <c r="Q39" s="583"/>
      <c r="R39" s="583"/>
      <c r="S39" s="583"/>
      <c r="T39" s="583"/>
      <c r="U39" s="583"/>
      <c r="V39" s="583"/>
      <c r="W39" s="582" t="s">
        <v>141</v>
      </c>
      <c r="X39" s="583"/>
      <c r="Y39" s="583"/>
      <c r="Z39" s="583"/>
      <c r="AA39" s="583"/>
      <c r="AB39" s="583"/>
      <c r="AC39" s="583"/>
      <c r="AD39" s="583"/>
      <c r="AE39" s="583"/>
      <c r="AF39" s="583"/>
      <c r="AG39" s="583"/>
      <c r="AH39" s="583"/>
      <c r="AI39" s="583"/>
      <c r="AJ39" s="583"/>
      <c r="AK39" s="692"/>
      <c r="AL39" s="583" t="s">
        <v>142</v>
      </c>
      <c r="AM39" s="583"/>
      <c r="AN39" s="583"/>
      <c r="AO39" s="583"/>
      <c r="AP39" s="583"/>
      <c r="AQ39" s="583"/>
      <c r="AR39" s="583"/>
      <c r="AS39" s="583"/>
      <c r="AT39" s="583"/>
      <c r="AU39" s="583"/>
      <c r="AV39" s="583"/>
      <c r="AW39" s="583"/>
      <c r="AX39" s="583"/>
      <c r="AY39" s="583"/>
      <c r="AZ39" s="583"/>
      <c r="BA39" s="583"/>
      <c r="BB39" s="583"/>
      <c r="BC39" s="584"/>
    </row>
    <row r="40" spans="1:144" s="21" customFormat="1" ht="34.5" customHeight="1" thickTop="1" thickBot="1">
      <c r="A40" s="1514" t="str">
        <f>IF((SUM(AW31:BB35))=0,"",IF((SUM(AW31:BB35))&lt;=1,1,IF(AW31&lt;&gt;"",ROUNDDOWN(SUM(AW31:BB35),0),"")))</f>
        <v/>
      </c>
      <c r="B40" s="1515"/>
      <c r="C40" s="1515"/>
      <c r="D40" s="1515"/>
      <c r="E40" s="1515"/>
      <c r="F40" s="1515"/>
      <c r="G40" s="1515"/>
      <c r="H40" s="1515"/>
      <c r="I40" s="1515"/>
      <c r="J40" s="1515"/>
      <c r="K40" s="1515"/>
      <c r="L40" s="1515"/>
      <c r="M40" s="263" t="s">
        <v>209</v>
      </c>
      <c r="N40" s="1465" t="s">
        <v>139</v>
      </c>
      <c r="O40" s="1466"/>
      <c r="P40" s="1467">
        <v>7000</v>
      </c>
      <c r="Q40" s="1468"/>
      <c r="R40" s="1468"/>
      <c r="S40" s="1468"/>
      <c r="T40" s="1468"/>
      <c r="U40" s="1468"/>
      <c r="V40" s="228" t="s">
        <v>0</v>
      </c>
      <c r="W40" s="1469" t="str">
        <f>IF(A40="","",(A40*P40))</f>
        <v/>
      </c>
      <c r="X40" s="1470"/>
      <c r="Y40" s="1470"/>
      <c r="Z40" s="1470"/>
      <c r="AA40" s="1470"/>
      <c r="AB40" s="1470"/>
      <c r="AC40" s="1470"/>
      <c r="AD40" s="1470"/>
      <c r="AE40" s="1470"/>
      <c r="AF40" s="1470"/>
      <c r="AG40" s="1470"/>
      <c r="AH40" s="1470"/>
      <c r="AI40" s="1470"/>
      <c r="AJ40" s="1470"/>
      <c r="AK40" s="218" t="s">
        <v>0</v>
      </c>
      <c r="AL40" s="1471" t="str">
        <f>W40</f>
        <v/>
      </c>
      <c r="AM40" s="1471"/>
      <c r="AN40" s="1471"/>
      <c r="AO40" s="1471"/>
      <c r="AP40" s="1471"/>
      <c r="AQ40" s="1471"/>
      <c r="AR40" s="1471"/>
      <c r="AS40" s="1471"/>
      <c r="AT40" s="1471"/>
      <c r="AU40" s="1471"/>
      <c r="AV40" s="1471"/>
      <c r="AW40" s="1471"/>
      <c r="AX40" s="1471"/>
      <c r="AY40" s="1471"/>
      <c r="AZ40" s="1471"/>
      <c r="BA40" s="1471"/>
      <c r="BB40" s="1471"/>
      <c r="BC40" s="244" t="s">
        <v>158</v>
      </c>
    </row>
    <row r="41" spans="1:144" ht="38.25" customHeight="1" thickTop="1" thickBot="1">
      <c r="A41" s="1460" t="s">
        <v>160</v>
      </c>
      <c r="B41" s="1461"/>
      <c r="C41" s="1461"/>
      <c r="D41" s="1461"/>
      <c r="E41" s="1461"/>
      <c r="F41" s="1461"/>
      <c r="G41" s="1461"/>
      <c r="H41" s="1461"/>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G41" s="1461"/>
      <c r="AH41" s="1461"/>
      <c r="AI41" s="1461"/>
      <c r="AJ41" s="1461"/>
      <c r="AK41" s="1462"/>
      <c r="AL41" s="1463" t="str">
        <f>AL40</f>
        <v/>
      </c>
      <c r="AM41" s="1464"/>
      <c r="AN41" s="1464"/>
      <c r="AO41" s="1464"/>
      <c r="AP41" s="1464"/>
      <c r="AQ41" s="1464"/>
      <c r="AR41" s="1464"/>
      <c r="AS41" s="1464"/>
      <c r="AT41" s="1464"/>
      <c r="AU41" s="1464"/>
      <c r="AV41" s="1464"/>
      <c r="AW41" s="1464"/>
      <c r="AX41" s="1464"/>
      <c r="AY41" s="1464"/>
      <c r="AZ41" s="1464"/>
      <c r="BA41" s="1464"/>
      <c r="BB41" s="1464"/>
      <c r="BC41" s="230" t="s">
        <v>158</v>
      </c>
    </row>
    <row r="42" spans="1:144" ht="3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row>
  </sheetData>
  <sheetProtection algorithmName="SHA-512" hashValue="foSQKlD5bq55G6SdIjTPwQOd5B6f5knloYiyKQ/ddF90PQ5EdLu/B7y2LOrm8hiWWnO3IEjOZJ0SbuSGYEf7oQ==" saltValue="6G+wavoh2H5FOwvAj1fqWw==" spinCount="100000" sheet="1" objects="1" scenarios="1"/>
  <mergeCells count="78">
    <mergeCell ref="A40:L40"/>
    <mergeCell ref="AW35:BB35"/>
    <mergeCell ref="BC18:BC19"/>
    <mergeCell ref="I17:M17"/>
    <mergeCell ref="N17:O17"/>
    <mergeCell ref="P17:V17"/>
    <mergeCell ref="I18:M18"/>
    <mergeCell ref="N18:O18"/>
    <mergeCell ref="P18:U18"/>
    <mergeCell ref="I30:Z30"/>
    <mergeCell ref="I31:Z31"/>
    <mergeCell ref="I32:Z32"/>
    <mergeCell ref="A20:AK20"/>
    <mergeCell ref="I28:P28"/>
    <mergeCell ref="AA30:AV30"/>
    <mergeCell ref="A30:H30"/>
    <mergeCell ref="A28:H28"/>
    <mergeCell ref="AS11:AW11"/>
    <mergeCell ref="AS12:AW12"/>
    <mergeCell ref="AS13:AW13"/>
    <mergeCell ref="A3:BC3"/>
    <mergeCell ref="A9:H9"/>
    <mergeCell ref="A11:H11"/>
    <mergeCell ref="I11:Z11"/>
    <mergeCell ref="AX11:BC11"/>
    <mergeCell ref="I9:P9"/>
    <mergeCell ref="BB6:BC6"/>
    <mergeCell ref="AA11:AR11"/>
    <mergeCell ref="A12:H12"/>
    <mergeCell ref="A13:H13"/>
    <mergeCell ref="A17:H17"/>
    <mergeCell ref="A18:H18"/>
    <mergeCell ref="A19:H19"/>
    <mergeCell ref="AX12:BC12"/>
    <mergeCell ref="AX13:BC13"/>
    <mergeCell ref="P19:U19"/>
    <mergeCell ref="I12:Z12"/>
    <mergeCell ref="I19:M19"/>
    <mergeCell ref="N19:O19"/>
    <mergeCell ref="I13:Z13"/>
    <mergeCell ref="AA12:AR12"/>
    <mergeCell ref="AA13:AR13"/>
    <mergeCell ref="AW30:BC30"/>
    <mergeCell ref="AW28:BC29"/>
    <mergeCell ref="W17:AK17"/>
    <mergeCell ref="AL17:BC17"/>
    <mergeCell ref="AL18:BB19"/>
    <mergeCell ref="AL20:BB20"/>
    <mergeCell ref="W18:AJ18"/>
    <mergeCell ref="W19:AJ19"/>
    <mergeCell ref="AW31:BB31"/>
    <mergeCell ref="AW32:BB32"/>
    <mergeCell ref="AW33:BB33"/>
    <mergeCell ref="AW34:BB34"/>
    <mergeCell ref="A41:AK41"/>
    <mergeCell ref="AL41:BB41"/>
    <mergeCell ref="AL39:BC39"/>
    <mergeCell ref="N40:O40"/>
    <mergeCell ref="P40:U40"/>
    <mergeCell ref="W40:AJ40"/>
    <mergeCell ref="AL40:BB40"/>
    <mergeCell ref="A39:M39"/>
    <mergeCell ref="N39:O39"/>
    <mergeCell ref="P39:V39"/>
    <mergeCell ref="W39:AK39"/>
    <mergeCell ref="A35:H35"/>
    <mergeCell ref="I35:Z35"/>
    <mergeCell ref="AA34:AV34"/>
    <mergeCell ref="AA35:AV35"/>
    <mergeCell ref="A32:H32"/>
    <mergeCell ref="A31:H31"/>
    <mergeCell ref="A34:H34"/>
    <mergeCell ref="A33:H33"/>
    <mergeCell ref="AA31:AV31"/>
    <mergeCell ref="AA32:AV32"/>
    <mergeCell ref="AA33:AV33"/>
    <mergeCell ref="I33:Z33"/>
    <mergeCell ref="I34:Z34"/>
  </mergeCells>
  <phoneticPr fontId="49"/>
  <dataValidations count="3">
    <dataValidation type="textLength" operator="equal" allowBlank="1" showInputMessage="1" showErrorMessage="1" error="SII登録型番の9文字で登録してください。" sqref="A12:H13" xr:uid="{277B9748-89E6-4A57-AF66-3CCBB70E0839}">
      <formula1>9</formula1>
    </dataValidation>
    <dataValidation type="custom" imeMode="disabled" allowBlank="1" showInputMessage="1" showErrorMessage="1" errorTitle="入力エラー" error="小数点は第二位まで、三位以下切り捨てで入力して下さい。" sqref="AW31:BB35" xr:uid="{00000000-0002-0000-0700-000005000000}">
      <formula1>AW31-ROUNDDOWN(AW31,2)=0</formula1>
    </dataValidation>
    <dataValidation type="textLength" operator="equal" allowBlank="1" showInputMessage="1" showErrorMessage="1" error="SII登録型番の8文字で登録してください。" sqref="A31:H35" xr:uid="{15B28A30-2C72-4E33-80C7-4FAB91556D23}">
      <formula1>8</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oddFooter>&amp;L（備考）用紙は日本工業規格Ａ４とし、縦位置とする。</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5AB98-AD58-44A5-B55D-F72478401D29}">
  <sheetPr>
    <pageSetUpPr fitToPage="1"/>
  </sheetPr>
  <dimension ref="A1:ES90"/>
  <sheetViews>
    <sheetView showGridLines="0" showZeros="0" zoomScale="50" zoomScaleNormal="50" zoomScaleSheetLayoutView="52" workbookViewId="0"/>
  </sheetViews>
  <sheetFormatPr defaultRowHeight="13.5"/>
  <cols>
    <col min="1" max="55" width="3.75" style="7" customWidth="1"/>
    <col min="56" max="93" width="3.5" style="7" customWidth="1"/>
    <col min="94" max="148" width="3.75" style="7" customWidth="1"/>
    <col min="149" max="16384" width="9" style="7"/>
  </cols>
  <sheetData>
    <row r="1" spans="1:149" ht="18.75">
      <c r="BC1" s="223" t="s">
        <v>194</v>
      </c>
      <c r="EG1" s="223"/>
      <c r="ER1" s="223" t="s">
        <v>194</v>
      </c>
    </row>
    <row r="2" spans="1:149" ht="18" customHeight="1">
      <c r="BC2" s="128" t="str">
        <f>IF(OR(交付申請書!$BD$15&lt;&gt;"",交付申請書!$AJ$53&lt;&gt;""),交付申請書!$BD$15&amp;"邸"&amp;RIGHT(TRIM(交付申請書!$N$53&amp;交付申請書!$Y$53&amp;交付申請書!$AJ$53),4),"")</f>
        <v/>
      </c>
      <c r="EG2" s="128" t="str">
        <f>IF(OR(交付申請書!$BD$15&lt;&gt;"",交付申請書!$AJ$53&lt;&gt;""),交付申請書!$BD$15&amp;"邸"&amp;RIGHT(TRIM(交付申請書!$N$53&amp;交付申請書!$Y$53&amp;交付申請書!$AJ$53),4),"")</f>
        <v/>
      </c>
    </row>
    <row r="3" spans="1:149" ht="30" customHeight="1">
      <c r="A3" s="1307" t="s">
        <v>245</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c r="AZ3" s="1307"/>
      <c r="BA3" s="1307"/>
      <c r="BB3" s="1307"/>
      <c r="BC3" s="1307"/>
      <c r="CP3" s="1308" t="s">
        <v>244</v>
      </c>
      <c r="CQ3" s="1309"/>
      <c r="CR3" s="1309"/>
      <c r="CS3" s="1309"/>
      <c r="CT3" s="1309"/>
      <c r="CU3" s="1309"/>
      <c r="CV3" s="1309"/>
      <c r="CW3" s="1309"/>
      <c r="CX3" s="1309"/>
      <c r="CY3" s="1309"/>
      <c r="CZ3" s="1309"/>
      <c r="DA3" s="1309"/>
      <c r="DB3" s="1309"/>
      <c r="DC3" s="1309"/>
      <c r="DD3" s="1309"/>
      <c r="DE3" s="1309"/>
      <c r="DF3" s="1309"/>
      <c r="DG3" s="1309"/>
      <c r="DH3" s="1309"/>
      <c r="DI3" s="1309"/>
      <c r="DJ3" s="1309"/>
      <c r="DK3" s="1309"/>
      <c r="DL3" s="1309"/>
      <c r="DM3" s="1309"/>
      <c r="DN3" s="1309"/>
      <c r="DO3" s="1309"/>
      <c r="DP3" s="1309"/>
      <c r="DQ3" s="1309"/>
      <c r="DR3" s="1309"/>
      <c r="DS3" s="1309"/>
      <c r="DT3" s="1309"/>
      <c r="DU3" s="1309"/>
      <c r="DV3" s="1309"/>
      <c r="DW3" s="1309"/>
      <c r="DX3" s="1309"/>
      <c r="DY3" s="1309"/>
      <c r="DZ3" s="1309"/>
      <c r="EA3" s="1309"/>
      <c r="EB3" s="1309"/>
      <c r="EC3" s="1309"/>
      <c r="ED3" s="1309"/>
      <c r="EE3" s="1309"/>
      <c r="EF3" s="1309"/>
      <c r="EG3" s="1309"/>
      <c r="EH3" s="1309"/>
      <c r="EI3" s="1309"/>
      <c r="EJ3" s="1309"/>
      <c r="EK3" s="1309"/>
      <c r="EL3" s="1309"/>
      <c r="EM3" s="1309"/>
      <c r="EN3" s="1309"/>
      <c r="EO3" s="1309"/>
      <c r="EP3" s="1309"/>
      <c r="EQ3" s="1309"/>
      <c r="ER3" s="1310"/>
    </row>
    <row r="4" spans="1:149"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row>
    <row r="5" spans="1:149" ht="18"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4"/>
      <c r="AY5" s="4"/>
      <c r="AZ5" s="4"/>
      <c r="BA5" s="4"/>
      <c r="BB5" s="4"/>
      <c r="BC5" s="225"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M5" s="4"/>
      <c r="EN5" s="4"/>
      <c r="EO5" s="4"/>
      <c r="EP5" s="4"/>
      <c r="EQ5" s="4"/>
      <c r="ER5" s="225" t="s">
        <v>3</v>
      </c>
    </row>
    <row r="6" spans="1:149" ht="18"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225"/>
      <c r="AR6" s="225"/>
      <c r="AS6" s="225"/>
      <c r="AT6" s="225"/>
      <c r="AU6" s="225"/>
      <c r="AV6" s="225"/>
      <c r="AW6" s="225"/>
      <c r="AX6" s="128" t="s">
        <v>58</v>
      </c>
      <c r="AY6" s="327"/>
      <c r="AZ6" s="226" t="s">
        <v>117</v>
      </c>
      <c r="BA6" s="327"/>
      <c r="BB6" s="1311" t="s">
        <v>118</v>
      </c>
      <c r="BC6" s="1311"/>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225"/>
      <c r="DX6" s="225"/>
      <c r="DY6" s="225"/>
      <c r="DZ6" s="225"/>
      <c r="EA6" s="225"/>
      <c r="EB6" s="225"/>
      <c r="EC6" s="225"/>
      <c r="ED6" s="225"/>
      <c r="EE6" s="225"/>
      <c r="EF6" s="225"/>
      <c r="EG6" s="4"/>
      <c r="EM6" s="128" t="s">
        <v>58</v>
      </c>
      <c r="EN6" s="327" t="str">
        <f>IF(AY6="","",AY6)</f>
        <v/>
      </c>
      <c r="EO6" s="226" t="s">
        <v>117</v>
      </c>
      <c r="EP6" s="327" t="str">
        <f>IF(BA6="","",BA6)</f>
        <v/>
      </c>
      <c r="EQ6" s="1311" t="s">
        <v>118</v>
      </c>
      <c r="ER6" s="1311"/>
    </row>
    <row r="7" spans="1:149"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225"/>
      <c r="AR7" s="225"/>
      <c r="AS7" s="225"/>
      <c r="AT7" s="225"/>
      <c r="AU7" s="225"/>
      <c r="AV7" s="225"/>
      <c r="AW7" s="225"/>
      <c r="AX7" s="128"/>
      <c r="AY7" s="339"/>
      <c r="AZ7" s="226"/>
      <c r="BA7" s="339"/>
      <c r="BB7" s="339"/>
      <c r="BC7" s="339"/>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225"/>
      <c r="DX7" s="225"/>
      <c r="DY7" s="225"/>
      <c r="DZ7" s="225"/>
      <c r="EA7" s="225"/>
      <c r="EB7" s="225"/>
      <c r="EC7" s="225"/>
      <c r="ED7" s="225"/>
      <c r="EE7" s="225"/>
      <c r="EF7" s="225"/>
      <c r="EG7" s="4"/>
    </row>
    <row r="8" spans="1:149" ht="17.25" customHeight="1">
      <c r="A8" s="255"/>
      <c r="B8" s="256"/>
      <c r="C8" s="257" t="s">
        <v>184</v>
      </c>
      <c r="D8" s="25"/>
      <c r="E8" s="25"/>
      <c r="F8" s="25"/>
      <c r="G8" s="258"/>
      <c r="H8" s="259"/>
      <c r="I8" s="257" t="s">
        <v>185</v>
      </c>
      <c r="J8" s="4"/>
      <c r="K8" s="4"/>
      <c r="L8" s="4"/>
      <c r="M8" s="4"/>
      <c r="N8" s="34"/>
      <c r="O8" s="34"/>
      <c r="P8" s="33"/>
      <c r="Q8" s="34"/>
      <c r="R8" s="34"/>
      <c r="S8" s="34"/>
      <c r="T8" s="34"/>
      <c r="U8" s="34"/>
      <c r="V8" s="257"/>
      <c r="W8" s="25"/>
      <c r="X8" s="18"/>
      <c r="Y8" s="18"/>
      <c r="Z8" s="18"/>
      <c r="AA8" s="18"/>
      <c r="AB8" s="18"/>
      <c r="AC8" s="18"/>
      <c r="AD8" s="4"/>
      <c r="AE8" s="4"/>
      <c r="AF8" s="4"/>
      <c r="AG8" s="4"/>
      <c r="AH8" s="4"/>
      <c r="AI8" s="4"/>
      <c r="AJ8" s="18"/>
      <c r="AK8" s="18"/>
      <c r="AL8" s="18"/>
      <c r="AM8" s="18"/>
      <c r="AN8" s="18"/>
      <c r="AO8" s="18"/>
      <c r="AP8" s="1311"/>
      <c r="AQ8" s="1311"/>
      <c r="AR8" s="339"/>
      <c r="AS8" s="339"/>
      <c r="AT8" s="339"/>
      <c r="AU8" s="339"/>
      <c r="AV8" s="339"/>
      <c r="AW8" s="339"/>
      <c r="AX8" s="339"/>
      <c r="AY8" s="339"/>
      <c r="AZ8" s="339"/>
      <c r="BA8" s="339"/>
      <c r="BB8" s="339"/>
      <c r="BC8" s="226"/>
      <c r="CP8" s="255"/>
      <c r="CQ8" s="256"/>
      <c r="CR8" s="257" t="s">
        <v>184</v>
      </c>
      <c r="CS8" s="25"/>
      <c r="CT8" s="25"/>
      <c r="CU8" s="25"/>
      <c r="CV8" s="258"/>
      <c r="CW8" s="259"/>
      <c r="CX8" s="257" t="s">
        <v>185</v>
      </c>
      <c r="CY8" s="4"/>
      <c r="CZ8" s="4"/>
      <c r="DA8" s="4"/>
      <c r="DB8" s="288"/>
      <c r="DC8" s="289"/>
      <c r="DD8" s="288"/>
      <c r="DE8" s="288"/>
      <c r="DF8" s="288"/>
      <c r="DG8" s="288"/>
      <c r="DH8" s="288"/>
      <c r="DI8" s="288"/>
      <c r="DJ8" s="288"/>
      <c r="DK8" s="284"/>
      <c r="DL8" s="285"/>
      <c r="DM8" s="18"/>
      <c r="DN8" s="18"/>
      <c r="DO8" s="18"/>
      <c r="DP8" s="18"/>
      <c r="DQ8" s="18"/>
      <c r="DR8" s="4"/>
      <c r="DS8" s="4"/>
      <c r="DT8" s="4"/>
      <c r="DU8" s="4"/>
      <c r="DV8" s="4"/>
      <c r="DW8" s="339"/>
      <c r="DX8" s="339"/>
      <c r="DY8" s="339"/>
      <c r="DZ8" s="339"/>
      <c r="EA8" s="339"/>
      <c r="EB8" s="339"/>
      <c r="EC8" s="339"/>
      <c r="ED8" s="339"/>
      <c r="EE8" s="339"/>
      <c r="EF8" s="339"/>
      <c r="EG8" s="226"/>
    </row>
    <row r="9" spans="1:149" ht="14.25" customHeight="1" thickBot="1">
      <c r="A9" s="292"/>
      <c r="B9" s="292"/>
      <c r="C9" s="292"/>
      <c r="D9" s="292"/>
      <c r="E9" s="292"/>
      <c r="F9" s="292"/>
      <c r="AJ9" s="292"/>
      <c r="AK9" s="292"/>
      <c r="AL9" s="292"/>
      <c r="AM9" s="292"/>
      <c r="AN9" s="292"/>
      <c r="AO9" s="292"/>
      <c r="AP9" s="339"/>
      <c r="AQ9" s="339"/>
      <c r="AR9" s="339"/>
      <c r="AS9" s="339"/>
      <c r="AT9" s="339"/>
      <c r="AU9" s="339"/>
      <c r="AV9" s="339"/>
      <c r="AW9" s="339"/>
      <c r="AX9" s="339"/>
      <c r="AY9" s="339"/>
      <c r="AZ9" s="339"/>
      <c r="BA9" s="339"/>
      <c r="BB9" s="339"/>
      <c r="BC9" s="226"/>
      <c r="CP9" s="292"/>
      <c r="CQ9" s="292"/>
      <c r="CR9" s="292"/>
      <c r="CS9" s="292"/>
      <c r="CT9" s="292"/>
      <c r="CU9" s="292"/>
      <c r="DW9" s="339"/>
      <c r="DX9" s="339"/>
      <c r="DY9" s="339"/>
      <c r="DZ9" s="339"/>
      <c r="EA9" s="339"/>
      <c r="EB9" s="339"/>
      <c r="EC9" s="339"/>
      <c r="ED9" s="339"/>
      <c r="EE9" s="339"/>
      <c r="EF9" s="339"/>
      <c r="EG9" s="226"/>
    </row>
    <row r="10" spans="1:149" ht="28.5" customHeight="1" thickBot="1">
      <c r="A10" s="1224" t="s">
        <v>14</v>
      </c>
      <c r="B10" s="1225"/>
      <c r="C10" s="1225"/>
      <c r="D10" s="1225"/>
      <c r="E10" s="1225"/>
      <c r="F10" s="1225"/>
      <c r="G10" s="1225"/>
      <c r="H10" s="1225"/>
      <c r="I10" s="1225"/>
      <c r="J10" s="1225"/>
      <c r="K10" s="1226"/>
      <c r="L10" s="1227" t="s">
        <v>151</v>
      </c>
      <c r="M10" s="1228"/>
      <c r="N10" s="1228"/>
      <c r="O10" s="1228"/>
      <c r="P10" s="1228"/>
      <c r="Q10" s="1228"/>
      <c r="R10" s="1228"/>
      <c r="S10" s="1228"/>
      <c r="T10" s="1229"/>
      <c r="U10" s="1291"/>
      <c r="V10" s="1291"/>
      <c r="W10" s="1291"/>
      <c r="X10" s="1291"/>
      <c r="Y10" s="1291"/>
      <c r="Z10" s="1291"/>
      <c r="AA10" s="1291"/>
      <c r="AB10" s="1291"/>
      <c r="AC10" s="1291"/>
      <c r="AD10" s="1291"/>
      <c r="AE10" s="1291"/>
      <c r="AF10" s="1291"/>
      <c r="CP10" s="1224" t="s">
        <v>14</v>
      </c>
      <c r="CQ10" s="1225"/>
      <c r="CR10" s="1225"/>
      <c r="CS10" s="1225"/>
      <c r="CT10" s="1225"/>
      <c r="CU10" s="1225"/>
      <c r="CV10" s="1225"/>
      <c r="CW10" s="1225"/>
      <c r="CX10" s="1225"/>
      <c r="CY10" s="1225"/>
      <c r="CZ10" s="1226"/>
      <c r="DA10" s="1227" t="s">
        <v>151</v>
      </c>
      <c r="DB10" s="1228"/>
      <c r="DC10" s="1228"/>
      <c r="DD10" s="1228"/>
      <c r="DE10" s="1228"/>
      <c r="DF10" s="1228"/>
      <c r="DG10" s="1228"/>
      <c r="DH10" s="1228"/>
      <c r="DI10" s="1229"/>
      <c r="DJ10" s="1291"/>
      <c r="DK10" s="1291"/>
      <c r="DL10" s="1291"/>
      <c r="DM10" s="1291"/>
      <c r="DN10" s="1291"/>
      <c r="DO10" s="1291"/>
      <c r="DP10" s="1291"/>
      <c r="DQ10" s="1291"/>
      <c r="DR10" s="1291"/>
      <c r="DS10" s="1291"/>
      <c r="DT10" s="1291"/>
      <c r="DU10" s="1291"/>
    </row>
    <row r="11" spans="1:149"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28"/>
      <c r="DN11" s="28"/>
      <c r="DO11" s="28"/>
      <c r="DP11" s="28"/>
      <c r="DQ11" s="4"/>
      <c r="DR11" s="4"/>
      <c r="DS11" s="4"/>
      <c r="DT11" s="4"/>
      <c r="DU11" s="4"/>
      <c r="DV11" s="4"/>
      <c r="DW11" s="4"/>
      <c r="DX11" s="4"/>
      <c r="DY11" s="4"/>
      <c r="DZ11" s="4"/>
      <c r="EA11" s="4"/>
      <c r="EB11" s="4"/>
      <c r="EC11" s="4"/>
      <c r="ED11" s="4"/>
      <c r="EE11" s="4"/>
      <c r="EF11" s="4"/>
      <c r="EG11" s="4"/>
    </row>
    <row r="12" spans="1:149" ht="29.25" customHeight="1">
      <c r="A12" s="1389" t="s">
        <v>218</v>
      </c>
      <c r="B12" s="1390"/>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1"/>
      <c r="AI12" s="1392" t="s">
        <v>4</v>
      </c>
      <c r="AJ12" s="1393"/>
      <c r="AK12" s="1393"/>
      <c r="AL12" s="1393"/>
      <c r="AM12" s="1393"/>
      <c r="AN12" s="1393"/>
      <c r="AO12" s="1393"/>
      <c r="AP12" s="1393"/>
      <c r="AQ12" s="1394"/>
      <c r="AR12" s="4"/>
      <c r="AS12" s="4"/>
      <c r="AT12" s="4"/>
      <c r="AU12" s="4"/>
      <c r="AV12" s="4"/>
      <c r="AW12" s="4"/>
      <c r="AX12" s="4"/>
      <c r="AY12" s="4"/>
      <c r="AZ12" s="4"/>
      <c r="BA12" s="4"/>
      <c r="BB12" s="4"/>
      <c r="BC12" s="4"/>
      <c r="CP12" s="1389" t="s">
        <v>218</v>
      </c>
      <c r="CQ12" s="1390"/>
      <c r="CR12" s="1390"/>
      <c r="CS12" s="1390"/>
      <c r="CT12" s="1390"/>
      <c r="CU12" s="1390"/>
      <c r="CV12" s="1390"/>
      <c r="CW12" s="1390"/>
      <c r="CX12" s="1390"/>
      <c r="CY12" s="1390"/>
      <c r="CZ12" s="1390"/>
      <c r="DA12" s="1390"/>
      <c r="DB12" s="1390"/>
      <c r="DC12" s="1390"/>
      <c r="DD12" s="1390"/>
      <c r="DE12" s="1390"/>
      <c r="DF12" s="1390"/>
      <c r="DG12" s="1390"/>
      <c r="DH12" s="1390"/>
      <c r="DI12" s="1390"/>
      <c r="DJ12" s="1390"/>
      <c r="DK12" s="1390"/>
      <c r="DL12" s="1390"/>
      <c r="DM12" s="1390"/>
      <c r="DN12" s="1390"/>
      <c r="DO12" s="1390"/>
      <c r="DP12" s="1390"/>
      <c r="DQ12" s="1390"/>
      <c r="DR12" s="1390"/>
      <c r="DS12" s="1390"/>
      <c r="DT12" s="1390"/>
      <c r="DU12" s="1390"/>
      <c r="DV12" s="1390"/>
      <c r="DW12" s="1391"/>
      <c r="DX12" s="1392" t="str">
        <f>AI12</f>
        <v>□</v>
      </c>
      <c r="DY12" s="1393"/>
      <c r="DZ12" s="1393"/>
      <c r="EA12" s="1393"/>
      <c r="EB12" s="1393"/>
      <c r="EC12" s="1393"/>
      <c r="ED12" s="1393"/>
      <c r="EE12" s="1393"/>
      <c r="EF12" s="1394"/>
      <c r="EG12" s="4"/>
    </row>
    <row r="13" spans="1:149"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28"/>
      <c r="DU13" s="28"/>
      <c r="DV13" s="28"/>
      <c r="DW13" s="4"/>
      <c r="DX13" s="4"/>
      <c r="DY13" s="4"/>
      <c r="DZ13" s="4"/>
      <c r="EA13" s="4"/>
      <c r="EB13" s="4"/>
      <c r="EC13" s="4"/>
      <c r="ED13" s="4"/>
      <c r="EE13" s="4"/>
      <c r="EF13" s="4"/>
      <c r="EG13" s="4"/>
    </row>
    <row r="14" spans="1:149" ht="18.75" customHeight="1">
      <c r="A14" s="1253" t="s">
        <v>219</v>
      </c>
      <c r="B14" s="1254"/>
      <c r="C14" s="1254"/>
      <c r="D14" s="1255"/>
      <c r="E14" s="1259" t="s">
        <v>220</v>
      </c>
      <c r="F14" s="1254"/>
      <c r="G14" s="1254"/>
      <c r="H14" s="1254"/>
      <c r="I14" s="1254"/>
      <c r="J14" s="1254"/>
      <c r="K14" s="1255"/>
      <c r="L14" s="1236" t="s">
        <v>221</v>
      </c>
      <c r="M14" s="1261"/>
      <c r="N14" s="1261"/>
      <c r="O14" s="1261"/>
      <c r="P14" s="1261"/>
      <c r="Q14" s="1261"/>
      <c r="R14" s="1261"/>
      <c r="S14" s="1261"/>
      <c r="T14" s="1262"/>
      <c r="U14" s="1236" t="s">
        <v>84</v>
      </c>
      <c r="V14" s="1261"/>
      <c r="W14" s="1261"/>
      <c r="X14" s="1261"/>
      <c r="Y14" s="1261"/>
      <c r="Z14" s="1261"/>
      <c r="AA14" s="1261"/>
      <c r="AB14" s="1261"/>
      <c r="AC14" s="1261"/>
      <c r="AD14" s="1261"/>
      <c r="AE14" s="1261"/>
      <c r="AF14" s="1261"/>
      <c r="AG14" s="1261"/>
      <c r="AH14" s="1262"/>
      <c r="AI14" s="649" t="s">
        <v>22</v>
      </c>
      <c r="AJ14" s="650"/>
      <c r="AK14" s="650"/>
      <c r="AL14" s="650"/>
      <c r="AM14" s="650"/>
      <c r="AN14" s="650"/>
      <c r="AO14" s="650"/>
      <c r="AP14" s="650"/>
      <c r="AQ14" s="1274"/>
      <c r="AR14" s="1275" t="s">
        <v>21</v>
      </c>
      <c r="AS14" s="1276"/>
      <c r="AT14" s="1276"/>
      <c r="AU14" s="1277"/>
      <c r="AV14" s="1230" t="s">
        <v>223</v>
      </c>
      <c r="AW14" s="1231"/>
      <c r="AX14" s="1231"/>
      <c r="AY14" s="1232"/>
      <c r="AZ14" s="1236" t="s">
        <v>224</v>
      </c>
      <c r="BA14" s="1237"/>
      <c r="BB14" s="1237"/>
      <c r="BC14" s="1238"/>
      <c r="CP14" s="1253" t="s">
        <v>219</v>
      </c>
      <c r="CQ14" s="1254"/>
      <c r="CR14" s="1254"/>
      <c r="CS14" s="1255"/>
      <c r="CT14" s="1259" t="s">
        <v>220</v>
      </c>
      <c r="CU14" s="1254"/>
      <c r="CV14" s="1254"/>
      <c r="CW14" s="1254"/>
      <c r="CX14" s="1254"/>
      <c r="CY14" s="1254"/>
      <c r="CZ14" s="1255"/>
      <c r="DA14" s="1236" t="s">
        <v>221</v>
      </c>
      <c r="DB14" s="1261"/>
      <c r="DC14" s="1261"/>
      <c r="DD14" s="1261"/>
      <c r="DE14" s="1261"/>
      <c r="DF14" s="1261"/>
      <c r="DG14" s="1261"/>
      <c r="DH14" s="1261"/>
      <c r="DI14" s="1262"/>
      <c r="DJ14" s="1236" t="s">
        <v>84</v>
      </c>
      <c r="DK14" s="1261"/>
      <c r="DL14" s="1261"/>
      <c r="DM14" s="1261"/>
      <c r="DN14" s="1261"/>
      <c r="DO14" s="1261"/>
      <c r="DP14" s="1261"/>
      <c r="DQ14" s="1261"/>
      <c r="DR14" s="1261"/>
      <c r="DS14" s="1261"/>
      <c r="DT14" s="1261"/>
      <c r="DU14" s="1261"/>
      <c r="DV14" s="1261"/>
      <c r="DW14" s="1261"/>
      <c r="DX14" s="1261"/>
      <c r="DY14" s="1261"/>
      <c r="DZ14" s="1261"/>
      <c r="EA14" s="1261"/>
      <c r="EB14" s="1261"/>
      <c r="EC14" s="1261"/>
      <c r="ED14" s="1261"/>
      <c r="EE14" s="1261"/>
      <c r="EF14" s="1261"/>
      <c r="EG14" s="1261"/>
      <c r="EH14" s="1261"/>
      <c r="EI14" s="1261"/>
      <c r="EJ14" s="1262"/>
      <c r="EK14" s="1230" t="s">
        <v>223</v>
      </c>
      <c r="EL14" s="1231"/>
      <c r="EM14" s="1231"/>
      <c r="EN14" s="1232"/>
      <c r="EO14" s="1236" t="s">
        <v>224</v>
      </c>
      <c r="EP14" s="1237"/>
      <c r="EQ14" s="1237"/>
      <c r="ER14" s="1238"/>
    </row>
    <row r="15" spans="1:149" s="29" customFormat="1" ht="28.5" customHeight="1">
      <c r="A15" s="1256"/>
      <c r="B15" s="1257"/>
      <c r="C15" s="1257"/>
      <c r="D15" s="1258"/>
      <c r="E15" s="1260"/>
      <c r="F15" s="1257"/>
      <c r="G15" s="1257"/>
      <c r="H15" s="1257"/>
      <c r="I15" s="1257"/>
      <c r="J15" s="1257"/>
      <c r="K15" s="1258"/>
      <c r="L15" s="800"/>
      <c r="M15" s="801"/>
      <c r="N15" s="801"/>
      <c r="O15" s="801"/>
      <c r="P15" s="801"/>
      <c r="Q15" s="801"/>
      <c r="R15" s="801"/>
      <c r="S15" s="801"/>
      <c r="T15" s="802"/>
      <c r="U15" s="800"/>
      <c r="V15" s="801"/>
      <c r="W15" s="801"/>
      <c r="X15" s="801"/>
      <c r="Y15" s="801"/>
      <c r="Z15" s="801"/>
      <c r="AA15" s="801"/>
      <c r="AB15" s="801"/>
      <c r="AC15" s="801"/>
      <c r="AD15" s="801"/>
      <c r="AE15" s="801"/>
      <c r="AF15" s="801"/>
      <c r="AG15" s="801"/>
      <c r="AH15" s="802"/>
      <c r="AI15" s="1242" t="s">
        <v>15</v>
      </c>
      <c r="AJ15" s="1243"/>
      <c r="AK15" s="1243"/>
      <c r="AL15" s="1243"/>
      <c r="AM15" s="338" t="s">
        <v>16</v>
      </c>
      <c r="AN15" s="1243" t="s">
        <v>17</v>
      </c>
      <c r="AO15" s="1243"/>
      <c r="AP15" s="1243"/>
      <c r="AQ15" s="1244"/>
      <c r="AR15" s="1278"/>
      <c r="AS15" s="1279"/>
      <c r="AT15" s="1279"/>
      <c r="AU15" s="1280"/>
      <c r="AV15" s="1233"/>
      <c r="AW15" s="1234"/>
      <c r="AX15" s="1234"/>
      <c r="AY15" s="1235"/>
      <c r="AZ15" s="1239"/>
      <c r="BA15" s="1240"/>
      <c r="BB15" s="1240"/>
      <c r="BC15" s="1241"/>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256"/>
      <c r="CQ15" s="1257"/>
      <c r="CR15" s="1257"/>
      <c r="CS15" s="1258"/>
      <c r="CT15" s="1260"/>
      <c r="CU15" s="1257"/>
      <c r="CV15" s="1257"/>
      <c r="CW15" s="1257"/>
      <c r="CX15" s="1257"/>
      <c r="CY15" s="1257"/>
      <c r="CZ15" s="1258"/>
      <c r="DA15" s="800"/>
      <c r="DB15" s="801"/>
      <c r="DC15" s="801"/>
      <c r="DD15" s="801"/>
      <c r="DE15" s="801"/>
      <c r="DF15" s="801"/>
      <c r="DG15" s="801"/>
      <c r="DH15" s="801"/>
      <c r="DI15" s="802"/>
      <c r="DJ15" s="800"/>
      <c r="DK15" s="801"/>
      <c r="DL15" s="801"/>
      <c r="DM15" s="801"/>
      <c r="DN15" s="801"/>
      <c r="DO15" s="801"/>
      <c r="DP15" s="801"/>
      <c r="DQ15" s="801"/>
      <c r="DR15" s="801"/>
      <c r="DS15" s="801"/>
      <c r="DT15" s="801"/>
      <c r="DU15" s="801"/>
      <c r="DV15" s="801"/>
      <c r="DW15" s="801"/>
      <c r="DX15" s="801"/>
      <c r="DY15" s="801"/>
      <c r="DZ15" s="801"/>
      <c r="EA15" s="801"/>
      <c r="EB15" s="801"/>
      <c r="EC15" s="801"/>
      <c r="ED15" s="801"/>
      <c r="EE15" s="801"/>
      <c r="EF15" s="801"/>
      <c r="EG15" s="801"/>
      <c r="EH15" s="801"/>
      <c r="EI15" s="801"/>
      <c r="EJ15" s="802"/>
      <c r="EK15" s="1233"/>
      <c r="EL15" s="1234"/>
      <c r="EM15" s="1234"/>
      <c r="EN15" s="1235"/>
      <c r="EO15" s="1239"/>
      <c r="EP15" s="1240"/>
      <c r="EQ15" s="1240"/>
      <c r="ER15" s="1241"/>
      <c r="ES15" s="4"/>
    </row>
    <row r="16" spans="1:149" s="29" customFormat="1" ht="28.5" customHeight="1">
      <c r="A16" s="1438"/>
      <c r="B16" s="1435"/>
      <c r="C16" s="1435"/>
      <c r="D16" s="1436"/>
      <c r="E16" s="1434"/>
      <c r="F16" s="1435"/>
      <c r="G16" s="1435"/>
      <c r="H16" s="1435"/>
      <c r="I16" s="1435"/>
      <c r="J16" s="1435"/>
      <c r="K16" s="1436"/>
      <c r="L16" s="1434"/>
      <c r="M16" s="1435"/>
      <c r="N16" s="1435"/>
      <c r="O16" s="1435"/>
      <c r="P16" s="1435"/>
      <c r="Q16" s="1435"/>
      <c r="R16" s="1435"/>
      <c r="S16" s="1435"/>
      <c r="T16" s="1436"/>
      <c r="U16" s="1434"/>
      <c r="V16" s="1435"/>
      <c r="W16" s="1435"/>
      <c r="X16" s="1435"/>
      <c r="Y16" s="1435"/>
      <c r="Z16" s="1435"/>
      <c r="AA16" s="1435"/>
      <c r="AB16" s="1435"/>
      <c r="AC16" s="1435"/>
      <c r="AD16" s="1435"/>
      <c r="AE16" s="1435"/>
      <c r="AF16" s="1435"/>
      <c r="AG16" s="1435"/>
      <c r="AH16" s="1436"/>
      <c r="AI16" s="1284"/>
      <c r="AJ16" s="1285"/>
      <c r="AK16" s="1285"/>
      <c r="AL16" s="1285"/>
      <c r="AM16" s="267" t="s">
        <v>16</v>
      </c>
      <c r="AN16" s="1439"/>
      <c r="AO16" s="1439"/>
      <c r="AP16" s="1439"/>
      <c r="AQ16" s="1440"/>
      <c r="AR16" s="1304" t="str">
        <f t="shared" ref="AR16:AR25" si="0">IF(AND(AI16&lt;&gt;"",AN16&lt;&gt;""),ROUNDDOWN(AI16*AN16/1000000,2),"")</f>
        <v/>
      </c>
      <c r="AS16" s="1305"/>
      <c r="AT16" s="1305"/>
      <c r="AU16" s="1306"/>
      <c r="AV16" s="1284" t="str">
        <f>IF(AR16&lt;&gt;"",IF(AR16&lt;0.2,"XS",IF(AR16&lt;1.6,"S",IF(AR16&lt;2.8,"M",IF(AR16&gt;=2.8,"L")))),"")</f>
        <v/>
      </c>
      <c r="AW16" s="1285"/>
      <c r="AX16" s="1285"/>
      <c r="AY16" s="1286"/>
      <c r="AZ16" s="1284"/>
      <c r="BA16" s="1285"/>
      <c r="BB16" s="1285"/>
      <c r="BC16" s="1437"/>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287" t="str">
        <f>IF(A16="","",A16)</f>
        <v/>
      </c>
      <c r="CQ16" s="1288"/>
      <c r="CR16" s="1288"/>
      <c r="CS16" s="1289"/>
      <c r="CT16" s="1290" t="str">
        <f>IF(E16="","",E16)</f>
        <v/>
      </c>
      <c r="CU16" s="1288"/>
      <c r="CV16" s="1288"/>
      <c r="CW16" s="1288"/>
      <c r="CX16" s="1288"/>
      <c r="CY16" s="1288"/>
      <c r="CZ16" s="1289"/>
      <c r="DA16" s="1290" t="str">
        <f>IF(L16="","",L16)</f>
        <v/>
      </c>
      <c r="DB16" s="1288"/>
      <c r="DC16" s="1288"/>
      <c r="DD16" s="1288"/>
      <c r="DE16" s="1288"/>
      <c r="DF16" s="1288"/>
      <c r="DG16" s="1288"/>
      <c r="DH16" s="1288"/>
      <c r="DI16" s="1289"/>
      <c r="DJ16" s="1426" t="str">
        <f>IF(U16="","",U16)</f>
        <v/>
      </c>
      <c r="DK16" s="1433"/>
      <c r="DL16" s="1433"/>
      <c r="DM16" s="1433"/>
      <c r="DN16" s="1433"/>
      <c r="DO16" s="1433"/>
      <c r="DP16" s="1433"/>
      <c r="DQ16" s="1433"/>
      <c r="DR16" s="1433"/>
      <c r="DS16" s="1433"/>
      <c r="DT16" s="1433"/>
      <c r="DU16" s="1433"/>
      <c r="DV16" s="1433"/>
      <c r="DW16" s="1433"/>
      <c r="DX16" s="1433"/>
      <c r="DY16" s="1433"/>
      <c r="DZ16" s="1433"/>
      <c r="EA16" s="1433"/>
      <c r="EB16" s="1433"/>
      <c r="EC16" s="1433"/>
      <c r="ED16" s="1433"/>
      <c r="EE16" s="1433"/>
      <c r="EF16" s="1433"/>
      <c r="EG16" s="1433"/>
      <c r="EH16" s="1433"/>
      <c r="EI16" s="1433"/>
      <c r="EJ16" s="1428"/>
      <c r="EK16" s="1264" t="str">
        <f>IF(AV16="","",AV16)</f>
        <v/>
      </c>
      <c r="EL16" s="1265"/>
      <c r="EM16" s="1265"/>
      <c r="EN16" s="1266"/>
      <c r="EO16" s="1264" t="str">
        <f>IF(AZ16="","",AZ16)</f>
        <v/>
      </c>
      <c r="EP16" s="1265"/>
      <c r="EQ16" s="1265"/>
      <c r="ER16" s="1267"/>
      <c r="ES16" s="4"/>
    </row>
    <row r="17" spans="1:149" s="29" customFormat="1" ht="28.5" customHeight="1">
      <c r="A17" s="1425"/>
      <c r="B17" s="1415"/>
      <c r="C17" s="1415"/>
      <c r="D17" s="1416"/>
      <c r="E17" s="1414"/>
      <c r="F17" s="1415"/>
      <c r="G17" s="1415"/>
      <c r="H17" s="1415"/>
      <c r="I17" s="1415"/>
      <c r="J17" s="1415"/>
      <c r="K17" s="1416"/>
      <c r="L17" s="1414"/>
      <c r="M17" s="1415"/>
      <c r="N17" s="1415"/>
      <c r="O17" s="1415"/>
      <c r="P17" s="1415"/>
      <c r="Q17" s="1415"/>
      <c r="R17" s="1415"/>
      <c r="S17" s="1415"/>
      <c r="T17" s="1416"/>
      <c r="U17" s="1414"/>
      <c r="V17" s="1415"/>
      <c r="W17" s="1415"/>
      <c r="X17" s="1415"/>
      <c r="Y17" s="1415"/>
      <c r="Z17" s="1415"/>
      <c r="AA17" s="1415"/>
      <c r="AB17" s="1415"/>
      <c r="AC17" s="1415"/>
      <c r="AD17" s="1415"/>
      <c r="AE17" s="1415"/>
      <c r="AF17" s="1415"/>
      <c r="AG17" s="1415"/>
      <c r="AH17" s="1416"/>
      <c r="AI17" s="1429"/>
      <c r="AJ17" s="1430"/>
      <c r="AK17" s="1430"/>
      <c r="AL17" s="1430"/>
      <c r="AM17" s="127" t="s">
        <v>16</v>
      </c>
      <c r="AN17" s="1430"/>
      <c r="AO17" s="1430"/>
      <c r="AP17" s="1430"/>
      <c r="AQ17" s="1432"/>
      <c r="AR17" s="1301" t="str">
        <f t="shared" si="0"/>
        <v/>
      </c>
      <c r="AS17" s="1302"/>
      <c r="AT17" s="1302"/>
      <c r="AU17" s="1303"/>
      <c r="AV17" s="1220" t="str">
        <f t="shared" ref="AV17:AV29" si="1">IF(AR17&lt;&gt;"",IF(AR17&lt;0.2,"XS",IF(AR17&lt;1.6,"S",IF(AR17&lt;2.8,"M",IF(AR17&gt;=2.8,"L")))),"")</f>
        <v/>
      </c>
      <c r="AW17" s="1221"/>
      <c r="AX17" s="1221"/>
      <c r="AY17" s="1222"/>
      <c r="AZ17" s="1220"/>
      <c r="BA17" s="1221"/>
      <c r="BB17" s="1221"/>
      <c r="BC17" s="1431"/>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140" t="str">
        <f t="shared" ref="CP17:CP29" si="2">IF(A17="","",A17)</f>
        <v/>
      </c>
      <c r="CQ17" s="1141"/>
      <c r="CR17" s="1141"/>
      <c r="CS17" s="1142"/>
      <c r="CT17" s="1143" t="str">
        <f t="shared" ref="CT17:CT29" si="3">IF(E17="","",E17)</f>
        <v/>
      </c>
      <c r="CU17" s="1141"/>
      <c r="CV17" s="1141"/>
      <c r="CW17" s="1141"/>
      <c r="CX17" s="1141"/>
      <c r="CY17" s="1141"/>
      <c r="CZ17" s="1142"/>
      <c r="DA17" s="1143" t="str">
        <f t="shared" ref="DA17:DA29" si="4">IF(L17="","",L17)</f>
        <v/>
      </c>
      <c r="DB17" s="1141"/>
      <c r="DC17" s="1141"/>
      <c r="DD17" s="1141"/>
      <c r="DE17" s="1141"/>
      <c r="DF17" s="1141"/>
      <c r="DG17" s="1141"/>
      <c r="DH17" s="1141"/>
      <c r="DI17" s="1142"/>
      <c r="DJ17" s="1143" t="str">
        <f t="shared" ref="DJ17:DJ29" si="5">IF(U17="","",U17)</f>
        <v/>
      </c>
      <c r="DK17" s="1141"/>
      <c r="DL17" s="1141"/>
      <c r="DM17" s="1141"/>
      <c r="DN17" s="1141"/>
      <c r="DO17" s="1141"/>
      <c r="DP17" s="1141"/>
      <c r="DQ17" s="1141"/>
      <c r="DR17" s="1141"/>
      <c r="DS17" s="1141"/>
      <c r="DT17" s="1141"/>
      <c r="DU17" s="1141"/>
      <c r="DV17" s="1141"/>
      <c r="DW17" s="1141"/>
      <c r="DX17" s="1141"/>
      <c r="DY17" s="1141"/>
      <c r="DZ17" s="1141"/>
      <c r="EA17" s="1141"/>
      <c r="EB17" s="1141"/>
      <c r="EC17" s="1141"/>
      <c r="ED17" s="1141"/>
      <c r="EE17" s="1141"/>
      <c r="EF17" s="1141"/>
      <c r="EG17" s="1141"/>
      <c r="EH17" s="1141"/>
      <c r="EI17" s="1141"/>
      <c r="EJ17" s="1142"/>
      <c r="EK17" s="1217" t="str">
        <f t="shared" ref="EK17:EK29" si="6">IF(AV17="","",AV17)</f>
        <v/>
      </c>
      <c r="EL17" s="1218"/>
      <c r="EM17" s="1218"/>
      <c r="EN17" s="1219"/>
      <c r="EO17" s="1217" t="str">
        <f t="shared" ref="EO17:EO29" si="7">IF(AZ17="","",AZ17)</f>
        <v/>
      </c>
      <c r="EP17" s="1218"/>
      <c r="EQ17" s="1218"/>
      <c r="ER17" s="1223"/>
      <c r="ES17" s="4"/>
    </row>
    <row r="18" spans="1:149" s="29" customFormat="1" ht="28.5" customHeight="1">
      <c r="A18" s="1425"/>
      <c r="B18" s="1415"/>
      <c r="C18" s="1415"/>
      <c r="D18" s="1416"/>
      <c r="E18" s="1414"/>
      <c r="F18" s="1415"/>
      <c r="G18" s="1415"/>
      <c r="H18" s="1415"/>
      <c r="I18" s="1415"/>
      <c r="J18" s="1415"/>
      <c r="K18" s="1416"/>
      <c r="L18" s="1414"/>
      <c r="M18" s="1415"/>
      <c r="N18" s="1415"/>
      <c r="O18" s="1415"/>
      <c r="P18" s="1415"/>
      <c r="Q18" s="1415"/>
      <c r="R18" s="1415"/>
      <c r="S18" s="1415"/>
      <c r="T18" s="1416"/>
      <c r="U18" s="1414"/>
      <c r="V18" s="1415"/>
      <c r="W18" s="1415"/>
      <c r="X18" s="1415"/>
      <c r="Y18" s="1415"/>
      <c r="Z18" s="1415"/>
      <c r="AA18" s="1415"/>
      <c r="AB18" s="1415"/>
      <c r="AC18" s="1415"/>
      <c r="AD18" s="1415"/>
      <c r="AE18" s="1415"/>
      <c r="AF18" s="1415"/>
      <c r="AG18" s="1415"/>
      <c r="AH18" s="1416"/>
      <c r="AI18" s="1429"/>
      <c r="AJ18" s="1430"/>
      <c r="AK18" s="1430"/>
      <c r="AL18" s="1430"/>
      <c r="AM18" s="127" t="s">
        <v>16</v>
      </c>
      <c r="AN18" s="1430"/>
      <c r="AO18" s="1430"/>
      <c r="AP18" s="1430"/>
      <c r="AQ18" s="1432"/>
      <c r="AR18" s="1301" t="str">
        <f t="shared" si="0"/>
        <v/>
      </c>
      <c r="AS18" s="1302"/>
      <c r="AT18" s="1302"/>
      <c r="AU18" s="1303"/>
      <c r="AV18" s="1220" t="str">
        <f t="shared" si="1"/>
        <v/>
      </c>
      <c r="AW18" s="1221"/>
      <c r="AX18" s="1221"/>
      <c r="AY18" s="1222"/>
      <c r="AZ18" s="1220"/>
      <c r="BA18" s="1221"/>
      <c r="BB18" s="1221"/>
      <c r="BC18" s="143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140" t="str">
        <f t="shared" si="2"/>
        <v/>
      </c>
      <c r="CQ18" s="1141"/>
      <c r="CR18" s="1141"/>
      <c r="CS18" s="1142"/>
      <c r="CT18" s="1143" t="str">
        <f t="shared" si="3"/>
        <v/>
      </c>
      <c r="CU18" s="1141"/>
      <c r="CV18" s="1141"/>
      <c r="CW18" s="1141"/>
      <c r="CX18" s="1141"/>
      <c r="CY18" s="1141"/>
      <c r="CZ18" s="1142"/>
      <c r="DA18" s="1143" t="str">
        <f t="shared" si="4"/>
        <v/>
      </c>
      <c r="DB18" s="1141"/>
      <c r="DC18" s="1141"/>
      <c r="DD18" s="1141"/>
      <c r="DE18" s="1141"/>
      <c r="DF18" s="1141"/>
      <c r="DG18" s="1141"/>
      <c r="DH18" s="1141"/>
      <c r="DI18" s="1142"/>
      <c r="DJ18" s="1143" t="str">
        <f t="shared" si="5"/>
        <v/>
      </c>
      <c r="DK18" s="1141"/>
      <c r="DL18" s="1141"/>
      <c r="DM18" s="1141"/>
      <c r="DN18" s="1141"/>
      <c r="DO18" s="1141"/>
      <c r="DP18" s="1141"/>
      <c r="DQ18" s="1141"/>
      <c r="DR18" s="1141"/>
      <c r="DS18" s="1141"/>
      <c r="DT18" s="1141"/>
      <c r="DU18" s="1141"/>
      <c r="DV18" s="1141"/>
      <c r="DW18" s="1141"/>
      <c r="DX18" s="1141"/>
      <c r="DY18" s="1141"/>
      <c r="DZ18" s="1141"/>
      <c r="EA18" s="1141"/>
      <c r="EB18" s="1141"/>
      <c r="EC18" s="1141"/>
      <c r="ED18" s="1141"/>
      <c r="EE18" s="1141"/>
      <c r="EF18" s="1141"/>
      <c r="EG18" s="1141"/>
      <c r="EH18" s="1141"/>
      <c r="EI18" s="1141"/>
      <c r="EJ18" s="1142"/>
      <c r="EK18" s="1217" t="str">
        <f t="shared" si="6"/>
        <v/>
      </c>
      <c r="EL18" s="1218"/>
      <c r="EM18" s="1218"/>
      <c r="EN18" s="1219"/>
      <c r="EO18" s="1217" t="str">
        <f t="shared" si="7"/>
        <v/>
      </c>
      <c r="EP18" s="1218"/>
      <c r="EQ18" s="1218"/>
      <c r="ER18" s="1223"/>
      <c r="ES18" s="4"/>
    </row>
    <row r="19" spans="1:149" s="29" customFormat="1" ht="28.5" customHeight="1">
      <c r="A19" s="1425"/>
      <c r="B19" s="1415"/>
      <c r="C19" s="1415"/>
      <c r="D19" s="1416"/>
      <c r="E19" s="1414"/>
      <c r="F19" s="1415"/>
      <c r="G19" s="1415"/>
      <c r="H19" s="1415"/>
      <c r="I19" s="1415"/>
      <c r="J19" s="1415"/>
      <c r="K19" s="1416"/>
      <c r="L19" s="1414"/>
      <c r="M19" s="1415"/>
      <c r="N19" s="1415"/>
      <c r="O19" s="1415"/>
      <c r="P19" s="1415"/>
      <c r="Q19" s="1415"/>
      <c r="R19" s="1415"/>
      <c r="S19" s="1415"/>
      <c r="T19" s="1416"/>
      <c r="U19" s="1414"/>
      <c r="V19" s="1415"/>
      <c r="W19" s="1415"/>
      <c r="X19" s="1415"/>
      <c r="Y19" s="1415"/>
      <c r="Z19" s="1415"/>
      <c r="AA19" s="1415"/>
      <c r="AB19" s="1415"/>
      <c r="AC19" s="1415"/>
      <c r="AD19" s="1415"/>
      <c r="AE19" s="1415"/>
      <c r="AF19" s="1415"/>
      <c r="AG19" s="1415"/>
      <c r="AH19" s="1416"/>
      <c r="AI19" s="1429"/>
      <c r="AJ19" s="1430"/>
      <c r="AK19" s="1430"/>
      <c r="AL19" s="1430"/>
      <c r="AM19" s="127" t="s">
        <v>16</v>
      </c>
      <c r="AN19" s="1430"/>
      <c r="AO19" s="1430"/>
      <c r="AP19" s="1430"/>
      <c r="AQ19" s="1432"/>
      <c r="AR19" s="1301" t="str">
        <f t="shared" si="0"/>
        <v/>
      </c>
      <c r="AS19" s="1302"/>
      <c r="AT19" s="1302"/>
      <c r="AU19" s="1303"/>
      <c r="AV19" s="1220" t="str">
        <f t="shared" si="1"/>
        <v/>
      </c>
      <c r="AW19" s="1221"/>
      <c r="AX19" s="1221"/>
      <c r="AY19" s="1222"/>
      <c r="AZ19" s="1220"/>
      <c r="BA19" s="1221"/>
      <c r="BB19" s="1221"/>
      <c r="BC19" s="1431"/>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140" t="str">
        <f t="shared" si="2"/>
        <v/>
      </c>
      <c r="CQ19" s="1141"/>
      <c r="CR19" s="1141"/>
      <c r="CS19" s="1142"/>
      <c r="CT19" s="1143" t="str">
        <f t="shared" si="3"/>
        <v/>
      </c>
      <c r="CU19" s="1141"/>
      <c r="CV19" s="1141"/>
      <c r="CW19" s="1141"/>
      <c r="CX19" s="1141"/>
      <c r="CY19" s="1141"/>
      <c r="CZ19" s="1142"/>
      <c r="DA19" s="1143" t="str">
        <f t="shared" si="4"/>
        <v/>
      </c>
      <c r="DB19" s="1141"/>
      <c r="DC19" s="1141"/>
      <c r="DD19" s="1141"/>
      <c r="DE19" s="1141"/>
      <c r="DF19" s="1141"/>
      <c r="DG19" s="1141"/>
      <c r="DH19" s="1141"/>
      <c r="DI19" s="1142"/>
      <c r="DJ19" s="1426" t="str">
        <f t="shared" si="5"/>
        <v/>
      </c>
      <c r="DK19" s="1427"/>
      <c r="DL19" s="1427"/>
      <c r="DM19" s="1427"/>
      <c r="DN19" s="1427"/>
      <c r="DO19" s="1427"/>
      <c r="DP19" s="1427"/>
      <c r="DQ19" s="1427"/>
      <c r="DR19" s="1427"/>
      <c r="DS19" s="1427"/>
      <c r="DT19" s="1427"/>
      <c r="DU19" s="1427"/>
      <c r="DV19" s="1427"/>
      <c r="DW19" s="1427"/>
      <c r="DX19" s="1427"/>
      <c r="DY19" s="1427"/>
      <c r="DZ19" s="1427"/>
      <c r="EA19" s="1427"/>
      <c r="EB19" s="1427"/>
      <c r="EC19" s="1427"/>
      <c r="ED19" s="1427"/>
      <c r="EE19" s="1427"/>
      <c r="EF19" s="1427"/>
      <c r="EG19" s="1427"/>
      <c r="EH19" s="1427"/>
      <c r="EI19" s="1427"/>
      <c r="EJ19" s="1428"/>
      <c r="EK19" s="1217" t="str">
        <f t="shared" si="6"/>
        <v/>
      </c>
      <c r="EL19" s="1218"/>
      <c r="EM19" s="1218"/>
      <c r="EN19" s="1219"/>
      <c r="EO19" s="1217" t="str">
        <f>IF(AZ19="","",AZ19)</f>
        <v/>
      </c>
      <c r="EP19" s="1218"/>
      <c r="EQ19" s="1218"/>
      <c r="ER19" s="1223"/>
      <c r="ES19" s="4"/>
    </row>
    <row r="20" spans="1:149" s="29" customFormat="1" ht="28.5" customHeight="1">
      <c r="A20" s="1425"/>
      <c r="B20" s="1415"/>
      <c r="C20" s="1415"/>
      <c r="D20" s="1416"/>
      <c r="E20" s="1414"/>
      <c r="F20" s="1415"/>
      <c r="G20" s="1415"/>
      <c r="H20" s="1415"/>
      <c r="I20" s="1415"/>
      <c r="J20" s="1415"/>
      <c r="K20" s="1416"/>
      <c r="L20" s="1414"/>
      <c r="M20" s="1415"/>
      <c r="N20" s="1415"/>
      <c r="O20" s="1415"/>
      <c r="P20" s="1415"/>
      <c r="Q20" s="1415"/>
      <c r="R20" s="1415"/>
      <c r="S20" s="1415"/>
      <c r="T20" s="1416"/>
      <c r="U20" s="1414"/>
      <c r="V20" s="1415"/>
      <c r="W20" s="1415"/>
      <c r="X20" s="1415"/>
      <c r="Y20" s="1415"/>
      <c r="Z20" s="1415"/>
      <c r="AA20" s="1415"/>
      <c r="AB20" s="1415"/>
      <c r="AC20" s="1415"/>
      <c r="AD20" s="1415"/>
      <c r="AE20" s="1415"/>
      <c r="AF20" s="1415"/>
      <c r="AG20" s="1415"/>
      <c r="AH20" s="1416"/>
      <c r="AI20" s="1429"/>
      <c r="AJ20" s="1430"/>
      <c r="AK20" s="1430"/>
      <c r="AL20" s="1430"/>
      <c r="AM20" s="127" t="s">
        <v>16</v>
      </c>
      <c r="AN20" s="1430"/>
      <c r="AO20" s="1430"/>
      <c r="AP20" s="1430"/>
      <c r="AQ20" s="1432"/>
      <c r="AR20" s="1301" t="str">
        <f t="shared" si="0"/>
        <v/>
      </c>
      <c r="AS20" s="1302"/>
      <c r="AT20" s="1302"/>
      <c r="AU20" s="1303"/>
      <c r="AV20" s="1220" t="str">
        <f t="shared" si="1"/>
        <v/>
      </c>
      <c r="AW20" s="1221"/>
      <c r="AX20" s="1221"/>
      <c r="AY20" s="1222"/>
      <c r="AZ20" s="1220"/>
      <c r="BA20" s="1221"/>
      <c r="BB20" s="1221"/>
      <c r="BC20" s="1431"/>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140" t="str">
        <f t="shared" si="2"/>
        <v/>
      </c>
      <c r="CQ20" s="1141"/>
      <c r="CR20" s="1141"/>
      <c r="CS20" s="1142"/>
      <c r="CT20" s="1143" t="str">
        <f t="shared" si="3"/>
        <v/>
      </c>
      <c r="CU20" s="1141"/>
      <c r="CV20" s="1141"/>
      <c r="CW20" s="1141"/>
      <c r="CX20" s="1141"/>
      <c r="CY20" s="1141"/>
      <c r="CZ20" s="1142"/>
      <c r="DA20" s="1143" t="str">
        <f t="shared" si="4"/>
        <v/>
      </c>
      <c r="DB20" s="1141"/>
      <c r="DC20" s="1141"/>
      <c r="DD20" s="1141"/>
      <c r="DE20" s="1141"/>
      <c r="DF20" s="1141"/>
      <c r="DG20" s="1141"/>
      <c r="DH20" s="1141"/>
      <c r="DI20" s="1142"/>
      <c r="DJ20" s="1143" t="str">
        <f t="shared" si="5"/>
        <v/>
      </c>
      <c r="DK20" s="1141"/>
      <c r="DL20" s="1141"/>
      <c r="DM20" s="1141"/>
      <c r="DN20" s="1141"/>
      <c r="DO20" s="1141"/>
      <c r="DP20" s="1141"/>
      <c r="DQ20" s="1141"/>
      <c r="DR20" s="1141"/>
      <c r="DS20" s="1141"/>
      <c r="DT20" s="1141"/>
      <c r="DU20" s="1141"/>
      <c r="DV20" s="1141"/>
      <c r="DW20" s="1141"/>
      <c r="DX20" s="1141"/>
      <c r="DY20" s="1141"/>
      <c r="DZ20" s="1141"/>
      <c r="EA20" s="1141"/>
      <c r="EB20" s="1141"/>
      <c r="EC20" s="1141"/>
      <c r="ED20" s="1141"/>
      <c r="EE20" s="1141"/>
      <c r="EF20" s="1141"/>
      <c r="EG20" s="1141"/>
      <c r="EH20" s="1141"/>
      <c r="EI20" s="1141"/>
      <c r="EJ20" s="1142"/>
      <c r="EK20" s="1217" t="str">
        <f t="shared" si="6"/>
        <v/>
      </c>
      <c r="EL20" s="1218"/>
      <c r="EM20" s="1218"/>
      <c r="EN20" s="1219"/>
      <c r="EO20" s="1217" t="str">
        <f t="shared" si="7"/>
        <v/>
      </c>
      <c r="EP20" s="1218"/>
      <c r="EQ20" s="1218"/>
      <c r="ER20" s="1223"/>
      <c r="ES20" s="4"/>
    </row>
    <row r="21" spans="1:149" s="29" customFormat="1" ht="28.5" customHeight="1">
      <c r="A21" s="1425"/>
      <c r="B21" s="1415"/>
      <c r="C21" s="1415"/>
      <c r="D21" s="1416"/>
      <c r="E21" s="1414"/>
      <c r="F21" s="1415"/>
      <c r="G21" s="1415"/>
      <c r="H21" s="1415"/>
      <c r="I21" s="1415"/>
      <c r="J21" s="1415"/>
      <c r="K21" s="1416"/>
      <c r="L21" s="1414"/>
      <c r="M21" s="1415"/>
      <c r="N21" s="1415"/>
      <c r="O21" s="1415"/>
      <c r="P21" s="1415"/>
      <c r="Q21" s="1415"/>
      <c r="R21" s="1415"/>
      <c r="S21" s="1415"/>
      <c r="T21" s="1416"/>
      <c r="U21" s="1414"/>
      <c r="V21" s="1415"/>
      <c r="W21" s="1415"/>
      <c r="X21" s="1415"/>
      <c r="Y21" s="1415"/>
      <c r="Z21" s="1415"/>
      <c r="AA21" s="1415"/>
      <c r="AB21" s="1415"/>
      <c r="AC21" s="1415"/>
      <c r="AD21" s="1415"/>
      <c r="AE21" s="1415"/>
      <c r="AF21" s="1415"/>
      <c r="AG21" s="1415"/>
      <c r="AH21" s="1416"/>
      <c r="AI21" s="1429"/>
      <c r="AJ21" s="1430"/>
      <c r="AK21" s="1430"/>
      <c r="AL21" s="1430"/>
      <c r="AM21" s="127" t="s">
        <v>16</v>
      </c>
      <c r="AN21" s="1430"/>
      <c r="AO21" s="1430"/>
      <c r="AP21" s="1430"/>
      <c r="AQ21" s="1432"/>
      <c r="AR21" s="1301" t="str">
        <f t="shared" si="0"/>
        <v/>
      </c>
      <c r="AS21" s="1302"/>
      <c r="AT21" s="1302"/>
      <c r="AU21" s="1303"/>
      <c r="AV21" s="1220" t="str">
        <f t="shared" si="1"/>
        <v/>
      </c>
      <c r="AW21" s="1221"/>
      <c r="AX21" s="1221"/>
      <c r="AY21" s="1222"/>
      <c r="AZ21" s="1220"/>
      <c r="BA21" s="1221"/>
      <c r="BB21" s="1221"/>
      <c r="BC21" s="1431"/>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140" t="str">
        <f t="shared" si="2"/>
        <v/>
      </c>
      <c r="CQ21" s="1141"/>
      <c r="CR21" s="1141"/>
      <c r="CS21" s="1142"/>
      <c r="CT21" s="1143" t="str">
        <f t="shared" si="3"/>
        <v/>
      </c>
      <c r="CU21" s="1141"/>
      <c r="CV21" s="1141"/>
      <c r="CW21" s="1141"/>
      <c r="CX21" s="1141"/>
      <c r="CY21" s="1141"/>
      <c r="CZ21" s="1142"/>
      <c r="DA21" s="1143" t="str">
        <f t="shared" si="4"/>
        <v/>
      </c>
      <c r="DB21" s="1141"/>
      <c r="DC21" s="1141"/>
      <c r="DD21" s="1141"/>
      <c r="DE21" s="1141"/>
      <c r="DF21" s="1141"/>
      <c r="DG21" s="1141"/>
      <c r="DH21" s="1141"/>
      <c r="DI21" s="1142"/>
      <c r="DJ21" s="1426" t="str">
        <f t="shared" si="5"/>
        <v/>
      </c>
      <c r="DK21" s="1427"/>
      <c r="DL21" s="1427"/>
      <c r="DM21" s="1427"/>
      <c r="DN21" s="1427"/>
      <c r="DO21" s="1427"/>
      <c r="DP21" s="1427"/>
      <c r="DQ21" s="1427"/>
      <c r="DR21" s="1427"/>
      <c r="DS21" s="1427"/>
      <c r="DT21" s="1427"/>
      <c r="DU21" s="1427"/>
      <c r="DV21" s="1427"/>
      <c r="DW21" s="1427"/>
      <c r="DX21" s="1427"/>
      <c r="DY21" s="1427"/>
      <c r="DZ21" s="1427"/>
      <c r="EA21" s="1427"/>
      <c r="EB21" s="1427"/>
      <c r="EC21" s="1427"/>
      <c r="ED21" s="1427"/>
      <c r="EE21" s="1427"/>
      <c r="EF21" s="1427"/>
      <c r="EG21" s="1427"/>
      <c r="EH21" s="1427"/>
      <c r="EI21" s="1427"/>
      <c r="EJ21" s="1428"/>
      <c r="EK21" s="1217" t="str">
        <f t="shared" si="6"/>
        <v/>
      </c>
      <c r="EL21" s="1218"/>
      <c r="EM21" s="1218"/>
      <c r="EN21" s="1219"/>
      <c r="EO21" s="1217" t="str">
        <f t="shared" si="7"/>
        <v/>
      </c>
      <c r="EP21" s="1218"/>
      <c r="EQ21" s="1218"/>
      <c r="ER21" s="1223"/>
      <c r="ES21" s="4"/>
    </row>
    <row r="22" spans="1:149" s="29" customFormat="1" ht="28.5" customHeight="1">
      <c r="A22" s="1425"/>
      <c r="B22" s="1415"/>
      <c r="C22" s="1415"/>
      <c r="D22" s="1416"/>
      <c r="E22" s="1414"/>
      <c r="F22" s="1415"/>
      <c r="G22" s="1415"/>
      <c r="H22" s="1415"/>
      <c r="I22" s="1415"/>
      <c r="J22" s="1415"/>
      <c r="K22" s="1416"/>
      <c r="L22" s="1414"/>
      <c r="M22" s="1415"/>
      <c r="N22" s="1415"/>
      <c r="O22" s="1415"/>
      <c r="P22" s="1415"/>
      <c r="Q22" s="1415"/>
      <c r="R22" s="1415"/>
      <c r="S22" s="1415"/>
      <c r="T22" s="1416"/>
      <c r="U22" s="1414"/>
      <c r="V22" s="1415"/>
      <c r="W22" s="1415"/>
      <c r="X22" s="1415"/>
      <c r="Y22" s="1415"/>
      <c r="Z22" s="1415"/>
      <c r="AA22" s="1415"/>
      <c r="AB22" s="1415"/>
      <c r="AC22" s="1415"/>
      <c r="AD22" s="1415"/>
      <c r="AE22" s="1415"/>
      <c r="AF22" s="1415"/>
      <c r="AG22" s="1415"/>
      <c r="AH22" s="1416"/>
      <c r="AI22" s="1429"/>
      <c r="AJ22" s="1430"/>
      <c r="AK22" s="1430"/>
      <c r="AL22" s="1430"/>
      <c r="AM22" s="127" t="s">
        <v>16</v>
      </c>
      <c r="AN22" s="1430"/>
      <c r="AO22" s="1430"/>
      <c r="AP22" s="1430"/>
      <c r="AQ22" s="1432"/>
      <c r="AR22" s="1301" t="str">
        <f t="shared" si="0"/>
        <v/>
      </c>
      <c r="AS22" s="1302"/>
      <c r="AT22" s="1302"/>
      <c r="AU22" s="1303"/>
      <c r="AV22" s="1220" t="str">
        <f t="shared" si="1"/>
        <v/>
      </c>
      <c r="AW22" s="1221"/>
      <c r="AX22" s="1221"/>
      <c r="AY22" s="1222"/>
      <c r="AZ22" s="1220"/>
      <c r="BA22" s="1221"/>
      <c r="BB22" s="1221"/>
      <c r="BC22" s="1431"/>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140" t="str">
        <f t="shared" si="2"/>
        <v/>
      </c>
      <c r="CQ22" s="1141"/>
      <c r="CR22" s="1141"/>
      <c r="CS22" s="1142"/>
      <c r="CT22" s="1143" t="str">
        <f t="shared" si="3"/>
        <v/>
      </c>
      <c r="CU22" s="1141"/>
      <c r="CV22" s="1141"/>
      <c r="CW22" s="1141"/>
      <c r="CX22" s="1141"/>
      <c r="CY22" s="1141"/>
      <c r="CZ22" s="1142"/>
      <c r="DA22" s="1143" t="str">
        <f t="shared" si="4"/>
        <v/>
      </c>
      <c r="DB22" s="1141"/>
      <c r="DC22" s="1141"/>
      <c r="DD22" s="1141"/>
      <c r="DE22" s="1141"/>
      <c r="DF22" s="1141"/>
      <c r="DG22" s="1141"/>
      <c r="DH22" s="1141"/>
      <c r="DI22" s="1142"/>
      <c r="DJ22" s="1143" t="str">
        <f t="shared" si="5"/>
        <v/>
      </c>
      <c r="DK22" s="1141"/>
      <c r="DL22" s="1141"/>
      <c r="DM22" s="1141"/>
      <c r="DN22" s="1141"/>
      <c r="DO22" s="1141"/>
      <c r="DP22" s="1141"/>
      <c r="DQ22" s="1141"/>
      <c r="DR22" s="1141"/>
      <c r="DS22" s="1141"/>
      <c r="DT22" s="1141"/>
      <c r="DU22" s="1141"/>
      <c r="DV22" s="1141"/>
      <c r="DW22" s="1141"/>
      <c r="DX22" s="1141"/>
      <c r="DY22" s="1141"/>
      <c r="DZ22" s="1141"/>
      <c r="EA22" s="1141"/>
      <c r="EB22" s="1141"/>
      <c r="EC22" s="1141"/>
      <c r="ED22" s="1141"/>
      <c r="EE22" s="1141"/>
      <c r="EF22" s="1141"/>
      <c r="EG22" s="1141"/>
      <c r="EH22" s="1141"/>
      <c r="EI22" s="1141"/>
      <c r="EJ22" s="1142"/>
      <c r="EK22" s="1217" t="str">
        <f t="shared" si="6"/>
        <v/>
      </c>
      <c r="EL22" s="1218"/>
      <c r="EM22" s="1218"/>
      <c r="EN22" s="1219"/>
      <c r="EO22" s="1217" t="str">
        <f t="shared" si="7"/>
        <v/>
      </c>
      <c r="EP22" s="1218"/>
      <c r="EQ22" s="1218"/>
      <c r="ER22" s="1223"/>
      <c r="ES22" s="4"/>
    </row>
    <row r="23" spans="1:149" s="29" customFormat="1" ht="28.5" customHeight="1">
      <c r="A23" s="1425"/>
      <c r="B23" s="1415"/>
      <c r="C23" s="1415"/>
      <c r="D23" s="1416"/>
      <c r="E23" s="1414"/>
      <c r="F23" s="1415"/>
      <c r="G23" s="1415"/>
      <c r="H23" s="1415"/>
      <c r="I23" s="1415"/>
      <c r="J23" s="1415"/>
      <c r="K23" s="1416"/>
      <c r="L23" s="1414"/>
      <c r="M23" s="1415"/>
      <c r="N23" s="1415"/>
      <c r="O23" s="1415"/>
      <c r="P23" s="1415"/>
      <c r="Q23" s="1415"/>
      <c r="R23" s="1415"/>
      <c r="S23" s="1415"/>
      <c r="T23" s="1416"/>
      <c r="U23" s="1414"/>
      <c r="V23" s="1415"/>
      <c r="W23" s="1415"/>
      <c r="X23" s="1415"/>
      <c r="Y23" s="1415"/>
      <c r="Z23" s="1415"/>
      <c r="AA23" s="1415"/>
      <c r="AB23" s="1415"/>
      <c r="AC23" s="1415"/>
      <c r="AD23" s="1415"/>
      <c r="AE23" s="1415"/>
      <c r="AF23" s="1415"/>
      <c r="AG23" s="1415"/>
      <c r="AH23" s="1416"/>
      <c r="AI23" s="1429"/>
      <c r="AJ23" s="1430"/>
      <c r="AK23" s="1430"/>
      <c r="AL23" s="1430"/>
      <c r="AM23" s="127" t="s">
        <v>16</v>
      </c>
      <c r="AN23" s="1430"/>
      <c r="AO23" s="1430"/>
      <c r="AP23" s="1430"/>
      <c r="AQ23" s="1432"/>
      <c r="AR23" s="1301" t="str">
        <f t="shared" si="0"/>
        <v/>
      </c>
      <c r="AS23" s="1302"/>
      <c r="AT23" s="1302"/>
      <c r="AU23" s="1303"/>
      <c r="AV23" s="1220" t="str">
        <f t="shared" si="1"/>
        <v/>
      </c>
      <c r="AW23" s="1221"/>
      <c r="AX23" s="1221"/>
      <c r="AY23" s="1222"/>
      <c r="AZ23" s="1220"/>
      <c r="BA23" s="1221"/>
      <c r="BB23" s="1221"/>
      <c r="BC23" s="1431"/>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40" t="str">
        <f t="shared" si="2"/>
        <v/>
      </c>
      <c r="CQ23" s="1141"/>
      <c r="CR23" s="1141"/>
      <c r="CS23" s="1142"/>
      <c r="CT23" s="1143" t="str">
        <f t="shared" si="3"/>
        <v/>
      </c>
      <c r="CU23" s="1141"/>
      <c r="CV23" s="1141"/>
      <c r="CW23" s="1141"/>
      <c r="CX23" s="1141"/>
      <c r="CY23" s="1141"/>
      <c r="CZ23" s="1142"/>
      <c r="DA23" s="1143" t="str">
        <f t="shared" si="4"/>
        <v/>
      </c>
      <c r="DB23" s="1141"/>
      <c r="DC23" s="1141"/>
      <c r="DD23" s="1141"/>
      <c r="DE23" s="1141"/>
      <c r="DF23" s="1141"/>
      <c r="DG23" s="1141"/>
      <c r="DH23" s="1141"/>
      <c r="DI23" s="1142"/>
      <c r="DJ23" s="1426" t="str">
        <f t="shared" si="5"/>
        <v/>
      </c>
      <c r="DK23" s="1427"/>
      <c r="DL23" s="1427"/>
      <c r="DM23" s="1427"/>
      <c r="DN23" s="1427"/>
      <c r="DO23" s="1427"/>
      <c r="DP23" s="1427"/>
      <c r="DQ23" s="1427"/>
      <c r="DR23" s="1427"/>
      <c r="DS23" s="1427"/>
      <c r="DT23" s="1427"/>
      <c r="DU23" s="1427"/>
      <c r="DV23" s="1427"/>
      <c r="DW23" s="1427"/>
      <c r="DX23" s="1427"/>
      <c r="DY23" s="1427"/>
      <c r="DZ23" s="1427"/>
      <c r="EA23" s="1427"/>
      <c r="EB23" s="1427"/>
      <c r="EC23" s="1427"/>
      <c r="ED23" s="1427"/>
      <c r="EE23" s="1427"/>
      <c r="EF23" s="1427"/>
      <c r="EG23" s="1427"/>
      <c r="EH23" s="1427"/>
      <c r="EI23" s="1427"/>
      <c r="EJ23" s="1428"/>
      <c r="EK23" s="1217" t="str">
        <f t="shared" si="6"/>
        <v/>
      </c>
      <c r="EL23" s="1218"/>
      <c r="EM23" s="1218"/>
      <c r="EN23" s="1219"/>
      <c r="EO23" s="1217" t="str">
        <f t="shared" si="7"/>
        <v/>
      </c>
      <c r="EP23" s="1218"/>
      <c r="EQ23" s="1218"/>
      <c r="ER23" s="1223"/>
      <c r="ES23" s="4"/>
    </row>
    <row r="24" spans="1:149" s="29" customFormat="1" ht="28.5" customHeight="1">
      <c r="A24" s="1425"/>
      <c r="B24" s="1415"/>
      <c r="C24" s="1415"/>
      <c r="D24" s="1416"/>
      <c r="E24" s="1414"/>
      <c r="F24" s="1415"/>
      <c r="G24" s="1415"/>
      <c r="H24" s="1415"/>
      <c r="I24" s="1415"/>
      <c r="J24" s="1415"/>
      <c r="K24" s="1416"/>
      <c r="L24" s="1414"/>
      <c r="M24" s="1415"/>
      <c r="N24" s="1415"/>
      <c r="O24" s="1415"/>
      <c r="P24" s="1415"/>
      <c r="Q24" s="1415"/>
      <c r="R24" s="1415"/>
      <c r="S24" s="1415"/>
      <c r="T24" s="1416"/>
      <c r="U24" s="1414"/>
      <c r="V24" s="1415"/>
      <c r="W24" s="1415"/>
      <c r="X24" s="1415"/>
      <c r="Y24" s="1415"/>
      <c r="Z24" s="1415"/>
      <c r="AA24" s="1415"/>
      <c r="AB24" s="1415"/>
      <c r="AC24" s="1415"/>
      <c r="AD24" s="1415"/>
      <c r="AE24" s="1415"/>
      <c r="AF24" s="1415"/>
      <c r="AG24" s="1415"/>
      <c r="AH24" s="1416"/>
      <c r="AI24" s="1429"/>
      <c r="AJ24" s="1430"/>
      <c r="AK24" s="1430"/>
      <c r="AL24" s="1430"/>
      <c r="AM24" s="127" t="s">
        <v>16</v>
      </c>
      <c r="AN24" s="1430"/>
      <c r="AO24" s="1430"/>
      <c r="AP24" s="1430"/>
      <c r="AQ24" s="1432"/>
      <c r="AR24" s="1301" t="str">
        <f t="shared" si="0"/>
        <v/>
      </c>
      <c r="AS24" s="1302"/>
      <c r="AT24" s="1302"/>
      <c r="AU24" s="1303"/>
      <c r="AV24" s="1220" t="str">
        <f t="shared" si="1"/>
        <v/>
      </c>
      <c r="AW24" s="1221"/>
      <c r="AX24" s="1221"/>
      <c r="AY24" s="1222"/>
      <c r="AZ24" s="1220"/>
      <c r="BA24" s="1221"/>
      <c r="BB24" s="1221"/>
      <c r="BC24" s="1431"/>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140" t="str">
        <f t="shared" si="2"/>
        <v/>
      </c>
      <c r="CQ24" s="1141"/>
      <c r="CR24" s="1141"/>
      <c r="CS24" s="1142"/>
      <c r="CT24" s="1143" t="str">
        <f t="shared" si="3"/>
        <v/>
      </c>
      <c r="CU24" s="1141"/>
      <c r="CV24" s="1141"/>
      <c r="CW24" s="1141"/>
      <c r="CX24" s="1141"/>
      <c r="CY24" s="1141"/>
      <c r="CZ24" s="1142"/>
      <c r="DA24" s="1143" t="str">
        <f t="shared" si="4"/>
        <v/>
      </c>
      <c r="DB24" s="1141"/>
      <c r="DC24" s="1141"/>
      <c r="DD24" s="1141"/>
      <c r="DE24" s="1141"/>
      <c r="DF24" s="1141"/>
      <c r="DG24" s="1141"/>
      <c r="DH24" s="1141"/>
      <c r="DI24" s="1142"/>
      <c r="DJ24" s="1143" t="str">
        <f t="shared" si="5"/>
        <v/>
      </c>
      <c r="DK24" s="1141"/>
      <c r="DL24" s="1141"/>
      <c r="DM24" s="1141"/>
      <c r="DN24" s="1141"/>
      <c r="DO24" s="1141"/>
      <c r="DP24" s="1141"/>
      <c r="DQ24" s="1141"/>
      <c r="DR24" s="1141"/>
      <c r="DS24" s="1141"/>
      <c r="DT24" s="1141"/>
      <c r="DU24" s="1141"/>
      <c r="DV24" s="1141"/>
      <c r="DW24" s="1141"/>
      <c r="DX24" s="1141"/>
      <c r="DY24" s="1141"/>
      <c r="DZ24" s="1141"/>
      <c r="EA24" s="1141"/>
      <c r="EB24" s="1141"/>
      <c r="EC24" s="1141"/>
      <c r="ED24" s="1141"/>
      <c r="EE24" s="1141"/>
      <c r="EF24" s="1141"/>
      <c r="EG24" s="1141"/>
      <c r="EH24" s="1141"/>
      <c r="EI24" s="1141"/>
      <c r="EJ24" s="1142"/>
      <c r="EK24" s="1217" t="str">
        <f t="shared" si="6"/>
        <v/>
      </c>
      <c r="EL24" s="1218"/>
      <c r="EM24" s="1218"/>
      <c r="EN24" s="1219"/>
      <c r="EO24" s="1217" t="str">
        <f t="shared" si="7"/>
        <v/>
      </c>
      <c r="EP24" s="1218"/>
      <c r="EQ24" s="1218"/>
      <c r="ER24" s="1223"/>
      <c r="ES24" s="4"/>
    </row>
    <row r="25" spans="1:149" s="29" customFormat="1" ht="28.5" customHeight="1">
      <c r="A25" s="1425"/>
      <c r="B25" s="1415"/>
      <c r="C25" s="1415"/>
      <c r="D25" s="1416"/>
      <c r="E25" s="1414"/>
      <c r="F25" s="1415"/>
      <c r="G25" s="1415"/>
      <c r="H25" s="1415"/>
      <c r="I25" s="1415"/>
      <c r="J25" s="1415"/>
      <c r="K25" s="1416"/>
      <c r="L25" s="1414"/>
      <c r="M25" s="1415"/>
      <c r="N25" s="1415"/>
      <c r="O25" s="1415"/>
      <c r="P25" s="1415"/>
      <c r="Q25" s="1415"/>
      <c r="R25" s="1415"/>
      <c r="S25" s="1415"/>
      <c r="T25" s="1416"/>
      <c r="U25" s="1414"/>
      <c r="V25" s="1415"/>
      <c r="W25" s="1415"/>
      <c r="X25" s="1415"/>
      <c r="Y25" s="1415"/>
      <c r="Z25" s="1415"/>
      <c r="AA25" s="1415"/>
      <c r="AB25" s="1415"/>
      <c r="AC25" s="1415"/>
      <c r="AD25" s="1415"/>
      <c r="AE25" s="1415"/>
      <c r="AF25" s="1415"/>
      <c r="AG25" s="1415"/>
      <c r="AH25" s="1416"/>
      <c r="AI25" s="1429"/>
      <c r="AJ25" s="1430"/>
      <c r="AK25" s="1430"/>
      <c r="AL25" s="1430"/>
      <c r="AM25" s="127" t="s">
        <v>16</v>
      </c>
      <c r="AN25" s="1430"/>
      <c r="AO25" s="1430"/>
      <c r="AP25" s="1430"/>
      <c r="AQ25" s="1432"/>
      <c r="AR25" s="1301" t="str">
        <f t="shared" si="0"/>
        <v/>
      </c>
      <c r="AS25" s="1302"/>
      <c r="AT25" s="1302"/>
      <c r="AU25" s="1303"/>
      <c r="AV25" s="1220" t="str">
        <f t="shared" si="1"/>
        <v/>
      </c>
      <c r="AW25" s="1221"/>
      <c r="AX25" s="1221"/>
      <c r="AY25" s="1222"/>
      <c r="AZ25" s="1220"/>
      <c r="BA25" s="1221"/>
      <c r="BB25" s="1221"/>
      <c r="BC25" s="1431"/>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140" t="str">
        <f t="shared" si="2"/>
        <v/>
      </c>
      <c r="CQ25" s="1141"/>
      <c r="CR25" s="1141"/>
      <c r="CS25" s="1142"/>
      <c r="CT25" s="1143" t="str">
        <f t="shared" si="3"/>
        <v/>
      </c>
      <c r="CU25" s="1141"/>
      <c r="CV25" s="1141"/>
      <c r="CW25" s="1141"/>
      <c r="CX25" s="1141"/>
      <c r="CY25" s="1141"/>
      <c r="CZ25" s="1142"/>
      <c r="DA25" s="1143" t="str">
        <f t="shared" si="4"/>
        <v/>
      </c>
      <c r="DB25" s="1141"/>
      <c r="DC25" s="1141"/>
      <c r="DD25" s="1141"/>
      <c r="DE25" s="1141"/>
      <c r="DF25" s="1141"/>
      <c r="DG25" s="1141"/>
      <c r="DH25" s="1141"/>
      <c r="DI25" s="1142"/>
      <c r="DJ25" s="1426" t="str">
        <f t="shared" si="5"/>
        <v/>
      </c>
      <c r="DK25" s="1427"/>
      <c r="DL25" s="1427"/>
      <c r="DM25" s="1427"/>
      <c r="DN25" s="1427"/>
      <c r="DO25" s="1427"/>
      <c r="DP25" s="1427"/>
      <c r="DQ25" s="1427"/>
      <c r="DR25" s="1427"/>
      <c r="DS25" s="1427"/>
      <c r="DT25" s="1427"/>
      <c r="DU25" s="1427"/>
      <c r="DV25" s="1427"/>
      <c r="DW25" s="1427"/>
      <c r="DX25" s="1427"/>
      <c r="DY25" s="1427"/>
      <c r="DZ25" s="1427"/>
      <c r="EA25" s="1427"/>
      <c r="EB25" s="1427"/>
      <c r="EC25" s="1427"/>
      <c r="ED25" s="1427"/>
      <c r="EE25" s="1427"/>
      <c r="EF25" s="1427"/>
      <c r="EG25" s="1427"/>
      <c r="EH25" s="1427"/>
      <c r="EI25" s="1427"/>
      <c r="EJ25" s="1428"/>
      <c r="EK25" s="1217" t="str">
        <f t="shared" si="6"/>
        <v/>
      </c>
      <c r="EL25" s="1218"/>
      <c r="EM25" s="1218"/>
      <c r="EN25" s="1219"/>
      <c r="EO25" s="1217" t="str">
        <f t="shared" si="7"/>
        <v/>
      </c>
      <c r="EP25" s="1218"/>
      <c r="EQ25" s="1218"/>
      <c r="ER25" s="1223"/>
      <c r="ES25" s="4"/>
    </row>
    <row r="26" spans="1:149" s="29" customFormat="1" ht="28.5" customHeight="1">
      <c r="A26" s="1425"/>
      <c r="B26" s="1415"/>
      <c r="C26" s="1415"/>
      <c r="D26" s="1416"/>
      <c r="E26" s="1414"/>
      <c r="F26" s="1415"/>
      <c r="G26" s="1415"/>
      <c r="H26" s="1415"/>
      <c r="I26" s="1415"/>
      <c r="J26" s="1415"/>
      <c r="K26" s="1416"/>
      <c r="L26" s="1414"/>
      <c r="M26" s="1415"/>
      <c r="N26" s="1415"/>
      <c r="O26" s="1415"/>
      <c r="P26" s="1415"/>
      <c r="Q26" s="1415"/>
      <c r="R26" s="1415"/>
      <c r="S26" s="1415"/>
      <c r="T26" s="1416"/>
      <c r="U26" s="1414"/>
      <c r="V26" s="1415"/>
      <c r="W26" s="1415"/>
      <c r="X26" s="1415"/>
      <c r="Y26" s="1415"/>
      <c r="Z26" s="1415"/>
      <c r="AA26" s="1415"/>
      <c r="AB26" s="1415"/>
      <c r="AC26" s="1415"/>
      <c r="AD26" s="1415"/>
      <c r="AE26" s="1415"/>
      <c r="AF26" s="1415"/>
      <c r="AG26" s="1415"/>
      <c r="AH26" s="1416"/>
      <c r="AI26" s="1407"/>
      <c r="AJ26" s="1408"/>
      <c r="AK26" s="1408"/>
      <c r="AL26" s="1408"/>
      <c r="AM26" s="266" t="s">
        <v>222</v>
      </c>
      <c r="AN26" s="1408"/>
      <c r="AO26" s="1408"/>
      <c r="AP26" s="1408"/>
      <c r="AQ26" s="1409"/>
      <c r="AR26" s="1201"/>
      <c r="AS26" s="1202"/>
      <c r="AT26" s="1202"/>
      <c r="AU26" s="1203"/>
      <c r="AV26" s="1201" t="str">
        <f t="shared" si="1"/>
        <v/>
      </c>
      <c r="AW26" s="1202"/>
      <c r="AX26" s="1202"/>
      <c r="AY26" s="1203"/>
      <c r="AZ26" s="1201"/>
      <c r="BA26" s="1202"/>
      <c r="BB26" s="1202"/>
      <c r="BC26" s="142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140" t="str">
        <f t="shared" si="2"/>
        <v/>
      </c>
      <c r="CQ26" s="1141"/>
      <c r="CR26" s="1141"/>
      <c r="CS26" s="1142"/>
      <c r="CT26" s="1143" t="str">
        <f t="shared" si="3"/>
        <v/>
      </c>
      <c r="CU26" s="1141"/>
      <c r="CV26" s="1141"/>
      <c r="CW26" s="1141"/>
      <c r="CX26" s="1141"/>
      <c r="CY26" s="1141"/>
      <c r="CZ26" s="1142"/>
      <c r="DA26" s="1143" t="str">
        <f t="shared" si="4"/>
        <v/>
      </c>
      <c r="DB26" s="1141"/>
      <c r="DC26" s="1141"/>
      <c r="DD26" s="1141"/>
      <c r="DE26" s="1141"/>
      <c r="DF26" s="1141"/>
      <c r="DG26" s="1141"/>
      <c r="DH26" s="1141"/>
      <c r="DI26" s="1142"/>
      <c r="DJ26" s="1143" t="str">
        <f t="shared" si="5"/>
        <v/>
      </c>
      <c r="DK26" s="1141"/>
      <c r="DL26" s="1141"/>
      <c r="DM26" s="1141"/>
      <c r="DN26" s="1141"/>
      <c r="DO26" s="1141"/>
      <c r="DP26" s="1141"/>
      <c r="DQ26" s="1141"/>
      <c r="DR26" s="1141"/>
      <c r="DS26" s="1141"/>
      <c r="DT26" s="1141"/>
      <c r="DU26" s="1141"/>
      <c r="DV26" s="1141"/>
      <c r="DW26" s="1141"/>
      <c r="DX26" s="1141"/>
      <c r="DY26" s="1141"/>
      <c r="DZ26" s="1141"/>
      <c r="EA26" s="1141"/>
      <c r="EB26" s="1141"/>
      <c r="EC26" s="1141"/>
      <c r="ED26" s="1141"/>
      <c r="EE26" s="1141"/>
      <c r="EF26" s="1141"/>
      <c r="EG26" s="1141"/>
      <c r="EH26" s="1141"/>
      <c r="EI26" s="1141"/>
      <c r="EJ26" s="1142"/>
      <c r="EK26" s="1181" t="str">
        <f t="shared" si="6"/>
        <v/>
      </c>
      <c r="EL26" s="1182"/>
      <c r="EM26" s="1182"/>
      <c r="EN26" s="1183"/>
      <c r="EO26" s="1181" t="str">
        <f t="shared" si="7"/>
        <v/>
      </c>
      <c r="EP26" s="1182"/>
      <c r="EQ26" s="1182"/>
      <c r="ER26" s="1184"/>
      <c r="ES26" s="4"/>
    </row>
    <row r="27" spans="1:149" s="29" customFormat="1" ht="28.5" customHeight="1">
      <c r="A27" s="1425"/>
      <c r="B27" s="1415"/>
      <c r="C27" s="1415"/>
      <c r="D27" s="1416"/>
      <c r="E27" s="1414"/>
      <c r="F27" s="1415"/>
      <c r="G27" s="1415"/>
      <c r="H27" s="1415"/>
      <c r="I27" s="1415"/>
      <c r="J27" s="1415"/>
      <c r="K27" s="1416"/>
      <c r="L27" s="1414"/>
      <c r="M27" s="1415"/>
      <c r="N27" s="1415"/>
      <c r="O27" s="1415"/>
      <c r="P27" s="1415"/>
      <c r="Q27" s="1415"/>
      <c r="R27" s="1415"/>
      <c r="S27" s="1415"/>
      <c r="T27" s="1416"/>
      <c r="U27" s="1414"/>
      <c r="V27" s="1415"/>
      <c r="W27" s="1415"/>
      <c r="X27" s="1415"/>
      <c r="Y27" s="1415"/>
      <c r="Z27" s="1415"/>
      <c r="AA27" s="1415"/>
      <c r="AB27" s="1415"/>
      <c r="AC27" s="1415"/>
      <c r="AD27" s="1415"/>
      <c r="AE27" s="1415"/>
      <c r="AF27" s="1415"/>
      <c r="AG27" s="1415"/>
      <c r="AH27" s="1416"/>
      <c r="AI27" s="1407"/>
      <c r="AJ27" s="1408"/>
      <c r="AK27" s="1408"/>
      <c r="AL27" s="1408"/>
      <c r="AM27" s="264" t="s">
        <v>222</v>
      </c>
      <c r="AN27" s="1408"/>
      <c r="AO27" s="1408"/>
      <c r="AP27" s="1408"/>
      <c r="AQ27" s="1409"/>
      <c r="AR27" s="1201"/>
      <c r="AS27" s="1202"/>
      <c r="AT27" s="1202"/>
      <c r="AU27" s="1203"/>
      <c r="AV27" s="1201" t="str">
        <f t="shared" si="1"/>
        <v/>
      </c>
      <c r="AW27" s="1202"/>
      <c r="AX27" s="1202"/>
      <c r="AY27" s="1203"/>
      <c r="AZ27" s="1201"/>
      <c r="BA27" s="1202"/>
      <c r="BB27" s="1202"/>
      <c r="BC27" s="142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140" t="str">
        <f t="shared" si="2"/>
        <v/>
      </c>
      <c r="CQ27" s="1141"/>
      <c r="CR27" s="1141"/>
      <c r="CS27" s="1142"/>
      <c r="CT27" s="1143" t="str">
        <f t="shared" si="3"/>
        <v/>
      </c>
      <c r="CU27" s="1141"/>
      <c r="CV27" s="1141"/>
      <c r="CW27" s="1141"/>
      <c r="CX27" s="1141"/>
      <c r="CY27" s="1141"/>
      <c r="CZ27" s="1142"/>
      <c r="DA27" s="1143" t="str">
        <f t="shared" si="4"/>
        <v/>
      </c>
      <c r="DB27" s="1141"/>
      <c r="DC27" s="1141"/>
      <c r="DD27" s="1141"/>
      <c r="DE27" s="1141"/>
      <c r="DF27" s="1141"/>
      <c r="DG27" s="1141"/>
      <c r="DH27" s="1141"/>
      <c r="DI27" s="1142"/>
      <c r="DJ27" s="1426" t="str">
        <f t="shared" si="5"/>
        <v/>
      </c>
      <c r="DK27" s="1427"/>
      <c r="DL27" s="1427"/>
      <c r="DM27" s="1427"/>
      <c r="DN27" s="1427"/>
      <c r="DO27" s="1427"/>
      <c r="DP27" s="1427"/>
      <c r="DQ27" s="1427"/>
      <c r="DR27" s="1427"/>
      <c r="DS27" s="1427"/>
      <c r="DT27" s="1427"/>
      <c r="DU27" s="1427"/>
      <c r="DV27" s="1427"/>
      <c r="DW27" s="1427"/>
      <c r="DX27" s="1427"/>
      <c r="DY27" s="1427"/>
      <c r="DZ27" s="1427"/>
      <c r="EA27" s="1427"/>
      <c r="EB27" s="1427"/>
      <c r="EC27" s="1427"/>
      <c r="ED27" s="1427"/>
      <c r="EE27" s="1427"/>
      <c r="EF27" s="1427"/>
      <c r="EG27" s="1427"/>
      <c r="EH27" s="1427"/>
      <c r="EI27" s="1427"/>
      <c r="EJ27" s="1428"/>
      <c r="EK27" s="1181" t="str">
        <f t="shared" si="6"/>
        <v/>
      </c>
      <c r="EL27" s="1182"/>
      <c r="EM27" s="1182"/>
      <c r="EN27" s="1183"/>
      <c r="EO27" s="1181" t="str">
        <f t="shared" si="7"/>
        <v/>
      </c>
      <c r="EP27" s="1182"/>
      <c r="EQ27" s="1182"/>
      <c r="ER27" s="1184"/>
      <c r="ES27" s="4"/>
    </row>
    <row r="28" spans="1:149" s="29" customFormat="1" ht="28.5" customHeight="1">
      <c r="A28" s="1425"/>
      <c r="B28" s="1415"/>
      <c r="C28" s="1415"/>
      <c r="D28" s="1416"/>
      <c r="E28" s="1414"/>
      <c r="F28" s="1415"/>
      <c r="G28" s="1415"/>
      <c r="H28" s="1415"/>
      <c r="I28" s="1415"/>
      <c r="J28" s="1415"/>
      <c r="K28" s="1416"/>
      <c r="L28" s="1414"/>
      <c r="M28" s="1415"/>
      <c r="N28" s="1415"/>
      <c r="O28" s="1415"/>
      <c r="P28" s="1415"/>
      <c r="Q28" s="1415"/>
      <c r="R28" s="1415"/>
      <c r="S28" s="1415"/>
      <c r="T28" s="1416"/>
      <c r="U28" s="1414"/>
      <c r="V28" s="1415"/>
      <c r="W28" s="1415"/>
      <c r="X28" s="1415"/>
      <c r="Y28" s="1415"/>
      <c r="Z28" s="1415"/>
      <c r="AA28" s="1415"/>
      <c r="AB28" s="1415"/>
      <c r="AC28" s="1415"/>
      <c r="AD28" s="1415"/>
      <c r="AE28" s="1415"/>
      <c r="AF28" s="1415"/>
      <c r="AG28" s="1415"/>
      <c r="AH28" s="1416"/>
      <c r="AI28" s="1407"/>
      <c r="AJ28" s="1408"/>
      <c r="AK28" s="1408"/>
      <c r="AL28" s="1408"/>
      <c r="AM28" s="264" t="s">
        <v>222</v>
      </c>
      <c r="AN28" s="1408"/>
      <c r="AO28" s="1408"/>
      <c r="AP28" s="1408"/>
      <c r="AQ28" s="1409"/>
      <c r="AR28" s="1201"/>
      <c r="AS28" s="1202"/>
      <c r="AT28" s="1202"/>
      <c r="AU28" s="1203"/>
      <c r="AV28" s="1201" t="str">
        <f t="shared" si="1"/>
        <v/>
      </c>
      <c r="AW28" s="1202"/>
      <c r="AX28" s="1202"/>
      <c r="AY28" s="1203"/>
      <c r="AZ28" s="1201"/>
      <c r="BA28" s="1202"/>
      <c r="BB28" s="1202"/>
      <c r="BC28" s="142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140" t="str">
        <f t="shared" si="2"/>
        <v/>
      </c>
      <c r="CQ28" s="1141"/>
      <c r="CR28" s="1141"/>
      <c r="CS28" s="1142"/>
      <c r="CT28" s="1143" t="str">
        <f t="shared" si="3"/>
        <v/>
      </c>
      <c r="CU28" s="1141"/>
      <c r="CV28" s="1141"/>
      <c r="CW28" s="1141"/>
      <c r="CX28" s="1141"/>
      <c r="CY28" s="1141"/>
      <c r="CZ28" s="1142"/>
      <c r="DA28" s="1143" t="str">
        <f t="shared" si="4"/>
        <v/>
      </c>
      <c r="DB28" s="1141"/>
      <c r="DC28" s="1141"/>
      <c r="DD28" s="1141"/>
      <c r="DE28" s="1141"/>
      <c r="DF28" s="1141"/>
      <c r="DG28" s="1141"/>
      <c r="DH28" s="1141"/>
      <c r="DI28" s="1142"/>
      <c r="DJ28" s="1143" t="str">
        <f t="shared" si="5"/>
        <v/>
      </c>
      <c r="DK28" s="1141"/>
      <c r="DL28" s="1141"/>
      <c r="DM28" s="1141"/>
      <c r="DN28" s="1141"/>
      <c r="DO28" s="1141"/>
      <c r="DP28" s="1141"/>
      <c r="DQ28" s="1141"/>
      <c r="DR28" s="1141"/>
      <c r="DS28" s="1141"/>
      <c r="DT28" s="1141"/>
      <c r="DU28" s="1141"/>
      <c r="DV28" s="1141"/>
      <c r="DW28" s="1141"/>
      <c r="DX28" s="1141"/>
      <c r="DY28" s="1141"/>
      <c r="DZ28" s="1141"/>
      <c r="EA28" s="1141"/>
      <c r="EB28" s="1141"/>
      <c r="EC28" s="1141"/>
      <c r="ED28" s="1141"/>
      <c r="EE28" s="1141"/>
      <c r="EF28" s="1141"/>
      <c r="EG28" s="1141"/>
      <c r="EH28" s="1141"/>
      <c r="EI28" s="1141"/>
      <c r="EJ28" s="1142"/>
      <c r="EK28" s="1181" t="str">
        <f t="shared" si="6"/>
        <v/>
      </c>
      <c r="EL28" s="1182"/>
      <c r="EM28" s="1182"/>
      <c r="EN28" s="1183"/>
      <c r="EO28" s="1181" t="str">
        <f t="shared" si="7"/>
        <v/>
      </c>
      <c r="EP28" s="1182"/>
      <c r="EQ28" s="1182"/>
      <c r="ER28" s="1184"/>
      <c r="ES28" s="4"/>
    </row>
    <row r="29" spans="1:149" s="29" customFormat="1" ht="28.5" customHeight="1" thickBot="1">
      <c r="A29" s="1417"/>
      <c r="B29" s="1418"/>
      <c r="C29" s="1418"/>
      <c r="D29" s="1419"/>
      <c r="E29" s="1420"/>
      <c r="F29" s="1418"/>
      <c r="G29" s="1418"/>
      <c r="H29" s="1418"/>
      <c r="I29" s="1418"/>
      <c r="J29" s="1418"/>
      <c r="K29" s="1419"/>
      <c r="L29" s="1420"/>
      <c r="M29" s="1418"/>
      <c r="N29" s="1418"/>
      <c r="O29" s="1418"/>
      <c r="P29" s="1418"/>
      <c r="Q29" s="1418"/>
      <c r="R29" s="1418"/>
      <c r="S29" s="1418"/>
      <c r="T29" s="1419"/>
      <c r="U29" s="1420"/>
      <c r="V29" s="1418"/>
      <c r="W29" s="1418"/>
      <c r="X29" s="1418"/>
      <c r="Y29" s="1418"/>
      <c r="Z29" s="1418"/>
      <c r="AA29" s="1418"/>
      <c r="AB29" s="1418"/>
      <c r="AC29" s="1418"/>
      <c r="AD29" s="1418"/>
      <c r="AE29" s="1418"/>
      <c r="AF29" s="1418"/>
      <c r="AG29" s="1418"/>
      <c r="AH29" s="1419"/>
      <c r="AI29" s="1421"/>
      <c r="AJ29" s="1422"/>
      <c r="AK29" s="1422"/>
      <c r="AL29" s="1422"/>
      <c r="AM29" s="265" t="s">
        <v>222</v>
      </c>
      <c r="AN29" s="1422"/>
      <c r="AO29" s="1422"/>
      <c r="AP29" s="1422"/>
      <c r="AQ29" s="1423"/>
      <c r="AR29" s="1159"/>
      <c r="AS29" s="1160"/>
      <c r="AT29" s="1160"/>
      <c r="AU29" s="1161"/>
      <c r="AV29" s="1159" t="str">
        <f t="shared" si="1"/>
        <v/>
      </c>
      <c r="AW29" s="1160"/>
      <c r="AX29" s="1160"/>
      <c r="AY29" s="1161"/>
      <c r="AZ29" s="1159"/>
      <c r="BA29" s="1160"/>
      <c r="BB29" s="1160"/>
      <c r="BC29" s="141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165" t="str">
        <f t="shared" si="2"/>
        <v/>
      </c>
      <c r="CQ29" s="1166"/>
      <c r="CR29" s="1166"/>
      <c r="CS29" s="1167"/>
      <c r="CT29" s="1168" t="str">
        <f t="shared" si="3"/>
        <v/>
      </c>
      <c r="CU29" s="1166"/>
      <c r="CV29" s="1166"/>
      <c r="CW29" s="1166"/>
      <c r="CX29" s="1166"/>
      <c r="CY29" s="1166"/>
      <c r="CZ29" s="1167"/>
      <c r="DA29" s="1168" t="str">
        <f t="shared" si="4"/>
        <v/>
      </c>
      <c r="DB29" s="1166"/>
      <c r="DC29" s="1166"/>
      <c r="DD29" s="1166"/>
      <c r="DE29" s="1166"/>
      <c r="DF29" s="1166"/>
      <c r="DG29" s="1166"/>
      <c r="DH29" s="1166"/>
      <c r="DI29" s="1167"/>
      <c r="DJ29" s="1411" t="str">
        <f t="shared" si="5"/>
        <v/>
      </c>
      <c r="DK29" s="1412"/>
      <c r="DL29" s="1412"/>
      <c r="DM29" s="1412"/>
      <c r="DN29" s="1412"/>
      <c r="DO29" s="1412"/>
      <c r="DP29" s="1412"/>
      <c r="DQ29" s="1412"/>
      <c r="DR29" s="1412"/>
      <c r="DS29" s="1412"/>
      <c r="DT29" s="1412"/>
      <c r="DU29" s="1412"/>
      <c r="DV29" s="1412"/>
      <c r="DW29" s="1412"/>
      <c r="DX29" s="1412"/>
      <c r="DY29" s="1412"/>
      <c r="DZ29" s="1412"/>
      <c r="EA29" s="1412"/>
      <c r="EB29" s="1412"/>
      <c r="EC29" s="1412"/>
      <c r="ED29" s="1412"/>
      <c r="EE29" s="1412"/>
      <c r="EF29" s="1412"/>
      <c r="EG29" s="1412"/>
      <c r="EH29" s="1412"/>
      <c r="EI29" s="1412"/>
      <c r="EJ29" s="1413"/>
      <c r="EK29" s="1172" t="str">
        <f t="shared" si="6"/>
        <v/>
      </c>
      <c r="EL29" s="1173"/>
      <c r="EM29" s="1173"/>
      <c r="EN29" s="1174"/>
      <c r="EO29" s="1172" t="str">
        <f t="shared" si="7"/>
        <v/>
      </c>
      <c r="EP29" s="1173"/>
      <c r="EQ29" s="1173"/>
      <c r="ER29" s="1175"/>
      <c r="ES29" s="4"/>
    </row>
    <row r="30" spans="1:149" ht="17.25" customHeight="1">
      <c r="A30" s="335"/>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CP30" s="335"/>
      <c r="CQ30" s="335"/>
      <c r="CR30" s="335"/>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335"/>
      <c r="DR30" s="335"/>
      <c r="DS30" s="335"/>
      <c r="DT30" s="335"/>
      <c r="DU30" s="335"/>
      <c r="DV30" s="335"/>
      <c r="DW30" s="335"/>
      <c r="DX30" s="335"/>
      <c r="DY30" s="335"/>
      <c r="DZ30" s="335"/>
      <c r="EA30" s="335"/>
      <c r="EB30" s="335"/>
      <c r="EC30" s="335"/>
      <c r="ED30" s="335"/>
      <c r="EE30" s="335"/>
      <c r="EF30" s="335"/>
      <c r="EG30" s="335"/>
    </row>
    <row r="31" spans="1:149" ht="17.25" customHeight="1" thickBot="1">
      <c r="A31" s="335"/>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CP31" s="335"/>
      <c r="CQ31" s="335"/>
      <c r="CR31" s="335"/>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35"/>
      <c r="DR31" s="335"/>
      <c r="DS31" s="335"/>
      <c r="DT31" s="335"/>
      <c r="DU31" s="335"/>
      <c r="DV31" s="335"/>
      <c r="DW31" s="335"/>
      <c r="DX31" s="335"/>
      <c r="DY31" s="335"/>
      <c r="DZ31" s="335"/>
      <c r="EA31" s="335"/>
      <c r="EB31" s="335"/>
      <c r="EC31" s="335"/>
      <c r="ED31" s="335"/>
      <c r="EE31" s="335"/>
      <c r="EF31" s="335"/>
      <c r="EG31" s="335"/>
    </row>
    <row r="32" spans="1:149" ht="28.5" customHeight="1" thickBot="1">
      <c r="A32" s="1224" t="s">
        <v>14</v>
      </c>
      <c r="B32" s="1225"/>
      <c r="C32" s="1225"/>
      <c r="D32" s="1225"/>
      <c r="E32" s="1225"/>
      <c r="F32" s="1225"/>
      <c r="G32" s="1225"/>
      <c r="H32" s="1225"/>
      <c r="I32" s="1225"/>
      <c r="J32" s="1225"/>
      <c r="K32" s="1226"/>
      <c r="L32" s="1227" t="s">
        <v>276</v>
      </c>
      <c r="M32" s="1228"/>
      <c r="N32" s="1228"/>
      <c r="O32" s="1228"/>
      <c r="P32" s="1228"/>
      <c r="Q32" s="1228"/>
      <c r="R32" s="1228"/>
      <c r="S32" s="1228"/>
      <c r="T32" s="1229"/>
      <c r="U32" s="1291"/>
      <c r="V32" s="1291"/>
      <c r="W32" s="1291"/>
      <c r="X32" s="1291"/>
      <c r="Y32" s="1291"/>
      <c r="Z32" s="1291"/>
      <c r="AA32" s="1291"/>
      <c r="AB32" s="1291"/>
      <c r="AC32" s="1291"/>
      <c r="AD32" s="1291"/>
      <c r="AE32" s="1291"/>
      <c r="AF32" s="1291"/>
      <c r="CP32" s="1224" t="s">
        <v>14</v>
      </c>
      <c r="CQ32" s="1225"/>
      <c r="CR32" s="1225"/>
      <c r="CS32" s="1225"/>
      <c r="CT32" s="1225"/>
      <c r="CU32" s="1225"/>
      <c r="CV32" s="1225"/>
      <c r="CW32" s="1225"/>
      <c r="CX32" s="1225"/>
      <c r="CY32" s="1225"/>
      <c r="CZ32" s="1226"/>
      <c r="DA32" s="1227" t="s">
        <v>276</v>
      </c>
      <c r="DB32" s="1228"/>
      <c r="DC32" s="1228"/>
      <c r="DD32" s="1228"/>
      <c r="DE32" s="1228"/>
      <c r="DF32" s="1228"/>
      <c r="DG32" s="1228"/>
      <c r="DH32" s="1228"/>
      <c r="DI32" s="1229"/>
      <c r="DJ32" s="1291"/>
      <c r="DK32" s="1291"/>
      <c r="DL32" s="1291"/>
      <c r="DM32" s="1291"/>
      <c r="DN32" s="1291"/>
      <c r="DO32" s="1291"/>
      <c r="DP32" s="1291"/>
      <c r="DQ32" s="1291"/>
      <c r="DR32" s="1291"/>
      <c r="DS32" s="1291"/>
      <c r="DT32" s="1291"/>
      <c r="DU32" s="1291"/>
    </row>
    <row r="33" spans="1:149"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28"/>
      <c r="DN33" s="28"/>
      <c r="DO33" s="28"/>
      <c r="DP33" s="28"/>
      <c r="DQ33" s="4"/>
      <c r="DR33" s="4"/>
      <c r="DS33" s="4"/>
      <c r="DT33" s="4"/>
      <c r="DU33" s="4"/>
      <c r="DV33" s="4"/>
      <c r="DW33" s="4"/>
      <c r="DX33" s="4"/>
      <c r="DY33" s="4"/>
      <c r="DZ33" s="4"/>
      <c r="EA33" s="4"/>
      <c r="EB33" s="4"/>
      <c r="EC33" s="4"/>
      <c r="ED33" s="4"/>
      <c r="EE33" s="4"/>
      <c r="EF33" s="4"/>
      <c r="EG33" s="4"/>
    </row>
    <row r="34" spans="1:149" ht="29.25" customHeight="1">
      <c r="A34" s="1389" t="s">
        <v>218</v>
      </c>
      <c r="B34" s="1390"/>
      <c r="C34" s="1390"/>
      <c r="D34" s="1390"/>
      <c r="E34" s="1390"/>
      <c r="F34" s="1390"/>
      <c r="G34" s="1390"/>
      <c r="H34" s="1390"/>
      <c r="I34" s="1390"/>
      <c r="J34" s="1390"/>
      <c r="K34" s="1390"/>
      <c r="L34" s="1390"/>
      <c r="M34" s="1390"/>
      <c r="N34" s="1390"/>
      <c r="O34" s="1390"/>
      <c r="P34" s="1390"/>
      <c r="Q34" s="1390"/>
      <c r="R34" s="1390"/>
      <c r="S34" s="1390"/>
      <c r="T34" s="1390"/>
      <c r="U34" s="1390"/>
      <c r="V34" s="1390"/>
      <c r="W34" s="1390"/>
      <c r="X34" s="1390"/>
      <c r="Y34" s="1390"/>
      <c r="Z34" s="1390"/>
      <c r="AA34" s="1390"/>
      <c r="AB34" s="1390"/>
      <c r="AC34" s="1390"/>
      <c r="AD34" s="1390"/>
      <c r="AE34" s="1390"/>
      <c r="AF34" s="1390"/>
      <c r="AG34" s="1390"/>
      <c r="AH34" s="1391"/>
      <c r="AI34" s="1392" t="s">
        <v>4</v>
      </c>
      <c r="AJ34" s="1393"/>
      <c r="AK34" s="1393"/>
      <c r="AL34" s="1393"/>
      <c r="AM34" s="1393"/>
      <c r="AN34" s="1393"/>
      <c r="AO34" s="1393"/>
      <c r="AP34" s="1393"/>
      <c r="AQ34" s="1394"/>
      <c r="AR34" s="4"/>
      <c r="AS34" s="4"/>
      <c r="AT34" s="4"/>
      <c r="AU34" s="4"/>
      <c r="AV34" s="4"/>
      <c r="AW34" s="4"/>
      <c r="AX34" s="4"/>
      <c r="AY34" s="4"/>
      <c r="AZ34" s="4"/>
      <c r="BA34" s="4"/>
      <c r="BB34" s="4"/>
      <c r="BC34" s="4"/>
      <c r="CP34" s="1389" t="s">
        <v>218</v>
      </c>
      <c r="CQ34" s="1390"/>
      <c r="CR34" s="1390"/>
      <c r="CS34" s="1390"/>
      <c r="CT34" s="1390"/>
      <c r="CU34" s="1390"/>
      <c r="CV34" s="1390"/>
      <c r="CW34" s="1390"/>
      <c r="CX34" s="1390"/>
      <c r="CY34" s="1390"/>
      <c r="CZ34" s="1390"/>
      <c r="DA34" s="1390"/>
      <c r="DB34" s="1390"/>
      <c r="DC34" s="1390"/>
      <c r="DD34" s="1390"/>
      <c r="DE34" s="1390"/>
      <c r="DF34" s="1390"/>
      <c r="DG34" s="1390"/>
      <c r="DH34" s="1390"/>
      <c r="DI34" s="1390"/>
      <c r="DJ34" s="1390"/>
      <c r="DK34" s="1390"/>
      <c r="DL34" s="1390"/>
      <c r="DM34" s="1390"/>
      <c r="DN34" s="1390"/>
      <c r="DO34" s="1390"/>
      <c r="DP34" s="1390"/>
      <c r="DQ34" s="1390"/>
      <c r="DR34" s="1390"/>
      <c r="DS34" s="1390"/>
      <c r="DT34" s="1390"/>
      <c r="DU34" s="1390"/>
      <c r="DV34" s="1390"/>
      <c r="DW34" s="1391"/>
      <c r="DX34" s="1392" t="str">
        <f>AI34</f>
        <v>□</v>
      </c>
      <c r="DY34" s="1393"/>
      <c r="DZ34" s="1393"/>
      <c r="EA34" s="1393"/>
      <c r="EB34" s="1393"/>
      <c r="EC34" s="1393"/>
      <c r="ED34" s="1393"/>
      <c r="EE34" s="1393"/>
      <c r="EF34" s="1394"/>
      <c r="EG34" s="4"/>
    </row>
    <row r="35" spans="1:149" ht="9" customHeight="1" thickBot="1">
      <c r="A35" s="28"/>
      <c r="B35" s="28"/>
      <c r="C35" s="28"/>
      <c r="D35" s="28"/>
      <c r="E35" s="28"/>
      <c r="F35" s="28"/>
      <c r="G35" s="28"/>
      <c r="H35" s="28"/>
      <c r="I35" s="28"/>
      <c r="J35" s="28"/>
      <c r="K35" s="28"/>
      <c r="L35" s="28"/>
      <c r="M35" s="28"/>
      <c r="N35" s="28"/>
      <c r="O35" s="28"/>
      <c r="P35" s="28"/>
      <c r="Q35" s="4"/>
      <c r="R35" s="4"/>
      <c r="S35" s="4"/>
      <c r="T35" s="4"/>
      <c r="U35" s="4"/>
      <c r="V35" s="4"/>
      <c r="W35" s="4"/>
      <c r="X35" s="4"/>
      <c r="Y35" s="4"/>
      <c r="Z35" s="4"/>
      <c r="AA35" s="4"/>
      <c r="AB35" s="4"/>
      <c r="AC35" s="4"/>
      <c r="AD35" s="4"/>
      <c r="AE35" s="4"/>
      <c r="AF35" s="28"/>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28"/>
      <c r="DU35" s="28"/>
      <c r="DV35" s="28"/>
      <c r="DW35" s="4"/>
      <c r="DX35" s="4"/>
      <c r="DY35" s="4"/>
      <c r="DZ35" s="4"/>
      <c r="EA35" s="4"/>
      <c r="EB35" s="4"/>
      <c r="EC35" s="4"/>
      <c r="ED35" s="4"/>
      <c r="EE35" s="4"/>
      <c r="EF35" s="4"/>
      <c r="EG35" s="4"/>
    </row>
    <row r="36" spans="1:149" ht="18.75" customHeight="1">
      <c r="A36" s="1253" t="s">
        <v>219</v>
      </c>
      <c r="B36" s="1254"/>
      <c r="C36" s="1254"/>
      <c r="D36" s="1255"/>
      <c r="E36" s="1259" t="s">
        <v>220</v>
      </c>
      <c r="F36" s="1254"/>
      <c r="G36" s="1254"/>
      <c r="H36" s="1254"/>
      <c r="I36" s="1254"/>
      <c r="J36" s="1254"/>
      <c r="K36" s="1255"/>
      <c r="L36" s="1236" t="s">
        <v>221</v>
      </c>
      <c r="M36" s="1261"/>
      <c r="N36" s="1261"/>
      <c r="O36" s="1261"/>
      <c r="P36" s="1261"/>
      <c r="Q36" s="1261"/>
      <c r="R36" s="1261"/>
      <c r="S36" s="1261"/>
      <c r="T36" s="1262"/>
      <c r="U36" s="1236" t="s">
        <v>84</v>
      </c>
      <c r="V36" s="1261"/>
      <c r="W36" s="1261"/>
      <c r="X36" s="1261"/>
      <c r="Y36" s="1261"/>
      <c r="Z36" s="1261"/>
      <c r="AA36" s="1261"/>
      <c r="AB36" s="1261"/>
      <c r="AC36" s="1261"/>
      <c r="AD36" s="1261"/>
      <c r="AE36" s="1261"/>
      <c r="AF36" s="1261"/>
      <c r="AG36" s="1261"/>
      <c r="AH36" s="1262"/>
      <c r="AI36" s="649" t="s">
        <v>22</v>
      </c>
      <c r="AJ36" s="650"/>
      <c r="AK36" s="650"/>
      <c r="AL36" s="650"/>
      <c r="AM36" s="650"/>
      <c r="AN36" s="650"/>
      <c r="AO36" s="650"/>
      <c r="AP36" s="650"/>
      <c r="AQ36" s="1274"/>
      <c r="AR36" s="1275" t="s">
        <v>21</v>
      </c>
      <c r="AS36" s="1276"/>
      <c r="AT36" s="1276"/>
      <c r="AU36" s="1277"/>
      <c r="AV36" s="1230" t="s">
        <v>223</v>
      </c>
      <c r="AW36" s="1231"/>
      <c r="AX36" s="1231"/>
      <c r="AY36" s="1232"/>
      <c r="AZ36" s="1236" t="s">
        <v>224</v>
      </c>
      <c r="BA36" s="1237"/>
      <c r="BB36" s="1237"/>
      <c r="BC36" s="1238"/>
      <c r="CP36" s="1253" t="s">
        <v>219</v>
      </c>
      <c r="CQ36" s="1254"/>
      <c r="CR36" s="1254"/>
      <c r="CS36" s="1255"/>
      <c r="CT36" s="1259" t="s">
        <v>220</v>
      </c>
      <c r="CU36" s="1254"/>
      <c r="CV36" s="1254"/>
      <c r="CW36" s="1254"/>
      <c r="CX36" s="1254"/>
      <c r="CY36" s="1254"/>
      <c r="CZ36" s="1255"/>
      <c r="DA36" s="1236" t="s">
        <v>221</v>
      </c>
      <c r="DB36" s="1261"/>
      <c r="DC36" s="1261"/>
      <c r="DD36" s="1261"/>
      <c r="DE36" s="1261"/>
      <c r="DF36" s="1261"/>
      <c r="DG36" s="1261"/>
      <c r="DH36" s="1261"/>
      <c r="DI36" s="1262"/>
      <c r="DJ36" s="1236" t="s">
        <v>84</v>
      </c>
      <c r="DK36" s="1261"/>
      <c r="DL36" s="1261"/>
      <c r="DM36" s="1261"/>
      <c r="DN36" s="1261"/>
      <c r="DO36" s="1261"/>
      <c r="DP36" s="1261"/>
      <c r="DQ36" s="1261"/>
      <c r="DR36" s="1261"/>
      <c r="DS36" s="1261"/>
      <c r="DT36" s="1261"/>
      <c r="DU36" s="1261"/>
      <c r="DV36" s="1261"/>
      <c r="DW36" s="1261"/>
      <c r="DX36" s="1261"/>
      <c r="DY36" s="1261"/>
      <c r="DZ36" s="1261"/>
      <c r="EA36" s="1261"/>
      <c r="EB36" s="1261"/>
      <c r="EC36" s="1261"/>
      <c r="ED36" s="1261"/>
      <c r="EE36" s="1261"/>
      <c r="EF36" s="1261"/>
      <c r="EG36" s="1261"/>
      <c r="EH36" s="1261"/>
      <c r="EI36" s="1261"/>
      <c r="EJ36" s="1262"/>
      <c r="EK36" s="1230" t="s">
        <v>223</v>
      </c>
      <c r="EL36" s="1231"/>
      <c r="EM36" s="1231"/>
      <c r="EN36" s="1232"/>
      <c r="EO36" s="1236" t="s">
        <v>224</v>
      </c>
      <c r="EP36" s="1237"/>
      <c r="EQ36" s="1237"/>
      <c r="ER36" s="1238"/>
    </row>
    <row r="37" spans="1:149" ht="28.5" customHeight="1">
      <c r="A37" s="1256"/>
      <c r="B37" s="1257"/>
      <c r="C37" s="1257"/>
      <c r="D37" s="1258"/>
      <c r="E37" s="1260"/>
      <c r="F37" s="1257"/>
      <c r="G37" s="1257"/>
      <c r="H37" s="1257"/>
      <c r="I37" s="1257"/>
      <c r="J37" s="1257"/>
      <c r="K37" s="1258"/>
      <c r="L37" s="800"/>
      <c r="M37" s="801"/>
      <c r="N37" s="801"/>
      <c r="O37" s="801"/>
      <c r="P37" s="801"/>
      <c r="Q37" s="801"/>
      <c r="R37" s="801"/>
      <c r="S37" s="801"/>
      <c r="T37" s="802"/>
      <c r="U37" s="800"/>
      <c r="V37" s="801"/>
      <c r="W37" s="801"/>
      <c r="X37" s="801"/>
      <c r="Y37" s="801"/>
      <c r="Z37" s="801"/>
      <c r="AA37" s="801"/>
      <c r="AB37" s="801"/>
      <c r="AC37" s="801"/>
      <c r="AD37" s="801"/>
      <c r="AE37" s="801"/>
      <c r="AF37" s="801"/>
      <c r="AG37" s="801"/>
      <c r="AH37" s="802"/>
      <c r="AI37" s="1242" t="s">
        <v>15</v>
      </c>
      <c r="AJ37" s="1243"/>
      <c r="AK37" s="1243"/>
      <c r="AL37" s="1243"/>
      <c r="AM37" s="338" t="s">
        <v>16</v>
      </c>
      <c r="AN37" s="1243" t="s">
        <v>17</v>
      </c>
      <c r="AO37" s="1243"/>
      <c r="AP37" s="1243"/>
      <c r="AQ37" s="1244"/>
      <c r="AR37" s="1278"/>
      <c r="AS37" s="1279"/>
      <c r="AT37" s="1279"/>
      <c r="AU37" s="1280"/>
      <c r="AV37" s="1233"/>
      <c r="AW37" s="1234"/>
      <c r="AX37" s="1234"/>
      <c r="AY37" s="1235"/>
      <c r="AZ37" s="1239"/>
      <c r="BA37" s="1240"/>
      <c r="BB37" s="1240"/>
      <c r="BC37" s="1241"/>
      <c r="CP37" s="1256"/>
      <c r="CQ37" s="1257"/>
      <c r="CR37" s="1257"/>
      <c r="CS37" s="1258"/>
      <c r="CT37" s="1260"/>
      <c r="CU37" s="1257"/>
      <c r="CV37" s="1257"/>
      <c r="CW37" s="1257"/>
      <c r="CX37" s="1257"/>
      <c r="CY37" s="1257"/>
      <c r="CZ37" s="1258"/>
      <c r="DA37" s="800"/>
      <c r="DB37" s="801"/>
      <c r="DC37" s="801"/>
      <c r="DD37" s="801"/>
      <c r="DE37" s="801"/>
      <c r="DF37" s="801"/>
      <c r="DG37" s="801"/>
      <c r="DH37" s="801"/>
      <c r="DI37" s="802"/>
      <c r="DJ37" s="800"/>
      <c r="DK37" s="801"/>
      <c r="DL37" s="801"/>
      <c r="DM37" s="801"/>
      <c r="DN37" s="801"/>
      <c r="DO37" s="801"/>
      <c r="DP37" s="801"/>
      <c r="DQ37" s="801"/>
      <c r="DR37" s="801"/>
      <c r="DS37" s="801"/>
      <c r="DT37" s="801"/>
      <c r="DU37" s="801"/>
      <c r="DV37" s="801"/>
      <c r="DW37" s="801"/>
      <c r="DX37" s="801"/>
      <c r="DY37" s="801"/>
      <c r="DZ37" s="801"/>
      <c r="EA37" s="801"/>
      <c r="EB37" s="801"/>
      <c r="EC37" s="801"/>
      <c r="ED37" s="801"/>
      <c r="EE37" s="801"/>
      <c r="EF37" s="801"/>
      <c r="EG37" s="801"/>
      <c r="EH37" s="801"/>
      <c r="EI37" s="801"/>
      <c r="EJ37" s="802"/>
      <c r="EK37" s="1233"/>
      <c r="EL37" s="1234"/>
      <c r="EM37" s="1234"/>
      <c r="EN37" s="1235"/>
      <c r="EO37" s="1239"/>
      <c r="EP37" s="1240"/>
      <c r="EQ37" s="1240"/>
      <c r="ER37" s="1241"/>
    </row>
    <row r="38" spans="1:149" s="29" customFormat="1" ht="28.5" customHeight="1">
      <c r="A38" s="1438"/>
      <c r="B38" s="1435"/>
      <c r="C38" s="1435"/>
      <c r="D38" s="1436"/>
      <c r="E38" s="1434"/>
      <c r="F38" s="1435"/>
      <c r="G38" s="1435"/>
      <c r="H38" s="1435"/>
      <c r="I38" s="1435"/>
      <c r="J38" s="1435"/>
      <c r="K38" s="1436"/>
      <c r="L38" s="1434"/>
      <c r="M38" s="1435"/>
      <c r="N38" s="1435"/>
      <c r="O38" s="1435"/>
      <c r="P38" s="1435"/>
      <c r="Q38" s="1435"/>
      <c r="R38" s="1435"/>
      <c r="S38" s="1435"/>
      <c r="T38" s="1436"/>
      <c r="U38" s="1434"/>
      <c r="V38" s="1435"/>
      <c r="W38" s="1435"/>
      <c r="X38" s="1435"/>
      <c r="Y38" s="1435"/>
      <c r="Z38" s="1435"/>
      <c r="AA38" s="1435"/>
      <c r="AB38" s="1435"/>
      <c r="AC38" s="1435"/>
      <c r="AD38" s="1435"/>
      <c r="AE38" s="1435"/>
      <c r="AF38" s="1435"/>
      <c r="AG38" s="1435"/>
      <c r="AH38" s="1436"/>
      <c r="AI38" s="1284"/>
      <c r="AJ38" s="1285"/>
      <c r="AK38" s="1285"/>
      <c r="AL38" s="1285"/>
      <c r="AM38" s="267" t="s">
        <v>16</v>
      </c>
      <c r="AN38" s="1439"/>
      <c r="AO38" s="1439"/>
      <c r="AP38" s="1439"/>
      <c r="AQ38" s="1440"/>
      <c r="AR38" s="1304" t="str">
        <f t="shared" ref="AR38:AR47" si="8">IF(AND(AI38&lt;&gt;"",AN38&lt;&gt;""),ROUNDDOWN(AI38*AN38/1000000,2),"")</f>
        <v/>
      </c>
      <c r="AS38" s="1305"/>
      <c r="AT38" s="1305"/>
      <c r="AU38" s="1306"/>
      <c r="AV38" s="1284" t="str">
        <f>IF(AR38&lt;&gt;"",IF(AR38&lt;0.2,"XS",IF(AR38&lt;1.6,"S",IF(AR38&lt;2.8,"M",IF(AR38&gt;=2.8,"L")))),"")</f>
        <v/>
      </c>
      <c r="AW38" s="1285"/>
      <c r="AX38" s="1285"/>
      <c r="AY38" s="1286"/>
      <c r="AZ38" s="1284"/>
      <c r="BA38" s="1285"/>
      <c r="BB38" s="1285"/>
      <c r="BC38" s="1437"/>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287" t="str">
        <f t="shared" ref="CP38:CP51" si="9">IF(A38="","",A38)</f>
        <v/>
      </c>
      <c r="CQ38" s="1288"/>
      <c r="CR38" s="1288"/>
      <c r="CS38" s="1289"/>
      <c r="CT38" s="1290" t="str">
        <f t="shared" ref="CT38:CT51" si="10">IF(E38="","",E38)</f>
        <v/>
      </c>
      <c r="CU38" s="1288"/>
      <c r="CV38" s="1288"/>
      <c r="CW38" s="1288"/>
      <c r="CX38" s="1288"/>
      <c r="CY38" s="1288"/>
      <c r="CZ38" s="1289"/>
      <c r="DA38" s="1290" t="str">
        <f t="shared" ref="DA38:DA51" si="11">IF(L38="","",L38)</f>
        <v/>
      </c>
      <c r="DB38" s="1288"/>
      <c r="DC38" s="1288"/>
      <c r="DD38" s="1288"/>
      <c r="DE38" s="1288"/>
      <c r="DF38" s="1288"/>
      <c r="DG38" s="1288"/>
      <c r="DH38" s="1288"/>
      <c r="DI38" s="1289"/>
      <c r="DJ38" s="1426" t="str">
        <f t="shared" ref="DJ38:DJ51" si="12">IF(U38="","",U38)</f>
        <v/>
      </c>
      <c r="DK38" s="1433"/>
      <c r="DL38" s="1433"/>
      <c r="DM38" s="1433"/>
      <c r="DN38" s="1433"/>
      <c r="DO38" s="1433"/>
      <c r="DP38" s="1433"/>
      <c r="DQ38" s="1433"/>
      <c r="DR38" s="1433"/>
      <c r="DS38" s="1433"/>
      <c r="DT38" s="1433"/>
      <c r="DU38" s="1433"/>
      <c r="DV38" s="1433"/>
      <c r="DW38" s="1433"/>
      <c r="DX38" s="1433"/>
      <c r="DY38" s="1433"/>
      <c r="DZ38" s="1433"/>
      <c r="EA38" s="1433"/>
      <c r="EB38" s="1433"/>
      <c r="EC38" s="1433"/>
      <c r="ED38" s="1433"/>
      <c r="EE38" s="1433"/>
      <c r="EF38" s="1433"/>
      <c r="EG38" s="1433"/>
      <c r="EH38" s="1433"/>
      <c r="EI38" s="1433"/>
      <c r="EJ38" s="1428"/>
      <c r="EK38" s="1264" t="str">
        <f>IF(AV38="","",AV38)</f>
        <v/>
      </c>
      <c r="EL38" s="1265"/>
      <c r="EM38" s="1265"/>
      <c r="EN38" s="1266"/>
      <c r="EO38" s="1264" t="str">
        <f>IF(AZ38="","",AZ38)</f>
        <v/>
      </c>
      <c r="EP38" s="1265"/>
      <c r="EQ38" s="1265"/>
      <c r="ER38" s="1267"/>
      <c r="ES38" s="4"/>
    </row>
    <row r="39" spans="1:149" s="29" customFormat="1" ht="28.5" customHeight="1">
      <c r="A39" s="1425"/>
      <c r="B39" s="1415"/>
      <c r="C39" s="1415"/>
      <c r="D39" s="1416"/>
      <c r="E39" s="1414"/>
      <c r="F39" s="1415"/>
      <c r="G39" s="1415"/>
      <c r="H39" s="1415"/>
      <c r="I39" s="1415"/>
      <c r="J39" s="1415"/>
      <c r="K39" s="1416"/>
      <c r="L39" s="1414"/>
      <c r="M39" s="1415"/>
      <c r="N39" s="1415"/>
      <c r="O39" s="1415"/>
      <c r="P39" s="1415"/>
      <c r="Q39" s="1415"/>
      <c r="R39" s="1415"/>
      <c r="S39" s="1415"/>
      <c r="T39" s="1416"/>
      <c r="U39" s="1414"/>
      <c r="V39" s="1415"/>
      <c r="W39" s="1415"/>
      <c r="X39" s="1415"/>
      <c r="Y39" s="1415"/>
      <c r="Z39" s="1415"/>
      <c r="AA39" s="1415"/>
      <c r="AB39" s="1415"/>
      <c r="AC39" s="1415"/>
      <c r="AD39" s="1415"/>
      <c r="AE39" s="1415"/>
      <c r="AF39" s="1415"/>
      <c r="AG39" s="1415"/>
      <c r="AH39" s="1416"/>
      <c r="AI39" s="1429"/>
      <c r="AJ39" s="1430"/>
      <c r="AK39" s="1430"/>
      <c r="AL39" s="1430"/>
      <c r="AM39" s="127" t="s">
        <v>16</v>
      </c>
      <c r="AN39" s="1430"/>
      <c r="AO39" s="1430"/>
      <c r="AP39" s="1430"/>
      <c r="AQ39" s="1432"/>
      <c r="AR39" s="1301" t="str">
        <f t="shared" si="8"/>
        <v/>
      </c>
      <c r="AS39" s="1302"/>
      <c r="AT39" s="1302"/>
      <c r="AU39" s="1303"/>
      <c r="AV39" s="1220" t="str">
        <f t="shared" ref="AV39:AV51" si="13">IF(AR39&lt;&gt;"",IF(AR39&lt;0.2,"XS",IF(AR39&lt;1.6,"S",IF(AR39&lt;2.8,"M",IF(AR39&gt;=2.8,"L")))),"")</f>
        <v/>
      </c>
      <c r="AW39" s="1221"/>
      <c r="AX39" s="1221"/>
      <c r="AY39" s="1222"/>
      <c r="AZ39" s="1220"/>
      <c r="BA39" s="1221"/>
      <c r="BB39" s="1221"/>
      <c r="BC39" s="1431"/>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140" t="str">
        <f t="shared" si="9"/>
        <v/>
      </c>
      <c r="CQ39" s="1141"/>
      <c r="CR39" s="1141"/>
      <c r="CS39" s="1142"/>
      <c r="CT39" s="1143" t="str">
        <f t="shared" si="10"/>
        <v/>
      </c>
      <c r="CU39" s="1141"/>
      <c r="CV39" s="1141"/>
      <c r="CW39" s="1141"/>
      <c r="CX39" s="1141"/>
      <c r="CY39" s="1141"/>
      <c r="CZ39" s="1142"/>
      <c r="DA39" s="1143" t="str">
        <f t="shared" si="11"/>
        <v/>
      </c>
      <c r="DB39" s="1141"/>
      <c r="DC39" s="1141"/>
      <c r="DD39" s="1141"/>
      <c r="DE39" s="1141"/>
      <c r="DF39" s="1141"/>
      <c r="DG39" s="1141"/>
      <c r="DH39" s="1141"/>
      <c r="DI39" s="1142"/>
      <c r="DJ39" s="1143" t="str">
        <f t="shared" si="12"/>
        <v/>
      </c>
      <c r="DK39" s="1141"/>
      <c r="DL39" s="1141"/>
      <c r="DM39" s="1141"/>
      <c r="DN39" s="1141"/>
      <c r="DO39" s="1141"/>
      <c r="DP39" s="1141"/>
      <c r="DQ39" s="1141"/>
      <c r="DR39" s="1141"/>
      <c r="DS39" s="1141"/>
      <c r="DT39" s="1141"/>
      <c r="DU39" s="1141"/>
      <c r="DV39" s="1141"/>
      <c r="DW39" s="1141"/>
      <c r="DX39" s="1141"/>
      <c r="DY39" s="1141"/>
      <c r="DZ39" s="1141"/>
      <c r="EA39" s="1141"/>
      <c r="EB39" s="1141"/>
      <c r="EC39" s="1141"/>
      <c r="ED39" s="1141"/>
      <c r="EE39" s="1141"/>
      <c r="EF39" s="1141"/>
      <c r="EG39" s="1141"/>
      <c r="EH39" s="1141"/>
      <c r="EI39" s="1141"/>
      <c r="EJ39" s="1142"/>
      <c r="EK39" s="1217" t="str">
        <f t="shared" ref="EK39:EK51" si="14">IF(AV39="","",AV39)</f>
        <v/>
      </c>
      <c r="EL39" s="1218"/>
      <c r="EM39" s="1218"/>
      <c r="EN39" s="1219"/>
      <c r="EO39" s="1217" t="str">
        <f t="shared" ref="EO39:EO51" si="15">IF(AZ39="","",AZ39)</f>
        <v/>
      </c>
      <c r="EP39" s="1218"/>
      <c r="EQ39" s="1218"/>
      <c r="ER39" s="1223"/>
      <c r="ES39" s="4"/>
    </row>
    <row r="40" spans="1:149" s="29" customFormat="1" ht="28.5" customHeight="1">
      <c r="A40" s="1425"/>
      <c r="B40" s="1415"/>
      <c r="C40" s="1415"/>
      <c r="D40" s="1416"/>
      <c r="E40" s="1414"/>
      <c r="F40" s="1415"/>
      <c r="G40" s="1415"/>
      <c r="H40" s="1415"/>
      <c r="I40" s="1415"/>
      <c r="J40" s="1415"/>
      <c r="K40" s="1416"/>
      <c r="L40" s="1414"/>
      <c r="M40" s="1415"/>
      <c r="N40" s="1415"/>
      <c r="O40" s="1415"/>
      <c r="P40" s="1415"/>
      <c r="Q40" s="1415"/>
      <c r="R40" s="1415"/>
      <c r="S40" s="1415"/>
      <c r="T40" s="1416"/>
      <c r="U40" s="1414"/>
      <c r="V40" s="1415"/>
      <c r="W40" s="1415"/>
      <c r="X40" s="1415"/>
      <c r="Y40" s="1415"/>
      <c r="Z40" s="1415"/>
      <c r="AA40" s="1415"/>
      <c r="AB40" s="1415"/>
      <c r="AC40" s="1415"/>
      <c r="AD40" s="1415"/>
      <c r="AE40" s="1415"/>
      <c r="AF40" s="1415"/>
      <c r="AG40" s="1415"/>
      <c r="AH40" s="1416"/>
      <c r="AI40" s="1429"/>
      <c r="AJ40" s="1430"/>
      <c r="AK40" s="1430"/>
      <c r="AL40" s="1430"/>
      <c r="AM40" s="127" t="s">
        <v>16</v>
      </c>
      <c r="AN40" s="1430"/>
      <c r="AO40" s="1430"/>
      <c r="AP40" s="1430"/>
      <c r="AQ40" s="1432"/>
      <c r="AR40" s="1301" t="str">
        <f t="shared" si="8"/>
        <v/>
      </c>
      <c r="AS40" s="1302"/>
      <c r="AT40" s="1302"/>
      <c r="AU40" s="1303"/>
      <c r="AV40" s="1220" t="str">
        <f t="shared" si="13"/>
        <v/>
      </c>
      <c r="AW40" s="1221"/>
      <c r="AX40" s="1221"/>
      <c r="AY40" s="1222"/>
      <c r="AZ40" s="1220"/>
      <c r="BA40" s="1221"/>
      <c r="BB40" s="1221"/>
      <c r="BC40" s="1431"/>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140" t="str">
        <f t="shared" si="9"/>
        <v/>
      </c>
      <c r="CQ40" s="1141"/>
      <c r="CR40" s="1141"/>
      <c r="CS40" s="1142"/>
      <c r="CT40" s="1143" t="str">
        <f t="shared" si="10"/>
        <v/>
      </c>
      <c r="CU40" s="1141"/>
      <c r="CV40" s="1141"/>
      <c r="CW40" s="1141"/>
      <c r="CX40" s="1141"/>
      <c r="CY40" s="1141"/>
      <c r="CZ40" s="1142"/>
      <c r="DA40" s="1143" t="str">
        <f t="shared" si="11"/>
        <v/>
      </c>
      <c r="DB40" s="1141"/>
      <c r="DC40" s="1141"/>
      <c r="DD40" s="1141"/>
      <c r="DE40" s="1141"/>
      <c r="DF40" s="1141"/>
      <c r="DG40" s="1141"/>
      <c r="DH40" s="1141"/>
      <c r="DI40" s="1142"/>
      <c r="DJ40" s="1143" t="str">
        <f t="shared" si="12"/>
        <v/>
      </c>
      <c r="DK40" s="1141"/>
      <c r="DL40" s="1141"/>
      <c r="DM40" s="1141"/>
      <c r="DN40" s="1141"/>
      <c r="DO40" s="1141"/>
      <c r="DP40" s="1141"/>
      <c r="DQ40" s="1141"/>
      <c r="DR40" s="1141"/>
      <c r="DS40" s="1141"/>
      <c r="DT40" s="1141"/>
      <c r="DU40" s="1141"/>
      <c r="DV40" s="1141"/>
      <c r="DW40" s="1141"/>
      <c r="DX40" s="1141"/>
      <c r="DY40" s="1141"/>
      <c r="DZ40" s="1141"/>
      <c r="EA40" s="1141"/>
      <c r="EB40" s="1141"/>
      <c r="EC40" s="1141"/>
      <c r="ED40" s="1141"/>
      <c r="EE40" s="1141"/>
      <c r="EF40" s="1141"/>
      <c r="EG40" s="1141"/>
      <c r="EH40" s="1141"/>
      <c r="EI40" s="1141"/>
      <c r="EJ40" s="1142"/>
      <c r="EK40" s="1217" t="str">
        <f t="shared" si="14"/>
        <v/>
      </c>
      <c r="EL40" s="1218"/>
      <c r="EM40" s="1218"/>
      <c r="EN40" s="1219"/>
      <c r="EO40" s="1217" t="str">
        <f t="shared" si="15"/>
        <v/>
      </c>
      <c r="EP40" s="1218"/>
      <c r="EQ40" s="1218"/>
      <c r="ER40" s="1223"/>
      <c r="ES40" s="4"/>
    </row>
    <row r="41" spans="1:149" s="29" customFormat="1" ht="28.5" customHeight="1">
      <c r="A41" s="1425"/>
      <c r="B41" s="1415"/>
      <c r="C41" s="1415"/>
      <c r="D41" s="1416"/>
      <c r="E41" s="1414"/>
      <c r="F41" s="1415"/>
      <c r="G41" s="1415"/>
      <c r="H41" s="1415"/>
      <c r="I41" s="1415"/>
      <c r="J41" s="1415"/>
      <c r="K41" s="1416"/>
      <c r="L41" s="1414"/>
      <c r="M41" s="1415"/>
      <c r="N41" s="1415"/>
      <c r="O41" s="1415"/>
      <c r="P41" s="1415"/>
      <c r="Q41" s="1415"/>
      <c r="R41" s="1415"/>
      <c r="S41" s="1415"/>
      <c r="T41" s="1416"/>
      <c r="U41" s="1414"/>
      <c r="V41" s="1415"/>
      <c r="W41" s="1415"/>
      <c r="X41" s="1415"/>
      <c r="Y41" s="1415"/>
      <c r="Z41" s="1415"/>
      <c r="AA41" s="1415"/>
      <c r="AB41" s="1415"/>
      <c r="AC41" s="1415"/>
      <c r="AD41" s="1415"/>
      <c r="AE41" s="1415"/>
      <c r="AF41" s="1415"/>
      <c r="AG41" s="1415"/>
      <c r="AH41" s="1416"/>
      <c r="AI41" s="1429"/>
      <c r="AJ41" s="1430"/>
      <c r="AK41" s="1430"/>
      <c r="AL41" s="1430"/>
      <c r="AM41" s="127" t="s">
        <v>16</v>
      </c>
      <c r="AN41" s="1430"/>
      <c r="AO41" s="1430"/>
      <c r="AP41" s="1430"/>
      <c r="AQ41" s="1432"/>
      <c r="AR41" s="1301" t="str">
        <f t="shared" si="8"/>
        <v/>
      </c>
      <c r="AS41" s="1302"/>
      <c r="AT41" s="1302"/>
      <c r="AU41" s="1303"/>
      <c r="AV41" s="1220" t="str">
        <f t="shared" si="13"/>
        <v/>
      </c>
      <c r="AW41" s="1221"/>
      <c r="AX41" s="1221"/>
      <c r="AY41" s="1222"/>
      <c r="AZ41" s="1220"/>
      <c r="BA41" s="1221"/>
      <c r="BB41" s="1221"/>
      <c r="BC41" s="1431"/>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140" t="str">
        <f t="shared" si="9"/>
        <v/>
      </c>
      <c r="CQ41" s="1141"/>
      <c r="CR41" s="1141"/>
      <c r="CS41" s="1142"/>
      <c r="CT41" s="1143" t="str">
        <f t="shared" si="10"/>
        <v/>
      </c>
      <c r="CU41" s="1141"/>
      <c r="CV41" s="1141"/>
      <c r="CW41" s="1141"/>
      <c r="CX41" s="1141"/>
      <c r="CY41" s="1141"/>
      <c r="CZ41" s="1142"/>
      <c r="DA41" s="1143" t="str">
        <f t="shared" si="11"/>
        <v/>
      </c>
      <c r="DB41" s="1141"/>
      <c r="DC41" s="1141"/>
      <c r="DD41" s="1141"/>
      <c r="DE41" s="1141"/>
      <c r="DF41" s="1141"/>
      <c r="DG41" s="1141"/>
      <c r="DH41" s="1141"/>
      <c r="DI41" s="1142"/>
      <c r="DJ41" s="1426" t="str">
        <f t="shared" si="12"/>
        <v/>
      </c>
      <c r="DK41" s="1427"/>
      <c r="DL41" s="1427"/>
      <c r="DM41" s="1427"/>
      <c r="DN41" s="1427"/>
      <c r="DO41" s="1427"/>
      <c r="DP41" s="1427"/>
      <c r="DQ41" s="1427"/>
      <c r="DR41" s="1427"/>
      <c r="DS41" s="1427"/>
      <c r="DT41" s="1427"/>
      <c r="DU41" s="1427"/>
      <c r="DV41" s="1427"/>
      <c r="DW41" s="1427"/>
      <c r="DX41" s="1427"/>
      <c r="DY41" s="1427"/>
      <c r="DZ41" s="1427"/>
      <c r="EA41" s="1427"/>
      <c r="EB41" s="1427"/>
      <c r="EC41" s="1427"/>
      <c r="ED41" s="1427"/>
      <c r="EE41" s="1427"/>
      <c r="EF41" s="1427"/>
      <c r="EG41" s="1427"/>
      <c r="EH41" s="1427"/>
      <c r="EI41" s="1427"/>
      <c r="EJ41" s="1428"/>
      <c r="EK41" s="1217" t="str">
        <f t="shared" si="14"/>
        <v/>
      </c>
      <c r="EL41" s="1218"/>
      <c r="EM41" s="1218"/>
      <c r="EN41" s="1219"/>
      <c r="EO41" s="1217" t="str">
        <f t="shared" si="15"/>
        <v/>
      </c>
      <c r="EP41" s="1218"/>
      <c r="EQ41" s="1218"/>
      <c r="ER41" s="1223"/>
      <c r="ES41" s="4"/>
    </row>
    <row r="42" spans="1:149" s="29" customFormat="1" ht="28.5" customHeight="1">
      <c r="A42" s="1425"/>
      <c r="B42" s="1415"/>
      <c r="C42" s="1415"/>
      <c r="D42" s="1416"/>
      <c r="E42" s="1414"/>
      <c r="F42" s="1415"/>
      <c r="G42" s="1415"/>
      <c r="H42" s="1415"/>
      <c r="I42" s="1415"/>
      <c r="J42" s="1415"/>
      <c r="K42" s="1416"/>
      <c r="L42" s="1414"/>
      <c r="M42" s="1415"/>
      <c r="N42" s="1415"/>
      <c r="O42" s="1415"/>
      <c r="P42" s="1415"/>
      <c r="Q42" s="1415"/>
      <c r="R42" s="1415"/>
      <c r="S42" s="1415"/>
      <c r="T42" s="1416"/>
      <c r="U42" s="1414"/>
      <c r="V42" s="1415"/>
      <c r="W42" s="1415"/>
      <c r="X42" s="1415"/>
      <c r="Y42" s="1415"/>
      <c r="Z42" s="1415"/>
      <c r="AA42" s="1415"/>
      <c r="AB42" s="1415"/>
      <c r="AC42" s="1415"/>
      <c r="AD42" s="1415"/>
      <c r="AE42" s="1415"/>
      <c r="AF42" s="1415"/>
      <c r="AG42" s="1415"/>
      <c r="AH42" s="1416"/>
      <c r="AI42" s="1429"/>
      <c r="AJ42" s="1430"/>
      <c r="AK42" s="1430"/>
      <c r="AL42" s="1430"/>
      <c r="AM42" s="127" t="s">
        <v>16</v>
      </c>
      <c r="AN42" s="1430"/>
      <c r="AO42" s="1430"/>
      <c r="AP42" s="1430"/>
      <c r="AQ42" s="1432"/>
      <c r="AR42" s="1301" t="str">
        <f t="shared" si="8"/>
        <v/>
      </c>
      <c r="AS42" s="1302"/>
      <c r="AT42" s="1302"/>
      <c r="AU42" s="1303"/>
      <c r="AV42" s="1220" t="str">
        <f t="shared" si="13"/>
        <v/>
      </c>
      <c r="AW42" s="1221"/>
      <c r="AX42" s="1221"/>
      <c r="AY42" s="1222"/>
      <c r="AZ42" s="1220"/>
      <c r="BA42" s="1221"/>
      <c r="BB42" s="1221"/>
      <c r="BC42" s="1431"/>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140" t="str">
        <f t="shared" si="9"/>
        <v/>
      </c>
      <c r="CQ42" s="1141"/>
      <c r="CR42" s="1141"/>
      <c r="CS42" s="1142"/>
      <c r="CT42" s="1143" t="str">
        <f t="shared" si="10"/>
        <v/>
      </c>
      <c r="CU42" s="1141"/>
      <c r="CV42" s="1141"/>
      <c r="CW42" s="1141"/>
      <c r="CX42" s="1141"/>
      <c r="CY42" s="1141"/>
      <c r="CZ42" s="1142"/>
      <c r="DA42" s="1143" t="str">
        <f t="shared" si="11"/>
        <v/>
      </c>
      <c r="DB42" s="1141"/>
      <c r="DC42" s="1141"/>
      <c r="DD42" s="1141"/>
      <c r="DE42" s="1141"/>
      <c r="DF42" s="1141"/>
      <c r="DG42" s="1141"/>
      <c r="DH42" s="1141"/>
      <c r="DI42" s="1142"/>
      <c r="DJ42" s="1143" t="str">
        <f t="shared" si="12"/>
        <v/>
      </c>
      <c r="DK42" s="1141"/>
      <c r="DL42" s="1141"/>
      <c r="DM42" s="1141"/>
      <c r="DN42" s="1141"/>
      <c r="DO42" s="1141"/>
      <c r="DP42" s="1141"/>
      <c r="DQ42" s="1141"/>
      <c r="DR42" s="1141"/>
      <c r="DS42" s="1141"/>
      <c r="DT42" s="1141"/>
      <c r="DU42" s="1141"/>
      <c r="DV42" s="1141"/>
      <c r="DW42" s="1141"/>
      <c r="DX42" s="1141"/>
      <c r="DY42" s="1141"/>
      <c r="DZ42" s="1141"/>
      <c r="EA42" s="1141"/>
      <c r="EB42" s="1141"/>
      <c r="EC42" s="1141"/>
      <c r="ED42" s="1141"/>
      <c r="EE42" s="1141"/>
      <c r="EF42" s="1141"/>
      <c r="EG42" s="1141"/>
      <c r="EH42" s="1141"/>
      <c r="EI42" s="1141"/>
      <c r="EJ42" s="1142"/>
      <c r="EK42" s="1217" t="str">
        <f t="shared" si="14"/>
        <v/>
      </c>
      <c r="EL42" s="1218"/>
      <c r="EM42" s="1218"/>
      <c r="EN42" s="1219"/>
      <c r="EO42" s="1217" t="str">
        <f t="shared" si="15"/>
        <v/>
      </c>
      <c r="EP42" s="1218"/>
      <c r="EQ42" s="1218"/>
      <c r="ER42" s="1223"/>
      <c r="ES42" s="4"/>
    </row>
    <row r="43" spans="1:149" s="29" customFormat="1" ht="28.5" customHeight="1">
      <c r="A43" s="1425"/>
      <c r="B43" s="1415"/>
      <c r="C43" s="1415"/>
      <c r="D43" s="1416"/>
      <c r="E43" s="1414"/>
      <c r="F43" s="1415"/>
      <c r="G43" s="1415"/>
      <c r="H43" s="1415"/>
      <c r="I43" s="1415"/>
      <c r="J43" s="1415"/>
      <c r="K43" s="1416"/>
      <c r="L43" s="1414"/>
      <c r="M43" s="1415"/>
      <c r="N43" s="1415"/>
      <c r="O43" s="1415"/>
      <c r="P43" s="1415"/>
      <c r="Q43" s="1415"/>
      <c r="R43" s="1415"/>
      <c r="S43" s="1415"/>
      <c r="T43" s="1416"/>
      <c r="U43" s="1414"/>
      <c r="V43" s="1415"/>
      <c r="W43" s="1415"/>
      <c r="X43" s="1415"/>
      <c r="Y43" s="1415"/>
      <c r="Z43" s="1415"/>
      <c r="AA43" s="1415"/>
      <c r="AB43" s="1415"/>
      <c r="AC43" s="1415"/>
      <c r="AD43" s="1415"/>
      <c r="AE43" s="1415"/>
      <c r="AF43" s="1415"/>
      <c r="AG43" s="1415"/>
      <c r="AH43" s="1416"/>
      <c r="AI43" s="1429"/>
      <c r="AJ43" s="1430"/>
      <c r="AK43" s="1430"/>
      <c r="AL43" s="1430"/>
      <c r="AM43" s="127" t="s">
        <v>16</v>
      </c>
      <c r="AN43" s="1430"/>
      <c r="AO43" s="1430"/>
      <c r="AP43" s="1430"/>
      <c r="AQ43" s="1432"/>
      <c r="AR43" s="1301" t="str">
        <f t="shared" si="8"/>
        <v/>
      </c>
      <c r="AS43" s="1302"/>
      <c r="AT43" s="1302"/>
      <c r="AU43" s="1303"/>
      <c r="AV43" s="1220" t="str">
        <f t="shared" si="13"/>
        <v/>
      </c>
      <c r="AW43" s="1221"/>
      <c r="AX43" s="1221"/>
      <c r="AY43" s="1222"/>
      <c r="AZ43" s="1220"/>
      <c r="BA43" s="1221"/>
      <c r="BB43" s="1221"/>
      <c r="BC43" s="1431"/>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140" t="str">
        <f t="shared" si="9"/>
        <v/>
      </c>
      <c r="CQ43" s="1141"/>
      <c r="CR43" s="1141"/>
      <c r="CS43" s="1142"/>
      <c r="CT43" s="1143" t="str">
        <f t="shared" si="10"/>
        <v/>
      </c>
      <c r="CU43" s="1141"/>
      <c r="CV43" s="1141"/>
      <c r="CW43" s="1141"/>
      <c r="CX43" s="1141"/>
      <c r="CY43" s="1141"/>
      <c r="CZ43" s="1142"/>
      <c r="DA43" s="1143" t="str">
        <f t="shared" si="11"/>
        <v/>
      </c>
      <c r="DB43" s="1141"/>
      <c r="DC43" s="1141"/>
      <c r="DD43" s="1141"/>
      <c r="DE43" s="1141"/>
      <c r="DF43" s="1141"/>
      <c r="DG43" s="1141"/>
      <c r="DH43" s="1141"/>
      <c r="DI43" s="1142"/>
      <c r="DJ43" s="1426" t="str">
        <f t="shared" si="12"/>
        <v/>
      </c>
      <c r="DK43" s="1427"/>
      <c r="DL43" s="1427"/>
      <c r="DM43" s="1427"/>
      <c r="DN43" s="1427"/>
      <c r="DO43" s="1427"/>
      <c r="DP43" s="1427"/>
      <c r="DQ43" s="1427"/>
      <c r="DR43" s="1427"/>
      <c r="DS43" s="1427"/>
      <c r="DT43" s="1427"/>
      <c r="DU43" s="1427"/>
      <c r="DV43" s="1427"/>
      <c r="DW43" s="1427"/>
      <c r="DX43" s="1427"/>
      <c r="DY43" s="1427"/>
      <c r="DZ43" s="1427"/>
      <c r="EA43" s="1427"/>
      <c r="EB43" s="1427"/>
      <c r="EC43" s="1427"/>
      <c r="ED43" s="1427"/>
      <c r="EE43" s="1427"/>
      <c r="EF43" s="1427"/>
      <c r="EG43" s="1427"/>
      <c r="EH43" s="1427"/>
      <c r="EI43" s="1427"/>
      <c r="EJ43" s="1428"/>
      <c r="EK43" s="1217" t="str">
        <f t="shared" si="14"/>
        <v/>
      </c>
      <c r="EL43" s="1218"/>
      <c r="EM43" s="1218"/>
      <c r="EN43" s="1219"/>
      <c r="EO43" s="1217" t="str">
        <f t="shared" si="15"/>
        <v/>
      </c>
      <c r="EP43" s="1218"/>
      <c r="EQ43" s="1218"/>
      <c r="ER43" s="1223"/>
      <c r="ES43" s="4"/>
    </row>
    <row r="44" spans="1:149" s="29" customFormat="1" ht="28.5" customHeight="1">
      <c r="A44" s="1425"/>
      <c r="B44" s="1415"/>
      <c r="C44" s="1415"/>
      <c r="D44" s="1416"/>
      <c r="E44" s="1414"/>
      <c r="F44" s="1415"/>
      <c r="G44" s="1415"/>
      <c r="H44" s="1415"/>
      <c r="I44" s="1415"/>
      <c r="J44" s="1415"/>
      <c r="K44" s="1416"/>
      <c r="L44" s="1414"/>
      <c r="M44" s="1415"/>
      <c r="N44" s="1415"/>
      <c r="O44" s="1415"/>
      <c r="P44" s="1415"/>
      <c r="Q44" s="1415"/>
      <c r="R44" s="1415"/>
      <c r="S44" s="1415"/>
      <c r="T44" s="1416"/>
      <c r="U44" s="1414"/>
      <c r="V44" s="1415"/>
      <c r="W44" s="1415"/>
      <c r="X44" s="1415"/>
      <c r="Y44" s="1415"/>
      <c r="Z44" s="1415"/>
      <c r="AA44" s="1415"/>
      <c r="AB44" s="1415"/>
      <c r="AC44" s="1415"/>
      <c r="AD44" s="1415"/>
      <c r="AE44" s="1415"/>
      <c r="AF44" s="1415"/>
      <c r="AG44" s="1415"/>
      <c r="AH44" s="1416"/>
      <c r="AI44" s="1429"/>
      <c r="AJ44" s="1430"/>
      <c r="AK44" s="1430"/>
      <c r="AL44" s="1430"/>
      <c r="AM44" s="127" t="s">
        <v>16</v>
      </c>
      <c r="AN44" s="1430"/>
      <c r="AO44" s="1430"/>
      <c r="AP44" s="1430"/>
      <c r="AQ44" s="1432"/>
      <c r="AR44" s="1301" t="str">
        <f t="shared" si="8"/>
        <v/>
      </c>
      <c r="AS44" s="1302"/>
      <c r="AT44" s="1302"/>
      <c r="AU44" s="1303"/>
      <c r="AV44" s="1220" t="str">
        <f t="shared" si="13"/>
        <v/>
      </c>
      <c r="AW44" s="1221"/>
      <c r="AX44" s="1221"/>
      <c r="AY44" s="1222"/>
      <c r="AZ44" s="1220"/>
      <c r="BA44" s="1221"/>
      <c r="BB44" s="1221"/>
      <c r="BC44" s="1431"/>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140" t="str">
        <f t="shared" si="9"/>
        <v/>
      </c>
      <c r="CQ44" s="1141"/>
      <c r="CR44" s="1141"/>
      <c r="CS44" s="1142"/>
      <c r="CT44" s="1143" t="str">
        <f t="shared" si="10"/>
        <v/>
      </c>
      <c r="CU44" s="1141"/>
      <c r="CV44" s="1141"/>
      <c r="CW44" s="1141"/>
      <c r="CX44" s="1141"/>
      <c r="CY44" s="1141"/>
      <c r="CZ44" s="1142"/>
      <c r="DA44" s="1143" t="str">
        <f t="shared" si="11"/>
        <v/>
      </c>
      <c r="DB44" s="1141"/>
      <c r="DC44" s="1141"/>
      <c r="DD44" s="1141"/>
      <c r="DE44" s="1141"/>
      <c r="DF44" s="1141"/>
      <c r="DG44" s="1141"/>
      <c r="DH44" s="1141"/>
      <c r="DI44" s="1142"/>
      <c r="DJ44" s="1143" t="str">
        <f t="shared" si="12"/>
        <v/>
      </c>
      <c r="DK44" s="1141"/>
      <c r="DL44" s="1141"/>
      <c r="DM44" s="1141"/>
      <c r="DN44" s="1141"/>
      <c r="DO44" s="1141"/>
      <c r="DP44" s="1141"/>
      <c r="DQ44" s="1141"/>
      <c r="DR44" s="1141"/>
      <c r="DS44" s="1141"/>
      <c r="DT44" s="1141"/>
      <c r="DU44" s="1141"/>
      <c r="DV44" s="1141"/>
      <c r="DW44" s="1141"/>
      <c r="DX44" s="1141"/>
      <c r="DY44" s="1141"/>
      <c r="DZ44" s="1141"/>
      <c r="EA44" s="1141"/>
      <c r="EB44" s="1141"/>
      <c r="EC44" s="1141"/>
      <c r="ED44" s="1141"/>
      <c r="EE44" s="1141"/>
      <c r="EF44" s="1141"/>
      <c r="EG44" s="1141"/>
      <c r="EH44" s="1141"/>
      <c r="EI44" s="1141"/>
      <c r="EJ44" s="1142"/>
      <c r="EK44" s="1217" t="str">
        <f t="shared" si="14"/>
        <v/>
      </c>
      <c r="EL44" s="1218"/>
      <c r="EM44" s="1218"/>
      <c r="EN44" s="1219"/>
      <c r="EO44" s="1217" t="str">
        <f t="shared" si="15"/>
        <v/>
      </c>
      <c r="EP44" s="1218"/>
      <c r="EQ44" s="1218"/>
      <c r="ER44" s="1223"/>
      <c r="ES44" s="4"/>
    </row>
    <row r="45" spans="1:149" s="29" customFormat="1" ht="28.5" customHeight="1">
      <c r="A45" s="1425"/>
      <c r="B45" s="1415"/>
      <c r="C45" s="1415"/>
      <c r="D45" s="1416"/>
      <c r="E45" s="1414"/>
      <c r="F45" s="1415"/>
      <c r="G45" s="1415"/>
      <c r="H45" s="1415"/>
      <c r="I45" s="1415"/>
      <c r="J45" s="1415"/>
      <c r="K45" s="1416"/>
      <c r="L45" s="1414"/>
      <c r="M45" s="1415"/>
      <c r="N45" s="1415"/>
      <c r="O45" s="1415"/>
      <c r="P45" s="1415"/>
      <c r="Q45" s="1415"/>
      <c r="R45" s="1415"/>
      <c r="S45" s="1415"/>
      <c r="T45" s="1416"/>
      <c r="U45" s="1414"/>
      <c r="V45" s="1415"/>
      <c r="W45" s="1415"/>
      <c r="X45" s="1415"/>
      <c r="Y45" s="1415"/>
      <c r="Z45" s="1415"/>
      <c r="AA45" s="1415"/>
      <c r="AB45" s="1415"/>
      <c r="AC45" s="1415"/>
      <c r="AD45" s="1415"/>
      <c r="AE45" s="1415"/>
      <c r="AF45" s="1415"/>
      <c r="AG45" s="1415"/>
      <c r="AH45" s="1416"/>
      <c r="AI45" s="1429"/>
      <c r="AJ45" s="1430"/>
      <c r="AK45" s="1430"/>
      <c r="AL45" s="1430"/>
      <c r="AM45" s="127" t="s">
        <v>16</v>
      </c>
      <c r="AN45" s="1430"/>
      <c r="AO45" s="1430"/>
      <c r="AP45" s="1430"/>
      <c r="AQ45" s="1432"/>
      <c r="AR45" s="1301" t="str">
        <f t="shared" si="8"/>
        <v/>
      </c>
      <c r="AS45" s="1302"/>
      <c r="AT45" s="1302"/>
      <c r="AU45" s="1303"/>
      <c r="AV45" s="1220" t="str">
        <f t="shared" si="13"/>
        <v/>
      </c>
      <c r="AW45" s="1221"/>
      <c r="AX45" s="1221"/>
      <c r="AY45" s="1222"/>
      <c r="AZ45" s="1220"/>
      <c r="BA45" s="1221"/>
      <c r="BB45" s="1221"/>
      <c r="BC45" s="1431"/>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140" t="str">
        <f t="shared" si="9"/>
        <v/>
      </c>
      <c r="CQ45" s="1141"/>
      <c r="CR45" s="1141"/>
      <c r="CS45" s="1142"/>
      <c r="CT45" s="1143" t="str">
        <f t="shared" si="10"/>
        <v/>
      </c>
      <c r="CU45" s="1141"/>
      <c r="CV45" s="1141"/>
      <c r="CW45" s="1141"/>
      <c r="CX45" s="1141"/>
      <c r="CY45" s="1141"/>
      <c r="CZ45" s="1142"/>
      <c r="DA45" s="1143" t="str">
        <f t="shared" si="11"/>
        <v/>
      </c>
      <c r="DB45" s="1141"/>
      <c r="DC45" s="1141"/>
      <c r="DD45" s="1141"/>
      <c r="DE45" s="1141"/>
      <c r="DF45" s="1141"/>
      <c r="DG45" s="1141"/>
      <c r="DH45" s="1141"/>
      <c r="DI45" s="1142"/>
      <c r="DJ45" s="1426" t="str">
        <f t="shared" si="12"/>
        <v/>
      </c>
      <c r="DK45" s="1427"/>
      <c r="DL45" s="1427"/>
      <c r="DM45" s="1427"/>
      <c r="DN45" s="1427"/>
      <c r="DO45" s="1427"/>
      <c r="DP45" s="1427"/>
      <c r="DQ45" s="1427"/>
      <c r="DR45" s="1427"/>
      <c r="DS45" s="1427"/>
      <c r="DT45" s="1427"/>
      <c r="DU45" s="1427"/>
      <c r="DV45" s="1427"/>
      <c r="DW45" s="1427"/>
      <c r="DX45" s="1427"/>
      <c r="DY45" s="1427"/>
      <c r="DZ45" s="1427"/>
      <c r="EA45" s="1427"/>
      <c r="EB45" s="1427"/>
      <c r="EC45" s="1427"/>
      <c r="ED45" s="1427"/>
      <c r="EE45" s="1427"/>
      <c r="EF45" s="1427"/>
      <c r="EG45" s="1427"/>
      <c r="EH45" s="1427"/>
      <c r="EI45" s="1427"/>
      <c r="EJ45" s="1428"/>
      <c r="EK45" s="1217" t="str">
        <f t="shared" si="14"/>
        <v/>
      </c>
      <c r="EL45" s="1218"/>
      <c r="EM45" s="1218"/>
      <c r="EN45" s="1219"/>
      <c r="EO45" s="1217" t="str">
        <f t="shared" si="15"/>
        <v/>
      </c>
      <c r="EP45" s="1218"/>
      <c r="EQ45" s="1218"/>
      <c r="ER45" s="1223"/>
      <c r="ES45" s="4"/>
    </row>
    <row r="46" spans="1:149" s="29" customFormat="1" ht="28.5" customHeight="1">
      <c r="A46" s="1425"/>
      <c r="B46" s="1415"/>
      <c r="C46" s="1415"/>
      <c r="D46" s="1416"/>
      <c r="E46" s="1414"/>
      <c r="F46" s="1415"/>
      <c r="G46" s="1415"/>
      <c r="H46" s="1415"/>
      <c r="I46" s="1415"/>
      <c r="J46" s="1415"/>
      <c r="K46" s="1416"/>
      <c r="L46" s="1414"/>
      <c r="M46" s="1415"/>
      <c r="N46" s="1415"/>
      <c r="O46" s="1415"/>
      <c r="P46" s="1415"/>
      <c r="Q46" s="1415"/>
      <c r="R46" s="1415"/>
      <c r="S46" s="1415"/>
      <c r="T46" s="1416"/>
      <c r="U46" s="1414"/>
      <c r="V46" s="1415"/>
      <c r="W46" s="1415"/>
      <c r="X46" s="1415"/>
      <c r="Y46" s="1415"/>
      <c r="Z46" s="1415"/>
      <c r="AA46" s="1415"/>
      <c r="AB46" s="1415"/>
      <c r="AC46" s="1415"/>
      <c r="AD46" s="1415"/>
      <c r="AE46" s="1415"/>
      <c r="AF46" s="1415"/>
      <c r="AG46" s="1415"/>
      <c r="AH46" s="1416"/>
      <c r="AI46" s="1429"/>
      <c r="AJ46" s="1430"/>
      <c r="AK46" s="1430"/>
      <c r="AL46" s="1430"/>
      <c r="AM46" s="127" t="s">
        <v>16</v>
      </c>
      <c r="AN46" s="1430"/>
      <c r="AO46" s="1430"/>
      <c r="AP46" s="1430"/>
      <c r="AQ46" s="1432"/>
      <c r="AR46" s="1301" t="str">
        <f t="shared" si="8"/>
        <v/>
      </c>
      <c r="AS46" s="1302"/>
      <c r="AT46" s="1302"/>
      <c r="AU46" s="1303"/>
      <c r="AV46" s="1220" t="str">
        <f t="shared" si="13"/>
        <v/>
      </c>
      <c r="AW46" s="1221"/>
      <c r="AX46" s="1221"/>
      <c r="AY46" s="1222"/>
      <c r="AZ46" s="1220"/>
      <c r="BA46" s="1221"/>
      <c r="BB46" s="1221"/>
      <c r="BC46" s="1431"/>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140" t="str">
        <f t="shared" si="9"/>
        <v/>
      </c>
      <c r="CQ46" s="1141"/>
      <c r="CR46" s="1141"/>
      <c r="CS46" s="1142"/>
      <c r="CT46" s="1143" t="str">
        <f t="shared" si="10"/>
        <v/>
      </c>
      <c r="CU46" s="1141"/>
      <c r="CV46" s="1141"/>
      <c r="CW46" s="1141"/>
      <c r="CX46" s="1141"/>
      <c r="CY46" s="1141"/>
      <c r="CZ46" s="1142"/>
      <c r="DA46" s="1143" t="str">
        <f t="shared" si="11"/>
        <v/>
      </c>
      <c r="DB46" s="1141"/>
      <c r="DC46" s="1141"/>
      <c r="DD46" s="1141"/>
      <c r="DE46" s="1141"/>
      <c r="DF46" s="1141"/>
      <c r="DG46" s="1141"/>
      <c r="DH46" s="1141"/>
      <c r="DI46" s="1142"/>
      <c r="DJ46" s="1143" t="str">
        <f t="shared" si="12"/>
        <v/>
      </c>
      <c r="DK46" s="1141"/>
      <c r="DL46" s="1141"/>
      <c r="DM46" s="1141"/>
      <c r="DN46" s="1141"/>
      <c r="DO46" s="1141"/>
      <c r="DP46" s="1141"/>
      <c r="DQ46" s="1141"/>
      <c r="DR46" s="1141"/>
      <c r="DS46" s="1141"/>
      <c r="DT46" s="1141"/>
      <c r="DU46" s="1141"/>
      <c r="DV46" s="1141"/>
      <c r="DW46" s="1141"/>
      <c r="DX46" s="1141"/>
      <c r="DY46" s="1141"/>
      <c r="DZ46" s="1141"/>
      <c r="EA46" s="1141"/>
      <c r="EB46" s="1141"/>
      <c r="EC46" s="1141"/>
      <c r="ED46" s="1141"/>
      <c r="EE46" s="1141"/>
      <c r="EF46" s="1141"/>
      <c r="EG46" s="1141"/>
      <c r="EH46" s="1141"/>
      <c r="EI46" s="1141"/>
      <c r="EJ46" s="1142"/>
      <c r="EK46" s="1217" t="str">
        <f t="shared" si="14"/>
        <v/>
      </c>
      <c r="EL46" s="1218"/>
      <c r="EM46" s="1218"/>
      <c r="EN46" s="1219"/>
      <c r="EO46" s="1217" t="str">
        <f t="shared" si="15"/>
        <v/>
      </c>
      <c r="EP46" s="1218"/>
      <c r="EQ46" s="1218"/>
      <c r="ER46" s="1223"/>
      <c r="ES46" s="4"/>
    </row>
    <row r="47" spans="1:149" s="29" customFormat="1" ht="28.5" customHeight="1">
      <c r="A47" s="1425"/>
      <c r="B47" s="1415"/>
      <c r="C47" s="1415"/>
      <c r="D47" s="1416"/>
      <c r="E47" s="1414"/>
      <c r="F47" s="1415"/>
      <c r="G47" s="1415"/>
      <c r="H47" s="1415"/>
      <c r="I47" s="1415"/>
      <c r="J47" s="1415"/>
      <c r="K47" s="1416"/>
      <c r="L47" s="1414"/>
      <c r="M47" s="1415"/>
      <c r="N47" s="1415"/>
      <c r="O47" s="1415"/>
      <c r="P47" s="1415"/>
      <c r="Q47" s="1415"/>
      <c r="R47" s="1415"/>
      <c r="S47" s="1415"/>
      <c r="T47" s="1416"/>
      <c r="U47" s="1414"/>
      <c r="V47" s="1415"/>
      <c r="W47" s="1415"/>
      <c r="X47" s="1415"/>
      <c r="Y47" s="1415"/>
      <c r="Z47" s="1415"/>
      <c r="AA47" s="1415"/>
      <c r="AB47" s="1415"/>
      <c r="AC47" s="1415"/>
      <c r="AD47" s="1415"/>
      <c r="AE47" s="1415"/>
      <c r="AF47" s="1415"/>
      <c r="AG47" s="1415"/>
      <c r="AH47" s="1416"/>
      <c r="AI47" s="1429"/>
      <c r="AJ47" s="1430"/>
      <c r="AK47" s="1430"/>
      <c r="AL47" s="1430"/>
      <c r="AM47" s="127" t="s">
        <v>16</v>
      </c>
      <c r="AN47" s="1430"/>
      <c r="AO47" s="1430"/>
      <c r="AP47" s="1430"/>
      <c r="AQ47" s="1432"/>
      <c r="AR47" s="1301" t="str">
        <f t="shared" si="8"/>
        <v/>
      </c>
      <c r="AS47" s="1302"/>
      <c r="AT47" s="1302"/>
      <c r="AU47" s="1303"/>
      <c r="AV47" s="1220" t="str">
        <f t="shared" si="13"/>
        <v/>
      </c>
      <c r="AW47" s="1221"/>
      <c r="AX47" s="1221"/>
      <c r="AY47" s="1222"/>
      <c r="AZ47" s="1220"/>
      <c r="BA47" s="1221"/>
      <c r="BB47" s="1221"/>
      <c r="BC47" s="1431"/>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140" t="str">
        <f t="shared" si="9"/>
        <v/>
      </c>
      <c r="CQ47" s="1141"/>
      <c r="CR47" s="1141"/>
      <c r="CS47" s="1142"/>
      <c r="CT47" s="1143" t="str">
        <f t="shared" si="10"/>
        <v/>
      </c>
      <c r="CU47" s="1141"/>
      <c r="CV47" s="1141"/>
      <c r="CW47" s="1141"/>
      <c r="CX47" s="1141"/>
      <c r="CY47" s="1141"/>
      <c r="CZ47" s="1142"/>
      <c r="DA47" s="1143" t="str">
        <f t="shared" si="11"/>
        <v/>
      </c>
      <c r="DB47" s="1141"/>
      <c r="DC47" s="1141"/>
      <c r="DD47" s="1141"/>
      <c r="DE47" s="1141"/>
      <c r="DF47" s="1141"/>
      <c r="DG47" s="1141"/>
      <c r="DH47" s="1141"/>
      <c r="DI47" s="1142"/>
      <c r="DJ47" s="1426" t="str">
        <f t="shared" si="12"/>
        <v/>
      </c>
      <c r="DK47" s="1427"/>
      <c r="DL47" s="1427"/>
      <c r="DM47" s="1427"/>
      <c r="DN47" s="1427"/>
      <c r="DO47" s="1427"/>
      <c r="DP47" s="1427"/>
      <c r="DQ47" s="1427"/>
      <c r="DR47" s="1427"/>
      <c r="DS47" s="1427"/>
      <c r="DT47" s="1427"/>
      <c r="DU47" s="1427"/>
      <c r="DV47" s="1427"/>
      <c r="DW47" s="1427"/>
      <c r="DX47" s="1427"/>
      <c r="DY47" s="1427"/>
      <c r="DZ47" s="1427"/>
      <c r="EA47" s="1427"/>
      <c r="EB47" s="1427"/>
      <c r="EC47" s="1427"/>
      <c r="ED47" s="1427"/>
      <c r="EE47" s="1427"/>
      <c r="EF47" s="1427"/>
      <c r="EG47" s="1427"/>
      <c r="EH47" s="1427"/>
      <c r="EI47" s="1427"/>
      <c r="EJ47" s="1428"/>
      <c r="EK47" s="1217" t="str">
        <f t="shared" si="14"/>
        <v/>
      </c>
      <c r="EL47" s="1218"/>
      <c r="EM47" s="1218"/>
      <c r="EN47" s="1219"/>
      <c r="EO47" s="1217" t="str">
        <f t="shared" si="15"/>
        <v/>
      </c>
      <c r="EP47" s="1218"/>
      <c r="EQ47" s="1218"/>
      <c r="ER47" s="1223"/>
      <c r="ES47" s="4"/>
    </row>
    <row r="48" spans="1:149" ht="28.5" customHeight="1">
      <c r="A48" s="1425"/>
      <c r="B48" s="1415"/>
      <c r="C48" s="1415"/>
      <c r="D48" s="1416"/>
      <c r="E48" s="1414"/>
      <c r="F48" s="1415"/>
      <c r="G48" s="1415"/>
      <c r="H48" s="1415"/>
      <c r="I48" s="1415"/>
      <c r="J48" s="1415"/>
      <c r="K48" s="1416"/>
      <c r="L48" s="1414"/>
      <c r="M48" s="1415"/>
      <c r="N48" s="1415"/>
      <c r="O48" s="1415"/>
      <c r="P48" s="1415"/>
      <c r="Q48" s="1415"/>
      <c r="R48" s="1415"/>
      <c r="S48" s="1415"/>
      <c r="T48" s="1416"/>
      <c r="U48" s="1414"/>
      <c r="V48" s="1415"/>
      <c r="W48" s="1415"/>
      <c r="X48" s="1415"/>
      <c r="Y48" s="1415"/>
      <c r="Z48" s="1415"/>
      <c r="AA48" s="1415"/>
      <c r="AB48" s="1415"/>
      <c r="AC48" s="1415"/>
      <c r="AD48" s="1415"/>
      <c r="AE48" s="1415"/>
      <c r="AF48" s="1415"/>
      <c r="AG48" s="1415"/>
      <c r="AH48" s="1416"/>
      <c r="AI48" s="1407"/>
      <c r="AJ48" s="1408"/>
      <c r="AK48" s="1408"/>
      <c r="AL48" s="1408"/>
      <c r="AM48" s="266" t="s">
        <v>222</v>
      </c>
      <c r="AN48" s="1408"/>
      <c r="AO48" s="1408"/>
      <c r="AP48" s="1408"/>
      <c r="AQ48" s="1409"/>
      <c r="AR48" s="1201"/>
      <c r="AS48" s="1202"/>
      <c r="AT48" s="1202"/>
      <c r="AU48" s="1203"/>
      <c r="AV48" s="1201" t="str">
        <f t="shared" si="13"/>
        <v/>
      </c>
      <c r="AW48" s="1202"/>
      <c r="AX48" s="1202"/>
      <c r="AY48" s="1203"/>
      <c r="AZ48" s="1201"/>
      <c r="BA48" s="1202"/>
      <c r="BB48" s="1202"/>
      <c r="BC48" s="1424"/>
      <c r="CP48" s="1140" t="str">
        <f t="shared" si="9"/>
        <v/>
      </c>
      <c r="CQ48" s="1141"/>
      <c r="CR48" s="1141"/>
      <c r="CS48" s="1142"/>
      <c r="CT48" s="1143" t="str">
        <f t="shared" si="10"/>
        <v/>
      </c>
      <c r="CU48" s="1141"/>
      <c r="CV48" s="1141"/>
      <c r="CW48" s="1141"/>
      <c r="CX48" s="1141"/>
      <c r="CY48" s="1141"/>
      <c r="CZ48" s="1142"/>
      <c r="DA48" s="1143" t="str">
        <f t="shared" si="11"/>
        <v/>
      </c>
      <c r="DB48" s="1141"/>
      <c r="DC48" s="1141"/>
      <c r="DD48" s="1141"/>
      <c r="DE48" s="1141"/>
      <c r="DF48" s="1141"/>
      <c r="DG48" s="1141"/>
      <c r="DH48" s="1141"/>
      <c r="DI48" s="1142"/>
      <c r="DJ48" s="1143" t="str">
        <f t="shared" si="12"/>
        <v/>
      </c>
      <c r="DK48" s="1141"/>
      <c r="DL48" s="1141"/>
      <c r="DM48" s="1141"/>
      <c r="DN48" s="1141"/>
      <c r="DO48" s="1141"/>
      <c r="DP48" s="1141"/>
      <c r="DQ48" s="1141"/>
      <c r="DR48" s="1141"/>
      <c r="DS48" s="1141"/>
      <c r="DT48" s="1141"/>
      <c r="DU48" s="1141"/>
      <c r="DV48" s="1141"/>
      <c r="DW48" s="1141"/>
      <c r="DX48" s="1141"/>
      <c r="DY48" s="1141"/>
      <c r="DZ48" s="1141"/>
      <c r="EA48" s="1141"/>
      <c r="EB48" s="1141"/>
      <c r="EC48" s="1141"/>
      <c r="ED48" s="1141"/>
      <c r="EE48" s="1141"/>
      <c r="EF48" s="1141"/>
      <c r="EG48" s="1141"/>
      <c r="EH48" s="1141"/>
      <c r="EI48" s="1141"/>
      <c r="EJ48" s="1142"/>
      <c r="EK48" s="1181" t="str">
        <f t="shared" si="14"/>
        <v/>
      </c>
      <c r="EL48" s="1182"/>
      <c r="EM48" s="1182"/>
      <c r="EN48" s="1183"/>
      <c r="EO48" s="1181" t="str">
        <f t="shared" si="15"/>
        <v/>
      </c>
      <c r="EP48" s="1182"/>
      <c r="EQ48" s="1182"/>
      <c r="ER48" s="1184"/>
    </row>
    <row r="49" spans="1:149" ht="28.5" customHeight="1">
      <c r="A49" s="1425"/>
      <c r="B49" s="1415"/>
      <c r="C49" s="1415"/>
      <c r="D49" s="1416"/>
      <c r="E49" s="1414"/>
      <c r="F49" s="1415"/>
      <c r="G49" s="1415"/>
      <c r="H49" s="1415"/>
      <c r="I49" s="1415"/>
      <c r="J49" s="1415"/>
      <c r="K49" s="1416"/>
      <c r="L49" s="1414"/>
      <c r="M49" s="1415"/>
      <c r="N49" s="1415"/>
      <c r="O49" s="1415"/>
      <c r="P49" s="1415"/>
      <c r="Q49" s="1415"/>
      <c r="R49" s="1415"/>
      <c r="S49" s="1415"/>
      <c r="T49" s="1416"/>
      <c r="U49" s="1414"/>
      <c r="V49" s="1415"/>
      <c r="W49" s="1415"/>
      <c r="X49" s="1415"/>
      <c r="Y49" s="1415"/>
      <c r="Z49" s="1415"/>
      <c r="AA49" s="1415"/>
      <c r="AB49" s="1415"/>
      <c r="AC49" s="1415"/>
      <c r="AD49" s="1415"/>
      <c r="AE49" s="1415"/>
      <c r="AF49" s="1415"/>
      <c r="AG49" s="1415"/>
      <c r="AH49" s="1416"/>
      <c r="AI49" s="1407"/>
      <c r="AJ49" s="1408"/>
      <c r="AK49" s="1408"/>
      <c r="AL49" s="1408"/>
      <c r="AM49" s="264" t="s">
        <v>222</v>
      </c>
      <c r="AN49" s="1408"/>
      <c r="AO49" s="1408"/>
      <c r="AP49" s="1408"/>
      <c r="AQ49" s="1409"/>
      <c r="AR49" s="1201"/>
      <c r="AS49" s="1202"/>
      <c r="AT49" s="1202"/>
      <c r="AU49" s="1203"/>
      <c r="AV49" s="1201" t="str">
        <f t="shared" si="13"/>
        <v/>
      </c>
      <c r="AW49" s="1202"/>
      <c r="AX49" s="1202"/>
      <c r="AY49" s="1203"/>
      <c r="AZ49" s="1201"/>
      <c r="BA49" s="1202"/>
      <c r="BB49" s="1202"/>
      <c r="BC49" s="1424"/>
      <c r="CP49" s="1140" t="str">
        <f t="shared" si="9"/>
        <v/>
      </c>
      <c r="CQ49" s="1141"/>
      <c r="CR49" s="1141"/>
      <c r="CS49" s="1142"/>
      <c r="CT49" s="1143" t="str">
        <f t="shared" si="10"/>
        <v/>
      </c>
      <c r="CU49" s="1141"/>
      <c r="CV49" s="1141"/>
      <c r="CW49" s="1141"/>
      <c r="CX49" s="1141"/>
      <c r="CY49" s="1141"/>
      <c r="CZ49" s="1142"/>
      <c r="DA49" s="1143" t="str">
        <f t="shared" si="11"/>
        <v/>
      </c>
      <c r="DB49" s="1141"/>
      <c r="DC49" s="1141"/>
      <c r="DD49" s="1141"/>
      <c r="DE49" s="1141"/>
      <c r="DF49" s="1141"/>
      <c r="DG49" s="1141"/>
      <c r="DH49" s="1141"/>
      <c r="DI49" s="1142"/>
      <c r="DJ49" s="1426" t="str">
        <f t="shared" si="12"/>
        <v/>
      </c>
      <c r="DK49" s="1427"/>
      <c r="DL49" s="1427"/>
      <c r="DM49" s="1427"/>
      <c r="DN49" s="1427"/>
      <c r="DO49" s="1427"/>
      <c r="DP49" s="1427"/>
      <c r="DQ49" s="1427"/>
      <c r="DR49" s="1427"/>
      <c r="DS49" s="1427"/>
      <c r="DT49" s="1427"/>
      <c r="DU49" s="1427"/>
      <c r="DV49" s="1427"/>
      <c r="DW49" s="1427"/>
      <c r="DX49" s="1427"/>
      <c r="DY49" s="1427"/>
      <c r="DZ49" s="1427"/>
      <c r="EA49" s="1427"/>
      <c r="EB49" s="1427"/>
      <c r="EC49" s="1427"/>
      <c r="ED49" s="1427"/>
      <c r="EE49" s="1427"/>
      <c r="EF49" s="1427"/>
      <c r="EG49" s="1427"/>
      <c r="EH49" s="1427"/>
      <c r="EI49" s="1427"/>
      <c r="EJ49" s="1428"/>
      <c r="EK49" s="1181" t="str">
        <f t="shared" si="14"/>
        <v/>
      </c>
      <c r="EL49" s="1182"/>
      <c r="EM49" s="1182"/>
      <c r="EN49" s="1183"/>
      <c r="EO49" s="1181" t="str">
        <f t="shared" si="15"/>
        <v/>
      </c>
      <c r="EP49" s="1182"/>
      <c r="EQ49" s="1182"/>
      <c r="ER49" s="1184"/>
    </row>
    <row r="50" spans="1:149" ht="28.5" customHeight="1">
      <c r="A50" s="1425"/>
      <c r="B50" s="1415"/>
      <c r="C50" s="1415"/>
      <c r="D50" s="1416"/>
      <c r="E50" s="1414"/>
      <c r="F50" s="1415"/>
      <c r="G50" s="1415"/>
      <c r="H50" s="1415"/>
      <c r="I50" s="1415"/>
      <c r="J50" s="1415"/>
      <c r="K50" s="1416"/>
      <c r="L50" s="1414"/>
      <c r="M50" s="1415"/>
      <c r="N50" s="1415"/>
      <c r="O50" s="1415"/>
      <c r="P50" s="1415"/>
      <c r="Q50" s="1415"/>
      <c r="R50" s="1415"/>
      <c r="S50" s="1415"/>
      <c r="T50" s="1416"/>
      <c r="U50" s="1414"/>
      <c r="V50" s="1415"/>
      <c r="W50" s="1415"/>
      <c r="X50" s="1415"/>
      <c r="Y50" s="1415"/>
      <c r="Z50" s="1415"/>
      <c r="AA50" s="1415"/>
      <c r="AB50" s="1415"/>
      <c r="AC50" s="1415"/>
      <c r="AD50" s="1415"/>
      <c r="AE50" s="1415"/>
      <c r="AF50" s="1415"/>
      <c r="AG50" s="1415"/>
      <c r="AH50" s="1416"/>
      <c r="AI50" s="1407"/>
      <c r="AJ50" s="1408"/>
      <c r="AK50" s="1408"/>
      <c r="AL50" s="1408"/>
      <c r="AM50" s="264" t="s">
        <v>222</v>
      </c>
      <c r="AN50" s="1408"/>
      <c r="AO50" s="1408"/>
      <c r="AP50" s="1408"/>
      <c r="AQ50" s="1409"/>
      <c r="AR50" s="1201"/>
      <c r="AS50" s="1202"/>
      <c r="AT50" s="1202"/>
      <c r="AU50" s="1203"/>
      <c r="AV50" s="1201" t="str">
        <f t="shared" si="13"/>
        <v/>
      </c>
      <c r="AW50" s="1202"/>
      <c r="AX50" s="1202"/>
      <c r="AY50" s="1203"/>
      <c r="AZ50" s="1201"/>
      <c r="BA50" s="1202"/>
      <c r="BB50" s="1202"/>
      <c r="BC50" s="1424"/>
      <c r="CP50" s="1140" t="str">
        <f t="shared" si="9"/>
        <v/>
      </c>
      <c r="CQ50" s="1141"/>
      <c r="CR50" s="1141"/>
      <c r="CS50" s="1142"/>
      <c r="CT50" s="1143" t="str">
        <f t="shared" si="10"/>
        <v/>
      </c>
      <c r="CU50" s="1141"/>
      <c r="CV50" s="1141"/>
      <c r="CW50" s="1141"/>
      <c r="CX50" s="1141"/>
      <c r="CY50" s="1141"/>
      <c r="CZ50" s="1142"/>
      <c r="DA50" s="1143" t="str">
        <f t="shared" si="11"/>
        <v/>
      </c>
      <c r="DB50" s="1141"/>
      <c r="DC50" s="1141"/>
      <c r="DD50" s="1141"/>
      <c r="DE50" s="1141"/>
      <c r="DF50" s="1141"/>
      <c r="DG50" s="1141"/>
      <c r="DH50" s="1141"/>
      <c r="DI50" s="1142"/>
      <c r="DJ50" s="1143" t="str">
        <f t="shared" si="12"/>
        <v/>
      </c>
      <c r="DK50" s="1141"/>
      <c r="DL50" s="1141"/>
      <c r="DM50" s="1141"/>
      <c r="DN50" s="1141"/>
      <c r="DO50" s="1141"/>
      <c r="DP50" s="1141"/>
      <c r="DQ50" s="1141"/>
      <c r="DR50" s="1141"/>
      <c r="DS50" s="1141"/>
      <c r="DT50" s="1141"/>
      <c r="DU50" s="1141"/>
      <c r="DV50" s="1141"/>
      <c r="DW50" s="1141"/>
      <c r="DX50" s="1141"/>
      <c r="DY50" s="1141"/>
      <c r="DZ50" s="1141"/>
      <c r="EA50" s="1141"/>
      <c r="EB50" s="1141"/>
      <c r="EC50" s="1141"/>
      <c r="ED50" s="1141"/>
      <c r="EE50" s="1141"/>
      <c r="EF50" s="1141"/>
      <c r="EG50" s="1141"/>
      <c r="EH50" s="1141"/>
      <c r="EI50" s="1141"/>
      <c r="EJ50" s="1142"/>
      <c r="EK50" s="1181" t="str">
        <f t="shared" si="14"/>
        <v/>
      </c>
      <c r="EL50" s="1182"/>
      <c r="EM50" s="1182"/>
      <c r="EN50" s="1183"/>
      <c r="EO50" s="1181" t="str">
        <f t="shared" si="15"/>
        <v/>
      </c>
      <c r="EP50" s="1182"/>
      <c r="EQ50" s="1182"/>
      <c r="ER50" s="1184"/>
    </row>
    <row r="51" spans="1:149" ht="28.5" customHeight="1" thickBot="1">
      <c r="A51" s="1417"/>
      <c r="B51" s="1418"/>
      <c r="C51" s="1418"/>
      <c r="D51" s="1419"/>
      <c r="E51" s="1420"/>
      <c r="F51" s="1418"/>
      <c r="G51" s="1418"/>
      <c r="H51" s="1418"/>
      <c r="I51" s="1418"/>
      <c r="J51" s="1418"/>
      <c r="K51" s="1419"/>
      <c r="L51" s="1420"/>
      <c r="M51" s="1418"/>
      <c r="N51" s="1418"/>
      <c r="O51" s="1418"/>
      <c r="P51" s="1418"/>
      <c r="Q51" s="1418"/>
      <c r="R51" s="1418"/>
      <c r="S51" s="1418"/>
      <c r="T51" s="1419"/>
      <c r="U51" s="1420"/>
      <c r="V51" s="1418"/>
      <c r="W51" s="1418"/>
      <c r="X51" s="1418"/>
      <c r="Y51" s="1418"/>
      <c r="Z51" s="1418"/>
      <c r="AA51" s="1418"/>
      <c r="AB51" s="1418"/>
      <c r="AC51" s="1418"/>
      <c r="AD51" s="1418"/>
      <c r="AE51" s="1418"/>
      <c r="AF51" s="1418"/>
      <c r="AG51" s="1418"/>
      <c r="AH51" s="1419"/>
      <c r="AI51" s="1421"/>
      <c r="AJ51" s="1422"/>
      <c r="AK51" s="1422"/>
      <c r="AL51" s="1422"/>
      <c r="AM51" s="265" t="s">
        <v>222</v>
      </c>
      <c r="AN51" s="1422"/>
      <c r="AO51" s="1422"/>
      <c r="AP51" s="1422"/>
      <c r="AQ51" s="1423"/>
      <c r="AR51" s="1159"/>
      <c r="AS51" s="1160"/>
      <c r="AT51" s="1160"/>
      <c r="AU51" s="1161"/>
      <c r="AV51" s="1159" t="str">
        <f t="shared" si="13"/>
        <v/>
      </c>
      <c r="AW51" s="1160"/>
      <c r="AX51" s="1160"/>
      <c r="AY51" s="1161"/>
      <c r="AZ51" s="1159"/>
      <c r="BA51" s="1160"/>
      <c r="BB51" s="1160"/>
      <c r="BC51" s="1410"/>
      <c r="CP51" s="1165" t="str">
        <f t="shared" si="9"/>
        <v/>
      </c>
      <c r="CQ51" s="1166"/>
      <c r="CR51" s="1166"/>
      <c r="CS51" s="1167"/>
      <c r="CT51" s="1168" t="str">
        <f t="shared" si="10"/>
        <v/>
      </c>
      <c r="CU51" s="1166"/>
      <c r="CV51" s="1166"/>
      <c r="CW51" s="1166"/>
      <c r="CX51" s="1166"/>
      <c r="CY51" s="1166"/>
      <c r="CZ51" s="1167"/>
      <c r="DA51" s="1168" t="str">
        <f t="shared" si="11"/>
        <v/>
      </c>
      <c r="DB51" s="1166"/>
      <c r="DC51" s="1166"/>
      <c r="DD51" s="1166"/>
      <c r="DE51" s="1166"/>
      <c r="DF51" s="1166"/>
      <c r="DG51" s="1166"/>
      <c r="DH51" s="1166"/>
      <c r="DI51" s="1167"/>
      <c r="DJ51" s="1411" t="str">
        <f t="shared" si="12"/>
        <v/>
      </c>
      <c r="DK51" s="1412"/>
      <c r="DL51" s="1412"/>
      <c r="DM51" s="1412"/>
      <c r="DN51" s="1412"/>
      <c r="DO51" s="1412"/>
      <c r="DP51" s="1412"/>
      <c r="DQ51" s="1412"/>
      <c r="DR51" s="1412"/>
      <c r="DS51" s="1412"/>
      <c r="DT51" s="1412"/>
      <c r="DU51" s="1412"/>
      <c r="DV51" s="1412"/>
      <c r="DW51" s="1412"/>
      <c r="DX51" s="1412"/>
      <c r="DY51" s="1412"/>
      <c r="DZ51" s="1412"/>
      <c r="EA51" s="1412"/>
      <c r="EB51" s="1412"/>
      <c r="EC51" s="1412"/>
      <c r="ED51" s="1412"/>
      <c r="EE51" s="1412"/>
      <c r="EF51" s="1412"/>
      <c r="EG51" s="1412"/>
      <c r="EH51" s="1412"/>
      <c r="EI51" s="1412"/>
      <c r="EJ51" s="1413"/>
      <c r="EK51" s="1172" t="str">
        <f t="shared" si="14"/>
        <v/>
      </c>
      <c r="EL51" s="1173"/>
      <c r="EM51" s="1173"/>
      <c r="EN51" s="1174"/>
      <c r="EO51" s="1172" t="str">
        <f t="shared" si="15"/>
        <v/>
      </c>
      <c r="EP51" s="1173"/>
      <c r="EQ51" s="1173"/>
      <c r="ER51" s="1175"/>
    </row>
    <row r="52" spans="1:149" ht="17.25" customHeight="1">
      <c r="A52" s="335"/>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CP52" s="335"/>
      <c r="CQ52" s="335"/>
      <c r="CR52" s="335"/>
      <c r="CS52" s="335"/>
      <c r="CT52" s="335"/>
      <c r="CU52" s="335"/>
      <c r="CV52" s="335"/>
      <c r="CW52" s="335"/>
      <c r="CX52" s="335"/>
      <c r="CY52" s="335"/>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5"/>
      <c r="DV52" s="335"/>
      <c r="DW52" s="335"/>
      <c r="DX52" s="335"/>
      <c r="DY52" s="335"/>
      <c r="DZ52" s="335"/>
      <c r="EA52" s="335"/>
      <c r="EB52" s="335"/>
      <c r="EC52" s="335"/>
      <c r="ED52" s="335"/>
      <c r="EE52" s="335"/>
      <c r="EF52" s="335"/>
      <c r="EG52" s="335"/>
    </row>
    <row r="53" spans="1:149" ht="17.25" customHeight="1" thickBot="1">
      <c r="A53" s="335"/>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35"/>
      <c r="DN53" s="335"/>
      <c r="DO53" s="335"/>
      <c r="DP53" s="335"/>
      <c r="DQ53" s="335"/>
      <c r="DR53" s="335"/>
      <c r="DS53" s="335"/>
      <c r="DT53" s="335"/>
      <c r="DU53" s="335"/>
      <c r="DV53" s="335"/>
      <c r="DW53" s="335"/>
      <c r="DX53" s="335"/>
      <c r="DY53" s="335"/>
      <c r="DZ53" s="335"/>
      <c r="EA53" s="335"/>
      <c r="EB53" s="335"/>
      <c r="EC53" s="335"/>
      <c r="ED53" s="335"/>
      <c r="EE53" s="335"/>
      <c r="EF53" s="335"/>
      <c r="EG53" s="335"/>
    </row>
    <row r="54" spans="1:149" ht="28.5" customHeight="1" thickBot="1">
      <c r="A54" s="1224" t="s">
        <v>14</v>
      </c>
      <c r="B54" s="1225"/>
      <c r="C54" s="1225"/>
      <c r="D54" s="1225"/>
      <c r="E54" s="1225"/>
      <c r="F54" s="1225"/>
      <c r="G54" s="1225"/>
      <c r="H54" s="1225"/>
      <c r="I54" s="1225"/>
      <c r="J54" s="1225"/>
      <c r="K54" s="1226"/>
      <c r="L54" s="1227" t="s">
        <v>277</v>
      </c>
      <c r="M54" s="1228"/>
      <c r="N54" s="1228"/>
      <c r="O54" s="1228"/>
      <c r="P54" s="1228"/>
      <c r="Q54" s="1228"/>
      <c r="R54" s="1228"/>
      <c r="S54" s="1228"/>
      <c r="T54" s="1229"/>
      <c r="U54" s="1291"/>
      <c r="V54" s="1291"/>
      <c r="W54" s="1291"/>
      <c r="X54" s="1291"/>
      <c r="Y54" s="1291"/>
      <c r="Z54" s="1291"/>
      <c r="AA54" s="1291"/>
      <c r="AB54" s="1291"/>
      <c r="AC54" s="1291"/>
      <c r="AD54" s="1291"/>
      <c r="AE54" s="1291"/>
      <c r="AF54" s="1291"/>
      <c r="CP54" s="1224" t="s">
        <v>14</v>
      </c>
      <c r="CQ54" s="1225"/>
      <c r="CR54" s="1225"/>
      <c r="CS54" s="1225"/>
      <c r="CT54" s="1225"/>
      <c r="CU54" s="1225"/>
      <c r="CV54" s="1225"/>
      <c r="CW54" s="1225"/>
      <c r="CX54" s="1225"/>
      <c r="CY54" s="1225"/>
      <c r="CZ54" s="1226"/>
      <c r="DA54" s="1227" t="s">
        <v>277</v>
      </c>
      <c r="DB54" s="1228"/>
      <c r="DC54" s="1228"/>
      <c r="DD54" s="1228"/>
      <c r="DE54" s="1228"/>
      <c r="DF54" s="1228"/>
      <c r="DG54" s="1228"/>
      <c r="DH54" s="1228"/>
      <c r="DI54" s="1229"/>
      <c r="DJ54" s="1291"/>
      <c r="DK54" s="1291"/>
      <c r="DL54" s="1291"/>
      <c r="DM54" s="1291"/>
      <c r="DN54" s="1291"/>
      <c r="DO54" s="1291"/>
      <c r="DP54" s="1291"/>
      <c r="DQ54" s="1291"/>
      <c r="DR54" s="1291"/>
      <c r="DS54" s="1291"/>
      <c r="DT54" s="1291"/>
      <c r="DU54" s="1291"/>
    </row>
    <row r="55" spans="1:149" ht="9.75" customHeight="1">
      <c r="A55" s="27"/>
      <c r="B55" s="27"/>
      <c r="C55" s="27"/>
      <c r="D55" s="27"/>
      <c r="E55" s="27"/>
      <c r="F55" s="28"/>
      <c r="G55" s="28"/>
      <c r="H55" s="28"/>
      <c r="I55" s="28"/>
      <c r="J55" s="28"/>
      <c r="K55" s="28"/>
      <c r="L55" s="28"/>
      <c r="M55" s="28"/>
      <c r="N55" s="28"/>
      <c r="O55" s="28"/>
      <c r="P55" s="28"/>
      <c r="Q55" s="28"/>
      <c r="R55" s="28"/>
      <c r="S55" s="28"/>
      <c r="T55" s="28"/>
      <c r="U55" s="28"/>
      <c r="V55" s="28"/>
      <c r="W55" s="28"/>
      <c r="X55" s="28"/>
      <c r="Y55" s="28"/>
      <c r="Z55" s="28"/>
      <c r="AA55" s="28"/>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CP55" s="27"/>
      <c r="CQ55" s="27"/>
      <c r="CR55" s="27"/>
      <c r="CS55" s="27"/>
      <c r="CT55" s="27"/>
      <c r="CU55" s="28"/>
      <c r="CV55" s="28"/>
      <c r="CW55" s="28"/>
      <c r="CX55" s="28"/>
      <c r="CY55" s="28"/>
      <c r="CZ55" s="28"/>
      <c r="DA55" s="28"/>
      <c r="DB55" s="28"/>
      <c r="DC55" s="28"/>
      <c r="DD55" s="28"/>
      <c r="DE55" s="28"/>
      <c r="DF55" s="28"/>
      <c r="DG55" s="28"/>
      <c r="DH55" s="28"/>
      <c r="DI55" s="28"/>
      <c r="DJ55" s="28"/>
      <c r="DK55" s="28"/>
      <c r="DL55" s="28"/>
      <c r="DM55" s="28"/>
      <c r="DN55" s="28"/>
      <c r="DO55" s="28"/>
      <c r="DP55" s="28"/>
      <c r="DQ55" s="4"/>
      <c r="DR55" s="4"/>
      <c r="DS55" s="4"/>
      <c r="DT55" s="4"/>
      <c r="DU55" s="4"/>
      <c r="DV55" s="4"/>
      <c r="DW55" s="4"/>
      <c r="DX55" s="4"/>
      <c r="DY55" s="4"/>
      <c r="DZ55" s="4"/>
      <c r="EA55" s="4"/>
      <c r="EB55" s="4"/>
      <c r="EC55" s="4"/>
      <c r="ED55" s="4"/>
      <c r="EE55" s="4"/>
      <c r="EF55" s="4"/>
      <c r="EG55" s="4"/>
    </row>
    <row r="56" spans="1:149" s="29" customFormat="1" ht="28.5" customHeight="1">
      <c r="A56" s="1389" t="s">
        <v>218</v>
      </c>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1392" t="s">
        <v>4</v>
      </c>
      <c r="AJ56" s="1393"/>
      <c r="AK56" s="1393"/>
      <c r="AL56" s="1393"/>
      <c r="AM56" s="1393"/>
      <c r="AN56" s="1393"/>
      <c r="AO56" s="1393"/>
      <c r="AP56" s="1393"/>
      <c r="AQ56" s="139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1389" t="s">
        <v>218</v>
      </c>
      <c r="CQ56" s="1390"/>
      <c r="CR56" s="1390"/>
      <c r="CS56" s="1390"/>
      <c r="CT56" s="1390"/>
      <c r="CU56" s="1390"/>
      <c r="CV56" s="1390"/>
      <c r="CW56" s="1390"/>
      <c r="CX56" s="1390"/>
      <c r="CY56" s="1390"/>
      <c r="CZ56" s="1390"/>
      <c r="DA56" s="1390"/>
      <c r="DB56" s="1390"/>
      <c r="DC56" s="1390"/>
      <c r="DD56" s="1390"/>
      <c r="DE56" s="1390"/>
      <c r="DF56" s="1390"/>
      <c r="DG56" s="1390"/>
      <c r="DH56" s="1390"/>
      <c r="DI56" s="1390"/>
      <c r="DJ56" s="1390"/>
      <c r="DK56" s="1390"/>
      <c r="DL56" s="1390"/>
      <c r="DM56" s="1390"/>
      <c r="DN56" s="1390"/>
      <c r="DO56" s="1390"/>
      <c r="DP56" s="1390"/>
      <c r="DQ56" s="1390"/>
      <c r="DR56" s="1390"/>
      <c r="DS56" s="1390"/>
      <c r="DT56" s="1390"/>
      <c r="DU56" s="1390"/>
      <c r="DV56" s="1390"/>
      <c r="DW56" s="1391"/>
      <c r="DX56" s="1392" t="str">
        <f>AI56</f>
        <v>□</v>
      </c>
      <c r="DY56" s="1393"/>
      <c r="DZ56" s="1393"/>
      <c r="EA56" s="1393"/>
      <c r="EB56" s="1393"/>
      <c r="EC56" s="1393"/>
      <c r="ED56" s="1393"/>
      <c r="EE56" s="1393"/>
      <c r="EF56" s="1394"/>
      <c r="EG56" s="4"/>
      <c r="EH56" s="4"/>
      <c r="EI56" s="4"/>
      <c r="EJ56" s="4"/>
      <c r="EK56" s="4"/>
      <c r="EL56" s="4"/>
      <c r="EM56" s="4"/>
      <c r="EN56" s="4"/>
      <c r="EO56" s="4"/>
      <c r="EP56" s="4"/>
      <c r="EQ56" s="4"/>
      <c r="ER56" s="4"/>
      <c r="ES56" s="4"/>
    </row>
    <row r="57" spans="1:149" s="29" customFormat="1" ht="9.75" customHeight="1" thickBot="1">
      <c r="A57" s="28"/>
      <c r="B57" s="28"/>
      <c r="C57" s="28"/>
      <c r="D57" s="28"/>
      <c r="E57" s="28"/>
      <c r="F57" s="28"/>
      <c r="G57" s="28"/>
      <c r="H57" s="28"/>
      <c r="I57" s="28"/>
      <c r="J57" s="28"/>
      <c r="K57" s="28"/>
      <c r="L57" s="28"/>
      <c r="M57" s="28"/>
      <c r="N57" s="28"/>
      <c r="O57" s="28"/>
      <c r="P57" s="28"/>
      <c r="Q57" s="4"/>
      <c r="R57" s="4"/>
      <c r="S57" s="4"/>
      <c r="T57" s="4"/>
      <c r="U57" s="4"/>
      <c r="V57" s="4"/>
      <c r="W57" s="4"/>
      <c r="X57" s="4"/>
      <c r="Y57" s="4"/>
      <c r="Z57" s="4"/>
      <c r="AA57" s="4"/>
      <c r="AB57" s="4"/>
      <c r="AC57" s="4"/>
      <c r="AD57" s="4"/>
      <c r="AE57" s="4"/>
      <c r="AF57" s="28"/>
      <c r="AG57" s="28"/>
      <c r="AH57" s="28"/>
      <c r="AI57" s="28"/>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28"/>
      <c r="CQ57" s="28"/>
      <c r="CR57" s="28"/>
      <c r="CS57" s="28"/>
      <c r="CT57" s="28"/>
      <c r="CU57" s="28"/>
      <c r="CV57" s="28"/>
      <c r="CW57" s="28"/>
      <c r="CX57" s="28"/>
      <c r="CY57" s="28"/>
      <c r="CZ57" s="28"/>
      <c r="DA57" s="28"/>
      <c r="DB57" s="28"/>
      <c r="DC57" s="28"/>
      <c r="DD57" s="4"/>
      <c r="DE57" s="4"/>
      <c r="DF57" s="4"/>
      <c r="DG57" s="4"/>
      <c r="DH57" s="4"/>
      <c r="DI57" s="4"/>
      <c r="DJ57" s="4"/>
      <c r="DK57" s="4"/>
      <c r="DL57" s="4"/>
      <c r="DM57" s="4"/>
      <c r="DN57" s="4"/>
      <c r="DO57" s="4"/>
      <c r="DP57" s="4"/>
      <c r="DQ57" s="4"/>
      <c r="DR57" s="4"/>
      <c r="DS57" s="4"/>
      <c r="DT57" s="28"/>
      <c r="DU57" s="28"/>
      <c r="DV57" s="28"/>
      <c r="DW57" s="4"/>
      <c r="DX57" s="4"/>
      <c r="DY57" s="4"/>
      <c r="DZ57" s="4"/>
      <c r="EA57" s="4"/>
      <c r="EB57" s="4"/>
      <c r="EC57" s="4"/>
      <c r="ED57" s="4"/>
      <c r="EE57" s="4"/>
      <c r="EF57" s="4"/>
      <c r="EG57" s="4"/>
      <c r="EH57" s="4"/>
      <c r="EI57" s="4"/>
      <c r="EJ57" s="4"/>
      <c r="EK57" s="4"/>
      <c r="EL57" s="4"/>
      <c r="EM57" s="4"/>
      <c r="EN57" s="4"/>
      <c r="EO57" s="4"/>
      <c r="EP57" s="4"/>
      <c r="EQ57" s="4"/>
      <c r="ER57" s="4"/>
      <c r="ES57" s="4"/>
    </row>
    <row r="58" spans="1:149" s="29" customFormat="1" ht="28.5" customHeight="1">
      <c r="A58" s="1253" t="s">
        <v>219</v>
      </c>
      <c r="B58" s="1254"/>
      <c r="C58" s="1254"/>
      <c r="D58" s="1255"/>
      <c r="E58" s="1259" t="s">
        <v>220</v>
      </c>
      <c r="F58" s="1254"/>
      <c r="G58" s="1254"/>
      <c r="H58" s="1254"/>
      <c r="I58" s="1254"/>
      <c r="J58" s="1254"/>
      <c r="K58" s="1255"/>
      <c r="L58" s="1236" t="s">
        <v>221</v>
      </c>
      <c r="M58" s="1261"/>
      <c r="N58" s="1261"/>
      <c r="O58" s="1261"/>
      <c r="P58" s="1261"/>
      <c r="Q58" s="1261"/>
      <c r="R58" s="1261"/>
      <c r="S58" s="1261"/>
      <c r="T58" s="1262"/>
      <c r="U58" s="1236" t="s">
        <v>84</v>
      </c>
      <c r="V58" s="1261"/>
      <c r="W58" s="1261"/>
      <c r="X58" s="1261"/>
      <c r="Y58" s="1261"/>
      <c r="Z58" s="1261"/>
      <c r="AA58" s="1261"/>
      <c r="AB58" s="1261"/>
      <c r="AC58" s="1261"/>
      <c r="AD58" s="1261"/>
      <c r="AE58" s="1261"/>
      <c r="AF58" s="1261"/>
      <c r="AG58" s="1261"/>
      <c r="AH58" s="1262"/>
      <c r="AI58" s="649" t="s">
        <v>22</v>
      </c>
      <c r="AJ58" s="650"/>
      <c r="AK58" s="650"/>
      <c r="AL58" s="650"/>
      <c r="AM58" s="650"/>
      <c r="AN58" s="650"/>
      <c r="AO58" s="650"/>
      <c r="AP58" s="650"/>
      <c r="AQ58" s="1274"/>
      <c r="AR58" s="1275" t="s">
        <v>21</v>
      </c>
      <c r="AS58" s="1276"/>
      <c r="AT58" s="1276"/>
      <c r="AU58" s="1277"/>
      <c r="AV58" s="1230" t="s">
        <v>223</v>
      </c>
      <c r="AW58" s="1231"/>
      <c r="AX58" s="1231"/>
      <c r="AY58" s="1232"/>
      <c r="AZ58" s="1236" t="s">
        <v>224</v>
      </c>
      <c r="BA58" s="1237"/>
      <c r="BB58" s="1237"/>
      <c r="BC58" s="1238"/>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1253" t="s">
        <v>219</v>
      </c>
      <c r="CQ58" s="1254"/>
      <c r="CR58" s="1254"/>
      <c r="CS58" s="1255"/>
      <c r="CT58" s="1259" t="s">
        <v>220</v>
      </c>
      <c r="CU58" s="1254"/>
      <c r="CV58" s="1254"/>
      <c r="CW58" s="1254"/>
      <c r="CX58" s="1254"/>
      <c r="CY58" s="1254"/>
      <c r="CZ58" s="1255"/>
      <c r="DA58" s="1236" t="s">
        <v>221</v>
      </c>
      <c r="DB58" s="1261"/>
      <c r="DC58" s="1261"/>
      <c r="DD58" s="1261"/>
      <c r="DE58" s="1261"/>
      <c r="DF58" s="1261"/>
      <c r="DG58" s="1261"/>
      <c r="DH58" s="1261"/>
      <c r="DI58" s="1262"/>
      <c r="DJ58" s="1236" t="s">
        <v>84</v>
      </c>
      <c r="DK58" s="1261"/>
      <c r="DL58" s="1261"/>
      <c r="DM58" s="1261"/>
      <c r="DN58" s="1261"/>
      <c r="DO58" s="1261"/>
      <c r="DP58" s="1261"/>
      <c r="DQ58" s="1261"/>
      <c r="DR58" s="1261"/>
      <c r="DS58" s="1261"/>
      <c r="DT58" s="1261"/>
      <c r="DU58" s="1261"/>
      <c r="DV58" s="1261"/>
      <c r="DW58" s="1261"/>
      <c r="DX58" s="1261"/>
      <c r="DY58" s="1261"/>
      <c r="DZ58" s="1261"/>
      <c r="EA58" s="1261"/>
      <c r="EB58" s="1261"/>
      <c r="EC58" s="1261"/>
      <c r="ED58" s="1261"/>
      <c r="EE58" s="1261"/>
      <c r="EF58" s="1261"/>
      <c r="EG58" s="1261"/>
      <c r="EH58" s="1261"/>
      <c r="EI58" s="1261"/>
      <c r="EJ58" s="1262"/>
      <c r="EK58" s="1230" t="s">
        <v>223</v>
      </c>
      <c r="EL58" s="1231"/>
      <c r="EM58" s="1231"/>
      <c r="EN58" s="1232"/>
      <c r="EO58" s="1236" t="s">
        <v>224</v>
      </c>
      <c r="EP58" s="1237"/>
      <c r="EQ58" s="1237"/>
      <c r="ER58" s="1238"/>
      <c r="ES58" s="4"/>
    </row>
    <row r="59" spans="1:149" s="29" customFormat="1" ht="28.5" customHeight="1">
      <c r="A59" s="1256"/>
      <c r="B59" s="1257"/>
      <c r="C59" s="1257"/>
      <c r="D59" s="1258"/>
      <c r="E59" s="1260"/>
      <c r="F59" s="1257"/>
      <c r="G59" s="1257"/>
      <c r="H59" s="1257"/>
      <c r="I59" s="1257"/>
      <c r="J59" s="1257"/>
      <c r="K59" s="1258"/>
      <c r="L59" s="800"/>
      <c r="M59" s="801"/>
      <c r="N59" s="801"/>
      <c r="O59" s="801"/>
      <c r="P59" s="801"/>
      <c r="Q59" s="801"/>
      <c r="R59" s="801"/>
      <c r="S59" s="801"/>
      <c r="T59" s="802"/>
      <c r="U59" s="800"/>
      <c r="V59" s="801"/>
      <c r="W59" s="801"/>
      <c r="X59" s="801"/>
      <c r="Y59" s="801"/>
      <c r="Z59" s="801"/>
      <c r="AA59" s="801"/>
      <c r="AB59" s="801"/>
      <c r="AC59" s="801"/>
      <c r="AD59" s="801"/>
      <c r="AE59" s="801"/>
      <c r="AF59" s="801"/>
      <c r="AG59" s="801"/>
      <c r="AH59" s="802"/>
      <c r="AI59" s="1242" t="s">
        <v>15</v>
      </c>
      <c r="AJ59" s="1243"/>
      <c r="AK59" s="1243"/>
      <c r="AL59" s="1243"/>
      <c r="AM59" s="338" t="s">
        <v>16</v>
      </c>
      <c r="AN59" s="1243" t="s">
        <v>17</v>
      </c>
      <c r="AO59" s="1243"/>
      <c r="AP59" s="1243"/>
      <c r="AQ59" s="1244"/>
      <c r="AR59" s="1278"/>
      <c r="AS59" s="1279"/>
      <c r="AT59" s="1279"/>
      <c r="AU59" s="1280"/>
      <c r="AV59" s="1233"/>
      <c r="AW59" s="1234"/>
      <c r="AX59" s="1234"/>
      <c r="AY59" s="1235"/>
      <c r="AZ59" s="1239"/>
      <c r="BA59" s="1240"/>
      <c r="BB59" s="1240"/>
      <c r="BC59" s="1241"/>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1256"/>
      <c r="CQ59" s="1257"/>
      <c r="CR59" s="1257"/>
      <c r="CS59" s="1258"/>
      <c r="CT59" s="1260"/>
      <c r="CU59" s="1257"/>
      <c r="CV59" s="1257"/>
      <c r="CW59" s="1257"/>
      <c r="CX59" s="1257"/>
      <c r="CY59" s="1257"/>
      <c r="CZ59" s="1258"/>
      <c r="DA59" s="800"/>
      <c r="DB59" s="801"/>
      <c r="DC59" s="801"/>
      <c r="DD59" s="801"/>
      <c r="DE59" s="801"/>
      <c r="DF59" s="801"/>
      <c r="DG59" s="801"/>
      <c r="DH59" s="801"/>
      <c r="DI59" s="802"/>
      <c r="DJ59" s="800"/>
      <c r="DK59" s="801"/>
      <c r="DL59" s="801"/>
      <c r="DM59" s="801"/>
      <c r="DN59" s="801"/>
      <c r="DO59" s="801"/>
      <c r="DP59" s="801"/>
      <c r="DQ59" s="801"/>
      <c r="DR59" s="801"/>
      <c r="DS59" s="801"/>
      <c r="DT59" s="801"/>
      <c r="DU59" s="801"/>
      <c r="DV59" s="801"/>
      <c r="DW59" s="801"/>
      <c r="DX59" s="801"/>
      <c r="DY59" s="801"/>
      <c r="DZ59" s="801"/>
      <c r="EA59" s="801"/>
      <c r="EB59" s="801"/>
      <c r="EC59" s="801"/>
      <c r="ED59" s="801"/>
      <c r="EE59" s="801"/>
      <c r="EF59" s="801"/>
      <c r="EG59" s="801"/>
      <c r="EH59" s="801"/>
      <c r="EI59" s="801"/>
      <c r="EJ59" s="802"/>
      <c r="EK59" s="1233"/>
      <c r="EL59" s="1234"/>
      <c r="EM59" s="1234"/>
      <c r="EN59" s="1235"/>
      <c r="EO59" s="1239"/>
      <c r="EP59" s="1240"/>
      <c r="EQ59" s="1240"/>
      <c r="ER59" s="1241"/>
      <c r="ES59" s="4"/>
    </row>
    <row r="60" spans="1:149" s="29" customFormat="1" ht="28.5" customHeight="1">
      <c r="A60" s="1438"/>
      <c r="B60" s="1435"/>
      <c r="C60" s="1435"/>
      <c r="D60" s="1436"/>
      <c r="E60" s="1434"/>
      <c r="F60" s="1435"/>
      <c r="G60" s="1435"/>
      <c r="H60" s="1435"/>
      <c r="I60" s="1435"/>
      <c r="J60" s="1435"/>
      <c r="K60" s="1436"/>
      <c r="L60" s="1434"/>
      <c r="M60" s="1435"/>
      <c r="N60" s="1435"/>
      <c r="O60" s="1435"/>
      <c r="P60" s="1435"/>
      <c r="Q60" s="1435"/>
      <c r="R60" s="1435"/>
      <c r="S60" s="1435"/>
      <c r="T60" s="1436"/>
      <c r="U60" s="1434"/>
      <c r="V60" s="1435"/>
      <c r="W60" s="1435"/>
      <c r="X60" s="1435"/>
      <c r="Y60" s="1435"/>
      <c r="Z60" s="1435"/>
      <c r="AA60" s="1435"/>
      <c r="AB60" s="1435"/>
      <c r="AC60" s="1435"/>
      <c r="AD60" s="1435"/>
      <c r="AE60" s="1435"/>
      <c r="AF60" s="1435"/>
      <c r="AG60" s="1435"/>
      <c r="AH60" s="1436"/>
      <c r="AI60" s="1284"/>
      <c r="AJ60" s="1285"/>
      <c r="AK60" s="1285"/>
      <c r="AL60" s="1285"/>
      <c r="AM60" s="267" t="s">
        <v>16</v>
      </c>
      <c r="AN60" s="1439"/>
      <c r="AO60" s="1439"/>
      <c r="AP60" s="1439"/>
      <c r="AQ60" s="1440"/>
      <c r="AR60" s="1304" t="str">
        <f t="shared" ref="AR60:AR69" si="16">IF(AND(AI60&lt;&gt;"",AN60&lt;&gt;""),ROUNDDOWN(AI60*AN60/1000000,2),"")</f>
        <v/>
      </c>
      <c r="AS60" s="1305"/>
      <c r="AT60" s="1305"/>
      <c r="AU60" s="1306"/>
      <c r="AV60" s="1284" t="str">
        <f>IF(AR60&lt;&gt;"",IF(AR60&lt;0.2,"XS",IF(AR60&lt;1.6,"S",IF(AR60&lt;2.8,"M",IF(AR60&gt;=2.8,"L")))),"")</f>
        <v/>
      </c>
      <c r="AW60" s="1285"/>
      <c r="AX60" s="1285"/>
      <c r="AY60" s="1286"/>
      <c r="AZ60" s="1284"/>
      <c r="BA60" s="1285"/>
      <c r="BB60" s="1285"/>
      <c r="BC60" s="1437"/>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1287" t="str">
        <f t="shared" ref="CP60:CP73" si="17">IF(A60="","",A60)</f>
        <v/>
      </c>
      <c r="CQ60" s="1288"/>
      <c r="CR60" s="1288"/>
      <c r="CS60" s="1289"/>
      <c r="CT60" s="1290" t="str">
        <f t="shared" ref="CT60:CT73" si="18">IF(E60="","",E60)</f>
        <v/>
      </c>
      <c r="CU60" s="1288"/>
      <c r="CV60" s="1288"/>
      <c r="CW60" s="1288"/>
      <c r="CX60" s="1288"/>
      <c r="CY60" s="1288"/>
      <c r="CZ60" s="1289"/>
      <c r="DA60" s="1290" t="str">
        <f t="shared" ref="DA60:DA73" si="19">IF(L60="","",L60)</f>
        <v/>
      </c>
      <c r="DB60" s="1288"/>
      <c r="DC60" s="1288"/>
      <c r="DD60" s="1288"/>
      <c r="DE60" s="1288"/>
      <c r="DF60" s="1288"/>
      <c r="DG60" s="1288"/>
      <c r="DH60" s="1288"/>
      <c r="DI60" s="1289"/>
      <c r="DJ60" s="1426" t="str">
        <f t="shared" ref="DJ60:DJ73" si="20">IF(U60="","",U60)</f>
        <v/>
      </c>
      <c r="DK60" s="1433"/>
      <c r="DL60" s="1433"/>
      <c r="DM60" s="1433"/>
      <c r="DN60" s="1433"/>
      <c r="DO60" s="1433"/>
      <c r="DP60" s="1433"/>
      <c r="DQ60" s="1433"/>
      <c r="DR60" s="1433"/>
      <c r="DS60" s="1433"/>
      <c r="DT60" s="1433"/>
      <c r="DU60" s="1433"/>
      <c r="DV60" s="1433"/>
      <c r="DW60" s="1433"/>
      <c r="DX60" s="1433"/>
      <c r="DY60" s="1433"/>
      <c r="DZ60" s="1433"/>
      <c r="EA60" s="1433"/>
      <c r="EB60" s="1433"/>
      <c r="EC60" s="1433"/>
      <c r="ED60" s="1433"/>
      <c r="EE60" s="1433"/>
      <c r="EF60" s="1433"/>
      <c r="EG60" s="1433"/>
      <c r="EH60" s="1433"/>
      <c r="EI60" s="1433"/>
      <c r="EJ60" s="1428"/>
      <c r="EK60" s="1264" t="str">
        <f>IF(AV60="","",AV60)</f>
        <v/>
      </c>
      <c r="EL60" s="1265"/>
      <c r="EM60" s="1265"/>
      <c r="EN60" s="1266"/>
      <c r="EO60" s="1264" t="str">
        <f>IF(AZ60="","",AZ60)</f>
        <v/>
      </c>
      <c r="EP60" s="1265"/>
      <c r="EQ60" s="1265"/>
      <c r="ER60" s="1267"/>
      <c r="ES60" s="4"/>
    </row>
    <row r="61" spans="1:149" s="29" customFormat="1" ht="28.5" customHeight="1">
      <c r="A61" s="1425"/>
      <c r="B61" s="1415"/>
      <c r="C61" s="1415"/>
      <c r="D61" s="1416"/>
      <c r="E61" s="1414"/>
      <c r="F61" s="1415"/>
      <c r="G61" s="1415"/>
      <c r="H61" s="1415"/>
      <c r="I61" s="1415"/>
      <c r="J61" s="1415"/>
      <c r="K61" s="1416"/>
      <c r="L61" s="1414"/>
      <c r="M61" s="1415"/>
      <c r="N61" s="1415"/>
      <c r="O61" s="1415"/>
      <c r="P61" s="1415"/>
      <c r="Q61" s="1415"/>
      <c r="R61" s="1415"/>
      <c r="S61" s="1415"/>
      <c r="T61" s="1416"/>
      <c r="U61" s="1414"/>
      <c r="V61" s="1415"/>
      <c r="W61" s="1415"/>
      <c r="X61" s="1415"/>
      <c r="Y61" s="1415"/>
      <c r="Z61" s="1415"/>
      <c r="AA61" s="1415"/>
      <c r="AB61" s="1415"/>
      <c r="AC61" s="1415"/>
      <c r="AD61" s="1415"/>
      <c r="AE61" s="1415"/>
      <c r="AF61" s="1415"/>
      <c r="AG61" s="1415"/>
      <c r="AH61" s="1416"/>
      <c r="AI61" s="1429"/>
      <c r="AJ61" s="1430"/>
      <c r="AK61" s="1430"/>
      <c r="AL61" s="1430"/>
      <c r="AM61" s="127" t="s">
        <v>16</v>
      </c>
      <c r="AN61" s="1430"/>
      <c r="AO61" s="1430"/>
      <c r="AP61" s="1430"/>
      <c r="AQ61" s="1432"/>
      <c r="AR61" s="1301" t="str">
        <f t="shared" si="16"/>
        <v/>
      </c>
      <c r="AS61" s="1302"/>
      <c r="AT61" s="1302"/>
      <c r="AU61" s="1303"/>
      <c r="AV61" s="1220" t="str">
        <f t="shared" ref="AV61:AV73" si="21">IF(AR61&lt;&gt;"",IF(AR61&lt;0.2,"XS",IF(AR61&lt;1.6,"S",IF(AR61&lt;2.8,"M",IF(AR61&gt;=2.8,"L")))),"")</f>
        <v/>
      </c>
      <c r="AW61" s="1221"/>
      <c r="AX61" s="1221"/>
      <c r="AY61" s="1222"/>
      <c r="AZ61" s="1220"/>
      <c r="BA61" s="1221"/>
      <c r="BB61" s="1221"/>
      <c r="BC61" s="1431"/>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1140" t="str">
        <f t="shared" si="17"/>
        <v/>
      </c>
      <c r="CQ61" s="1141"/>
      <c r="CR61" s="1141"/>
      <c r="CS61" s="1142"/>
      <c r="CT61" s="1143" t="str">
        <f t="shared" si="18"/>
        <v/>
      </c>
      <c r="CU61" s="1141"/>
      <c r="CV61" s="1141"/>
      <c r="CW61" s="1141"/>
      <c r="CX61" s="1141"/>
      <c r="CY61" s="1141"/>
      <c r="CZ61" s="1142"/>
      <c r="DA61" s="1143" t="str">
        <f t="shared" si="19"/>
        <v/>
      </c>
      <c r="DB61" s="1141"/>
      <c r="DC61" s="1141"/>
      <c r="DD61" s="1141"/>
      <c r="DE61" s="1141"/>
      <c r="DF61" s="1141"/>
      <c r="DG61" s="1141"/>
      <c r="DH61" s="1141"/>
      <c r="DI61" s="1142"/>
      <c r="DJ61" s="1143" t="str">
        <f t="shared" si="20"/>
        <v/>
      </c>
      <c r="DK61" s="1141"/>
      <c r="DL61" s="1141"/>
      <c r="DM61" s="1141"/>
      <c r="DN61" s="1141"/>
      <c r="DO61" s="1141"/>
      <c r="DP61" s="1141"/>
      <c r="DQ61" s="1141"/>
      <c r="DR61" s="1141"/>
      <c r="DS61" s="1141"/>
      <c r="DT61" s="1141"/>
      <c r="DU61" s="1141"/>
      <c r="DV61" s="1141"/>
      <c r="DW61" s="1141"/>
      <c r="DX61" s="1141"/>
      <c r="DY61" s="1141"/>
      <c r="DZ61" s="1141"/>
      <c r="EA61" s="1141"/>
      <c r="EB61" s="1141"/>
      <c r="EC61" s="1141"/>
      <c r="ED61" s="1141"/>
      <c r="EE61" s="1141"/>
      <c r="EF61" s="1141"/>
      <c r="EG61" s="1141"/>
      <c r="EH61" s="1141"/>
      <c r="EI61" s="1141"/>
      <c r="EJ61" s="1142"/>
      <c r="EK61" s="1217" t="str">
        <f t="shared" ref="EK61:EK73" si="22">IF(AV61="","",AV61)</f>
        <v/>
      </c>
      <c r="EL61" s="1218"/>
      <c r="EM61" s="1218"/>
      <c r="EN61" s="1219"/>
      <c r="EO61" s="1217" t="str">
        <f t="shared" ref="EO61:EO73" si="23">IF(AZ61="","",AZ61)</f>
        <v/>
      </c>
      <c r="EP61" s="1218"/>
      <c r="EQ61" s="1218"/>
      <c r="ER61" s="1223"/>
      <c r="ES61" s="4"/>
    </row>
    <row r="62" spans="1:149" s="29" customFormat="1" ht="28.5" customHeight="1">
      <c r="A62" s="1425"/>
      <c r="B62" s="1415"/>
      <c r="C62" s="1415"/>
      <c r="D62" s="1416"/>
      <c r="E62" s="1414"/>
      <c r="F62" s="1415"/>
      <c r="G62" s="1415"/>
      <c r="H62" s="1415"/>
      <c r="I62" s="1415"/>
      <c r="J62" s="1415"/>
      <c r="K62" s="1416"/>
      <c r="L62" s="1414"/>
      <c r="M62" s="1415"/>
      <c r="N62" s="1415"/>
      <c r="O62" s="1415"/>
      <c r="P62" s="1415"/>
      <c r="Q62" s="1415"/>
      <c r="R62" s="1415"/>
      <c r="S62" s="1415"/>
      <c r="T62" s="1416"/>
      <c r="U62" s="1414"/>
      <c r="V62" s="1415"/>
      <c r="W62" s="1415"/>
      <c r="X62" s="1415"/>
      <c r="Y62" s="1415"/>
      <c r="Z62" s="1415"/>
      <c r="AA62" s="1415"/>
      <c r="AB62" s="1415"/>
      <c r="AC62" s="1415"/>
      <c r="AD62" s="1415"/>
      <c r="AE62" s="1415"/>
      <c r="AF62" s="1415"/>
      <c r="AG62" s="1415"/>
      <c r="AH62" s="1416"/>
      <c r="AI62" s="1429"/>
      <c r="AJ62" s="1430"/>
      <c r="AK62" s="1430"/>
      <c r="AL62" s="1430"/>
      <c r="AM62" s="127" t="s">
        <v>16</v>
      </c>
      <c r="AN62" s="1430"/>
      <c r="AO62" s="1430"/>
      <c r="AP62" s="1430"/>
      <c r="AQ62" s="1432"/>
      <c r="AR62" s="1301" t="str">
        <f t="shared" si="16"/>
        <v/>
      </c>
      <c r="AS62" s="1302"/>
      <c r="AT62" s="1302"/>
      <c r="AU62" s="1303"/>
      <c r="AV62" s="1220" t="str">
        <f t="shared" si="21"/>
        <v/>
      </c>
      <c r="AW62" s="1221"/>
      <c r="AX62" s="1221"/>
      <c r="AY62" s="1222"/>
      <c r="AZ62" s="1220"/>
      <c r="BA62" s="1221"/>
      <c r="BB62" s="1221"/>
      <c r="BC62" s="1431"/>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1140" t="str">
        <f t="shared" si="17"/>
        <v/>
      </c>
      <c r="CQ62" s="1141"/>
      <c r="CR62" s="1141"/>
      <c r="CS62" s="1142"/>
      <c r="CT62" s="1143" t="str">
        <f t="shared" si="18"/>
        <v/>
      </c>
      <c r="CU62" s="1141"/>
      <c r="CV62" s="1141"/>
      <c r="CW62" s="1141"/>
      <c r="CX62" s="1141"/>
      <c r="CY62" s="1141"/>
      <c r="CZ62" s="1142"/>
      <c r="DA62" s="1143" t="str">
        <f t="shared" si="19"/>
        <v/>
      </c>
      <c r="DB62" s="1141"/>
      <c r="DC62" s="1141"/>
      <c r="DD62" s="1141"/>
      <c r="DE62" s="1141"/>
      <c r="DF62" s="1141"/>
      <c r="DG62" s="1141"/>
      <c r="DH62" s="1141"/>
      <c r="DI62" s="1142"/>
      <c r="DJ62" s="1143" t="str">
        <f t="shared" si="20"/>
        <v/>
      </c>
      <c r="DK62" s="1141"/>
      <c r="DL62" s="1141"/>
      <c r="DM62" s="1141"/>
      <c r="DN62" s="1141"/>
      <c r="DO62" s="1141"/>
      <c r="DP62" s="1141"/>
      <c r="DQ62" s="1141"/>
      <c r="DR62" s="1141"/>
      <c r="DS62" s="1141"/>
      <c r="DT62" s="1141"/>
      <c r="DU62" s="1141"/>
      <c r="DV62" s="1141"/>
      <c r="DW62" s="1141"/>
      <c r="DX62" s="1141"/>
      <c r="DY62" s="1141"/>
      <c r="DZ62" s="1141"/>
      <c r="EA62" s="1141"/>
      <c r="EB62" s="1141"/>
      <c r="EC62" s="1141"/>
      <c r="ED62" s="1141"/>
      <c r="EE62" s="1141"/>
      <c r="EF62" s="1141"/>
      <c r="EG62" s="1141"/>
      <c r="EH62" s="1141"/>
      <c r="EI62" s="1141"/>
      <c r="EJ62" s="1142"/>
      <c r="EK62" s="1217" t="str">
        <f t="shared" si="22"/>
        <v/>
      </c>
      <c r="EL62" s="1218"/>
      <c r="EM62" s="1218"/>
      <c r="EN62" s="1219"/>
      <c r="EO62" s="1217" t="str">
        <f t="shared" si="23"/>
        <v/>
      </c>
      <c r="EP62" s="1218"/>
      <c r="EQ62" s="1218"/>
      <c r="ER62" s="1223"/>
      <c r="ES62" s="4"/>
    </row>
    <row r="63" spans="1:149" s="29" customFormat="1" ht="28.5" customHeight="1">
      <c r="A63" s="1425"/>
      <c r="B63" s="1415"/>
      <c r="C63" s="1415"/>
      <c r="D63" s="1416"/>
      <c r="E63" s="1414"/>
      <c r="F63" s="1415"/>
      <c r="G63" s="1415"/>
      <c r="H63" s="1415"/>
      <c r="I63" s="1415"/>
      <c r="J63" s="1415"/>
      <c r="K63" s="1416"/>
      <c r="L63" s="1414"/>
      <c r="M63" s="1415"/>
      <c r="N63" s="1415"/>
      <c r="O63" s="1415"/>
      <c r="P63" s="1415"/>
      <c r="Q63" s="1415"/>
      <c r="R63" s="1415"/>
      <c r="S63" s="1415"/>
      <c r="T63" s="1416"/>
      <c r="U63" s="1414"/>
      <c r="V63" s="1415"/>
      <c r="W63" s="1415"/>
      <c r="X63" s="1415"/>
      <c r="Y63" s="1415"/>
      <c r="Z63" s="1415"/>
      <c r="AA63" s="1415"/>
      <c r="AB63" s="1415"/>
      <c r="AC63" s="1415"/>
      <c r="AD63" s="1415"/>
      <c r="AE63" s="1415"/>
      <c r="AF63" s="1415"/>
      <c r="AG63" s="1415"/>
      <c r="AH63" s="1416"/>
      <c r="AI63" s="1429"/>
      <c r="AJ63" s="1430"/>
      <c r="AK63" s="1430"/>
      <c r="AL63" s="1430"/>
      <c r="AM63" s="127" t="s">
        <v>16</v>
      </c>
      <c r="AN63" s="1430"/>
      <c r="AO63" s="1430"/>
      <c r="AP63" s="1430"/>
      <c r="AQ63" s="1432"/>
      <c r="AR63" s="1301" t="str">
        <f t="shared" si="16"/>
        <v/>
      </c>
      <c r="AS63" s="1302"/>
      <c r="AT63" s="1302"/>
      <c r="AU63" s="1303"/>
      <c r="AV63" s="1220" t="str">
        <f t="shared" si="21"/>
        <v/>
      </c>
      <c r="AW63" s="1221"/>
      <c r="AX63" s="1221"/>
      <c r="AY63" s="1222"/>
      <c r="AZ63" s="1220"/>
      <c r="BA63" s="1221"/>
      <c r="BB63" s="1221"/>
      <c r="BC63" s="1431"/>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1140" t="str">
        <f t="shared" si="17"/>
        <v/>
      </c>
      <c r="CQ63" s="1141"/>
      <c r="CR63" s="1141"/>
      <c r="CS63" s="1142"/>
      <c r="CT63" s="1143" t="str">
        <f t="shared" si="18"/>
        <v/>
      </c>
      <c r="CU63" s="1141"/>
      <c r="CV63" s="1141"/>
      <c r="CW63" s="1141"/>
      <c r="CX63" s="1141"/>
      <c r="CY63" s="1141"/>
      <c r="CZ63" s="1142"/>
      <c r="DA63" s="1143" t="str">
        <f t="shared" si="19"/>
        <v/>
      </c>
      <c r="DB63" s="1141"/>
      <c r="DC63" s="1141"/>
      <c r="DD63" s="1141"/>
      <c r="DE63" s="1141"/>
      <c r="DF63" s="1141"/>
      <c r="DG63" s="1141"/>
      <c r="DH63" s="1141"/>
      <c r="DI63" s="1142"/>
      <c r="DJ63" s="1426" t="str">
        <f t="shared" si="20"/>
        <v/>
      </c>
      <c r="DK63" s="1427"/>
      <c r="DL63" s="1427"/>
      <c r="DM63" s="1427"/>
      <c r="DN63" s="1427"/>
      <c r="DO63" s="1427"/>
      <c r="DP63" s="1427"/>
      <c r="DQ63" s="1427"/>
      <c r="DR63" s="1427"/>
      <c r="DS63" s="1427"/>
      <c r="DT63" s="1427"/>
      <c r="DU63" s="1427"/>
      <c r="DV63" s="1427"/>
      <c r="DW63" s="1427"/>
      <c r="DX63" s="1427"/>
      <c r="DY63" s="1427"/>
      <c r="DZ63" s="1427"/>
      <c r="EA63" s="1427"/>
      <c r="EB63" s="1427"/>
      <c r="EC63" s="1427"/>
      <c r="ED63" s="1427"/>
      <c r="EE63" s="1427"/>
      <c r="EF63" s="1427"/>
      <c r="EG63" s="1427"/>
      <c r="EH63" s="1427"/>
      <c r="EI63" s="1427"/>
      <c r="EJ63" s="1428"/>
      <c r="EK63" s="1217" t="str">
        <f t="shared" si="22"/>
        <v/>
      </c>
      <c r="EL63" s="1218"/>
      <c r="EM63" s="1218"/>
      <c r="EN63" s="1219"/>
      <c r="EO63" s="1217" t="str">
        <f t="shared" si="23"/>
        <v/>
      </c>
      <c r="EP63" s="1218"/>
      <c r="EQ63" s="1218"/>
      <c r="ER63" s="1223"/>
      <c r="ES63" s="4"/>
    </row>
    <row r="64" spans="1:149" s="29" customFormat="1" ht="28.5" customHeight="1">
      <c r="A64" s="1425"/>
      <c r="B64" s="1415"/>
      <c r="C64" s="1415"/>
      <c r="D64" s="1416"/>
      <c r="E64" s="1414"/>
      <c r="F64" s="1415"/>
      <c r="G64" s="1415"/>
      <c r="H64" s="1415"/>
      <c r="I64" s="1415"/>
      <c r="J64" s="1415"/>
      <c r="K64" s="1416"/>
      <c r="L64" s="1414"/>
      <c r="M64" s="1415"/>
      <c r="N64" s="1415"/>
      <c r="O64" s="1415"/>
      <c r="P64" s="1415"/>
      <c r="Q64" s="1415"/>
      <c r="R64" s="1415"/>
      <c r="S64" s="1415"/>
      <c r="T64" s="1416"/>
      <c r="U64" s="1414"/>
      <c r="V64" s="1415"/>
      <c r="W64" s="1415"/>
      <c r="X64" s="1415"/>
      <c r="Y64" s="1415"/>
      <c r="Z64" s="1415"/>
      <c r="AA64" s="1415"/>
      <c r="AB64" s="1415"/>
      <c r="AC64" s="1415"/>
      <c r="AD64" s="1415"/>
      <c r="AE64" s="1415"/>
      <c r="AF64" s="1415"/>
      <c r="AG64" s="1415"/>
      <c r="AH64" s="1416"/>
      <c r="AI64" s="1429"/>
      <c r="AJ64" s="1430"/>
      <c r="AK64" s="1430"/>
      <c r="AL64" s="1430"/>
      <c r="AM64" s="127" t="s">
        <v>16</v>
      </c>
      <c r="AN64" s="1430"/>
      <c r="AO64" s="1430"/>
      <c r="AP64" s="1430"/>
      <c r="AQ64" s="1432"/>
      <c r="AR64" s="1301" t="str">
        <f t="shared" si="16"/>
        <v/>
      </c>
      <c r="AS64" s="1302"/>
      <c r="AT64" s="1302"/>
      <c r="AU64" s="1303"/>
      <c r="AV64" s="1220" t="str">
        <f t="shared" si="21"/>
        <v/>
      </c>
      <c r="AW64" s="1221"/>
      <c r="AX64" s="1221"/>
      <c r="AY64" s="1222"/>
      <c r="AZ64" s="1220"/>
      <c r="BA64" s="1221"/>
      <c r="BB64" s="1221"/>
      <c r="BC64" s="1431"/>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1140" t="str">
        <f t="shared" si="17"/>
        <v/>
      </c>
      <c r="CQ64" s="1141"/>
      <c r="CR64" s="1141"/>
      <c r="CS64" s="1142"/>
      <c r="CT64" s="1143" t="str">
        <f t="shared" si="18"/>
        <v/>
      </c>
      <c r="CU64" s="1141"/>
      <c r="CV64" s="1141"/>
      <c r="CW64" s="1141"/>
      <c r="CX64" s="1141"/>
      <c r="CY64" s="1141"/>
      <c r="CZ64" s="1142"/>
      <c r="DA64" s="1143" t="str">
        <f t="shared" si="19"/>
        <v/>
      </c>
      <c r="DB64" s="1141"/>
      <c r="DC64" s="1141"/>
      <c r="DD64" s="1141"/>
      <c r="DE64" s="1141"/>
      <c r="DF64" s="1141"/>
      <c r="DG64" s="1141"/>
      <c r="DH64" s="1141"/>
      <c r="DI64" s="1142"/>
      <c r="DJ64" s="1143" t="str">
        <f t="shared" si="20"/>
        <v/>
      </c>
      <c r="DK64" s="1141"/>
      <c r="DL64" s="1141"/>
      <c r="DM64" s="1141"/>
      <c r="DN64" s="1141"/>
      <c r="DO64" s="1141"/>
      <c r="DP64" s="1141"/>
      <c r="DQ64" s="1141"/>
      <c r="DR64" s="1141"/>
      <c r="DS64" s="1141"/>
      <c r="DT64" s="1141"/>
      <c r="DU64" s="1141"/>
      <c r="DV64" s="1141"/>
      <c r="DW64" s="1141"/>
      <c r="DX64" s="1141"/>
      <c r="DY64" s="1141"/>
      <c r="DZ64" s="1141"/>
      <c r="EA64" s="1141"/>
      <c r="EB64" s="1141"/>
      <c r="EC64" s="1141"/>
      <c r="ED64" s="1141"/>
      <c r="EE64" s="1141"/>
      <c r="EF64" s="1141"/>
      <c r="EG64" s="1141"/>
      <c r="EH64" s="1141"/>
      <c r="EI64" s="1141"/>
      <c r="EJ64" s="1142"/>
      <c r="EK64" s="1217" t="str">
        <f t="shared" si="22"/>
        <v/>
      </c>
      <c r="EL64" s="1218"/>
      <c r="EM64" s="1218"/>
      <c r="EN64" s="1219"/>
      <c r="EO64" s="1217" t="str">
        <f t="shared" si="23"/>
        <v/>
      </c>
      <c r="EP64" s="1218"/>
      <c r="EQ64" s="1218"/>
      <c r="ER64" s="1223"/>
      <c r="ES64" s="4"/>
    </row>
    <row r="65" spans="1:149" s="29" customFormat="1" ht="28.5" customHeight="1">
      <c r="A65" s="1425"/>
      <c r="B65" s="1415"/>
      <c r="C65" s="1415"/>
      <c r="D65" s="1416"/>
      <c r="E65" s="1414"/>
      <c r="F65" s="1415"/>
      <c r="G65" s="1415"/>
      <c r="H65" s="1415"/>
      <c r="I65" s="1415"/>
      <c r="J65" s="1415"/>
      <c r="K65" s="1416"/>
      <c r="L65" s="1414"/>
      <c r="M65" s="1415"/>
      <c r="N65" s="1415"/>
      <c r="O65" s="1415"/>
      <c r="P65" s="1415"/>
      <c r="Q65" s="1415"/>
      <c r="R65" s="1415"/>
      <c r="S65" s="1415"/>
      <c r="T65" s="1416"/>
      <c r="U65" s="1414"/>
      <c r="V65" s="1415"/>
      <c r="W65" s="1415"/>
      <c r="X65" s="1415"/>
      <c r="Y65" s="1415"/>
      <c r="Z65" s="1415"/>
      <c r="AA65" s="1415"/>
      <c r="AB65" s="1415"/>
      <c r="AC65" s="1415"/>
      <c r="AD65" s="1415"/>
      <c r="AE65" s="1415"/>
      <c r="AF65" s="1415"/>
      <c r="AG65" s="1415"/>
      <c r="AH65" s="1416"/>
      <c r="AI65" s="1429"/>
      <c r="AJ65" s="1430"/>
      <c r="AK65" s="1430"/>
      <c r="AL65" s="1430"/>
      <c r="AM65" s="127" t="s">
        <v>16</v>
      </c>
      <c r="AN65" s="1430"/>
      <c r="AO65" s="1430"/>
      <c r="AP65" s="1430"/>
      <c r="AQ65" s="1432"/>
      <c r="AR65" s="1301" t="str">
        <f t="shared" si="16"/>
        <v/>
      </c>
      <c r="AS65" s="1302"/>
      <c r="AT65" s="1302"/>
      <c r="AU65" s="1303"/>
      <c r="AV65" s="1220" t="str">
        <f t="shared" si="21"/>
        <v/>
      </c>
      <c r="AW65" s="1221"/>
      <c r="AX65" s="1221"/>
      <c r="AY65" s="1222"/>
      <c r="AZ65" s="1220"/>
      <c r="BA65" s="1221"/>
      <c r="BB65" s="1221"/>
      <c r="BC65" s="1431"/>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1140" t="str">
        <f t="shared" si="17"/>
        <v/>
      </c>
      <c r="CQ65" s="1141"/>
      <c r="CR65" s="1141"/>
      <c r="CS65" s="1142"/>
      <c r="CT65" s="1143" t="str">
        <f t="shared" si="18"/>
        <v/>
      </c>
      <c r="CU65" s="1141"/>
      <c r="CV65" s="1141"/>
      <c r="CW65" s="1141"/>
      <c r="CX65" s="1141"/>
      <c r="CY65" s="1141"/>
      <c r="CZ65" s="1142"/>
      <c r="DA65" s="1143" t="str">
        <f t="shared" si="19"/>
        <v/>
      </c>
      <c r="DB65" s="1141"/>
      <c r="DC65" s="1141"/>
      <c r="DD65" s="1141"/>
      <c r="DE65" s="1141"/>
      <c r="DF65" s="1141"/>
      <c r="DG65" s="1141"/>
      <c r="DH65" s="1141"/>
      <c r="DI65" s="1142"/>
      <c r="DJ65" s="1426" t="str">
        <f t="shared" si="20"/>
        <v/>
      </c>
      <c r="DK65" s="1427"/>
      <c r="DL65" s="1427"/>
      <c r="DM65" s="1427"/>
      <c r="DN65" s="1427"/>
      <c r="DO65" s="1427"/>
      <c r="DP65" s="1427"/>
      <c r="DQ65" s="1427"/>
      <c r="DR65" s="1427"/>
      <c r="DS65" s="1427"/>
      <c r="DT65" s="1427"/>
      <c r="DU65" s="1427"/>
      <c r="DV65" s="1427"/>
      <c r="DW65" s="1427"/>
      <c r="DX65" s="1427"/>
      <c r="DY65" s="1427"/>
      <c r="DZ65" s="1427"/>
      <c r="EA65" s="1427"/>
      <c r="EB65" s="1427"/>
      <c r="EC65" s="1427"/>
      <c r="ED65" s="1427"/>
      <c r="EE65" s="1427"/>
      <c r="EF65" s="1427"/>
      <c r="EG65" s="1427"/>
      <c r="EH65" s="1427"/>
      <c r="EI65" s="1427"/>
      <c r="EJ65" s="1428"/>
      <c r="EK65" s="1217" t="str">
        <f t="shared" si="22"/>
        <v/>
      </c>
      <c r="EL65" s="1218"/>
      <c r="EM65" s="1218"/>
      <c r="EN65" s="1219"/>
      <c r="EO65" s="1217" t="str">
        <f t="shared" si="23"/>
        <v/>
      </c>
      <c r="EP65" s="1218"/>
      <c r="EQ65" s="1218"/>
      <c r="ER65" s="1223"/>
      <c r="ES65" s="4"/>
    </row>
    <row r="66" spans="1:149" s="29" customFormat="1" ht="28.5" customHeight="1">
      <c r="A66" s="1425"/>
      <c r="B66" s="1415"/>
      <c r="C66" s="1415"/>
      <c r="D66" s="1416"/>
      <c r="E66" s="1414"/>
      <c r="F66" s="1415"/>
      <c r="G66" s="1415"/>
      <c r="H66" s="1415"/>
      <c r="I66" s="1415"/>
      <c r="J66" s="1415"/>
      <c r="K66" s="1416"/>
      <c r="L66" s="1414"/>
      <c r="M66" s="1415"/>
      <c r="N66" s="1415"/>
      <c r="O66" s="1415"/>
      <c r="P66" s="1415"/>
      <c r="Q66" s="1415"/>
      <c r="R66" s="1415"/>
      <c r="S66" s="1415"/>
      <c r="T66" s="1416"/>
      <c r="U66" s="1414"/>
      <c r="V66" s="1415"/>
      <c r="W66" s="1415"/>
      <c r="X66" s="1415"/>
      <c r="Y66" s="1415"/>
      <c r="Z66" s="1415"/>
      <c r="AA66" s="1415"/>
      <c r="AB66" s="1415"/>
      <c r="AC66" s="1415"/>
      <c r="AD66" s="1415"/>
      <c r="AE66" s="1415"/>
      <c r="AF66" s="1415"/>
      <c r="AG66" s="1415"/>
      <c r="AH66" s="1416"/>
      <c r="AI66" s="1429"/>
      <c r="AJ66" s="1430"/>
      <c r="AK66" s="1430"/>
      <c r="AL66" s="1430"/>
      <c r="AM66" s="127" t="s">
        <v>16</v>
      </c>
      <c r="AN66" s="1430"/>
      <c r="AO66" s="1430"/>
      <c r="AP66" s="1430"/>
      <c r="AQ66" s="1432"/>
      <c r="AR66" s="1301" t="str">
        <f t="shared" si="16"/>
        <v/>
      </c>
      <c r="AS66" s="1302"/>
      <c r="AT66" s="1302"/>
      <c r="AU66" s="1303"/>
      <c r="AV66" s="1220" t="str">
        <f t="shared" si="21"/>
        <v/>
      </c>
      <c r="AW66" s="1221"/>
      <c r="AX66" s="1221"/>
      <c r="AY66" s="1222"/>
      <c r="AZ66" s="1220"/>
      <c r="BA66" s="1221"/>
      <c r="BB66" s="1221"/>
      <c r="BC66" s="1431"/>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1140" t="str">
        <f t="shared" si="17"/>
        <v/>
      </c>
      <c r="CQ66" s="1141"/>
      <c r="CR66" s="1141"/>
      <c r="CS66" s="1142"/>
      <c r="CT66" s="1143" t="str">
        <f t="shared" si="18"/>
        <v/>
      </c>
      <c r="CU66" s="1141"/>
      <c r="CV66" s="1141"/>
      <c r="CW66" s="1141"/>
      <c r="CX66" s="1141"/>
      <c r="CY66" s="1141"/>
      <c r="CZ66" s="1142"/>
      <c r="DA66" s="1143" t="str">
        <f t="shared" si="19"/>
        <v/>
      </c>
      <c r="DB66" s="1141"/>
      <c r="DC66" s="1141"/>
      <c r="DD66" s="1141"/>
      <c r="DE66" s="1141"/>
      <c r="DF66" s="1141"/>
      <c r="DG66" s="1141"/>
      <c r="DH66" s="1141"/>
      <c r="DI66" s="1142"/>
      <c r="DJ66" s="1143" t="str">
        <f t="shared" si="20"/>
        <v/>
      </c>
      <c r="DK66" s="1141"/>
      <c r="DL66" s="1141"/>
      <c r="DM66" s="1141"/>
      <c r="DN66" s="1141"/>
      <c r="DO66" s="1141"/>
      <c r="DP66" s="1141"/>
      <c r="DQ66" s="1141"/>
      <c r="DR66" s="1141"/>
      <c r="DS66" s="1141"/>
      <c r="DT66" s="1141"/>
      <c r="DU66" s="1141"/>
      <c r="DV66" s="1141"/>
      <c r="DW66" s="1141"/>
      <c r="DX66" s="1141"/>
      <c r="DY66" s="1141"/>
      <c r="DZ66" s="1141"/>
      <c r="EA66" s="1141"/>
      <c r="EB66" s="1141"/>
      <c r="EC66" s="1141"/>
      <c r="ED66" s="1141"/>
      <c r="EE66" s="1141"/>
      <c r="EF66" s="1141"/>
      <c r="EG66" s="1141"/>
      <c r="EH66" s="1141"/>
      <c r="EI66" s="1141"/>
      <c r="EJ66" s="1142"/>
      <c r="EK66" s="1217" t="str">
        <f t="shared" si="22"/>
        <v/>
      </c>
      <c r="EL66" s="1218"/>
      <c r="EM66" s="1218"/>
      <c r="EN66" s="1219"/>
      <c r="EO66" s="1217" t="str">
        <f t="shared" si="23"/>
        <v/>
      </c>
      <c r="EP66" s="1218"/>
      <c r="EQ66" s="1218"/>
      <c r="ER66" s="1223"/>
      <c r="ES66" s="4"/>
    </row>
    <row r="67" spans="1:149" s="29" customFormat="1" ht="28.5" customHeight="1">
      <c r="A67" s="1425"/>
      <c r="B67" s="1415"/>
      <c r="C67" s="1415"/>
      <c r="D67" s="1416"/>
      <c r="E67" s="1414"/>
      <c r="F67" s="1415"/>
      <c r="G67" s="1415"/>
      <c r="H67" s="1415"/>
      <c r="I67" s="1415"/>
      <c r="J67" s="1415"/>
      <c r="K67" s="1416"/>
      <c r="L67" s="1414"/>
      <c r="M67" s="1415"/>
      <c r="N67" s="1415"/>
      <c r="O67" s="1415"/>
      <c r="P67" s="1415"/>
      <c r="Q67" s="1415"/>
      <c r="R67" s="1415"/>
      <c r="S67" s="1415"/>
      <c r="T67" s="1416"/>
      <c r="U67" s="1414"/>
      <c r="V67" s="1415"/>
      <c r="W67" s="1415"/>
      <c r="X67" s="1415"/>
      <c r="Y67" s="1415"/>
      <c r="Z67" s="1415"/>
      <c r="AA67" s="1415"/>
      <c r="AB67" s="1415"/>
      <c r="AC67" s="1415"/>
      <c r="AD67" s="1415"/>
      <c r="AE67" s="1415"/>
      <c r="AF67" s="1415"/>
      <c r="AG67" s="1415"/>
      <c r="AH67" s="1416"/>
      <c r="AI67" s="1429"/>
      <c r="AJ67" s="1430"/>
      <c r="AK67" s="1430"/>
      <c r="AL67" s="1430"/>
      <c r="AM67" s="127" t="s">
        <v>16</v>
      </c>
      <c r="AN67" s="1430"/>
      <c r="AO67" s="1430"/>
      <c r="AP67" s="1430"/>
      <c r="AQ67" s="1432"/>
      <c r="AR67" s="1301" t="str">
        <f t="shared" si="16"/>
        <v/>
      </c>
      <c r="AS67" s="1302"/>
      <c r="AT67" s="1302"/>
      <c r="AU67" s="1303"/>
      <c r="AV67" s="1220" t="str">
        <f t="shared" si="21"/>
        <v/>
      </c>
      <c r="AW67" s="1221"/>
      <c r="AX67" s="1221"/>
      <c r="AY67" s="1222"/>
      <c r="AZ67" s="1220"/>
      <c r="BA67" s="1221"/>
      <c r="BB67" s="1221"/>
      <c r="BC67" s="1431"/>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1140" t="str">
        <f t="shared" si="17"/>
        <v/>
      </c>
      <c r="CQ67" s="1141"/>
      <c r="CR67" s="1141"/>
      <c r="CS67" s="1142"/>
      <c r="CT67" s="1143" t="str">
        <f t="shared" si="18"/>
        <v/>
      </c>
      <c r="CU67" s="1141"/>
      <c r="CV67" s="1141"/>
      <c r="CW67" s="1141"/>
      <c r="CX67" s="1141"/>
      <c r="CY67" s="1141"/>
      <c r="CZ67" s="1142"/>
      <c r="DA67" s="1143" t="str">
        <f t="shared" si="19"/>
        <v/>
      </c>
      <c r="DB67" s="1141"/>
      <c r="DC67" s="1141"/>
      <c r="DD67" s="1141"/>
      <c r="DE67" s="1141"/>
      <c r="DF67" s="1141"/>
      <c r="DG67" s="1141"/>
      <c r="DH67" s="1141"/>
      <c r="DI67" s="1142"/>
      <c r="DJ67" s="1426" t="str">
        <f t="shared" si="20"/>
        <v/>
      </c>
      <c r="DK67" s="1427"/>
      <c r="DL67" s="1427"/>
      <c r="DM67" s="1427"/>
      <c r="DN67" s="1427"/>
      <c r="DO67" s="1427"/>
      <c r="DP67" s="1427"/>
      <c r="DQ67" s="1427"/>
      <c r="DR67" s="1427"/>
      <c r="DS67" s="1427"/>
      <c r="DT67" s="1427"/>
      <c r="DU67" s="1427"/>
      <c r="DV67" s="1427"/>
      <c r="DW67" s="1427"/>
      <c r="DX67" s="1427"/>
      <c r="DY67" s="1427"/>
      <c r="DZ67" s="1427"/>
      <c r="EA67" s="1427"/>
      <c r="EB67" s="1427"/>
      <c r="EC67" s="1427"/>
      <c r="ED67" s="1427"/>
      <c r="EE67" s="1427"/>
      <c r="EF67" s="1427"/>
      <c r="EG67" s="1427"/>
      <c r="EH67" s="1427"/>
      <c r="EI67" s="1427"/>
      <c r="EJ67" s="1428"/>
      <c r="EK67" s="1217" t="str">
        <f t="shared" si="22"/>
        <v/>
      </c>
      <c r="EL67" s="1218"/>
      <c r="EM67" s="1218"/>
      <c r="EN67" s="1219"/>
      <c r="EO67" s="1217" t="str">
        <f t="shared" si="23"/>
        <v/>
      </c>
      <c r="EP67" s="1218"/>
      <c r="EQ67" s="1218"/>
      <c r="ER67" s="1223"/>
      <c r="ES67" s="4"/>
    </row>
    <row r="68" spans="1:149" s="29" customFormat="1" ht="28.5" customHeight="1">
      <c r="A68" s="1425"/>
      <c r="B68" s="1415"/>
      <c r="C68" s="1415"/>
      <c r="D68" s="1416"/>
      <c r="E68" s="1414"/>
      <c r="F68" s="1415"/>
      <c r="G68" s="1415"/>
      <c r="H68" s="1415"/>
      <c r="I68" s="1415"/>
      <c r="J68" s="1415"/>
      <c r="K68" s="1416"/>
      <c r="L68" s="1414"/>
      <c r="M68" s="1415"/>
      <c r="N68" s="1415"/>
      <c r="O68" s="1415"/>
      <c r="P68" s="1415"/>
      <c r="Q68" s="1415"/>
      <c r="R68" s="1415"/>
      <c r="S68" s="1415"/>
      <c r="T68" s="1416"/>
      <c r="U68" s="1414"/>
      <c r="V68" s="1415"/>
      <c r="W68" s="1415"/>
      <c r="X68" s="1415"/>
      <c r="Y68" s="1415"/>
      <c r="Z68" s="1415"/>
      <c r="AA68" s="1415"/>
      <c r="AB68" s="1415"/>
      <c r="AC68" s="1415"/>
      <c r="AD68" s="1415"/>
      <c r="AE68" s="1415"/>
      <c r="AF68" s="1415"/>
      <c r="AG68" s="1415"/>
      <c r="AH68" s="1416"/>
      <c r="AI68" s="1429"/>
      <c r="AJ68" s="1430"/>
      <c r="AK68" s="1430"/>
      <c r="AL68" s="1430"/>
      <c r="AM68" s="127" t="s">
        <v>16</v>
      </c>
      <c r="AN68" s="1430"/>
      <c r="AO68" s="1430"/>
      <c r="AP68" s="1430"/>
      <c r="AQ68" s="1432"/>
      <c r="AR68" s="1301" t="str">
        <f t="shared" si="16"/>
        <v/>
      </c>
      <c r="AS68" s="1302"/>
      <c r="AT68" s="1302"/>
      <c r="AU68" s="1303"/>
      <c r="AV68" s="1220" t="str">
        <f t="shared" si="21"/>
        <v/>
      </c>
      <c r="AW68" s="1221"/>
      <c r="AX68" s="1221"/>
      <c r="AY68" s="1222"/>
      <c r="AZ68" s="1220"/>
      <c r="BA68" s="1221"/>
      <c r="BB68" s="1221"/>
      <c r="BC68" s="1431"/>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1140" t="str">
        <f t="shared" si="17"/>
        <v/>
      </c>
      <c r="CQ68" s="1141"/>
      <c r="CR68" s="1141"/>
      <c r="CS68" s="1142"/>
      <c r="CT68" s="1143" t="str">
        <f t="shared" si="18"/>
        <v/>
      </c>
      <c r="CU68" s="1141"/>
      <c r="CV68" s="1141"/>
      <c r="CW68" s="1141"/>
      <c r="CX68" s="1141"/>
      <c r="CY68" s="1141"/>
      <c r="CZ68" s="1142"/>
      <c r="DA68" s="1143" t="str">
        <f t="shared" si="19"/>
        <v/>
      </c>
      <c r="DB68" s="1141"/>
      <c r="DC68" s="1141"/>
      <c r="DD68" s="1141"/>
      <c r="DE68" s="1141"/>
      <c r="DF68" s="1141"/>
      <c r="DG68" s="1141"/>
      <c r="DH68" s="1141"/>
      <c r="DI68" s="1142"/>
      <c r="DJ68" s="1143" t="str">
        <f t="shared" si="20"/>
        <v/>
      </c>
      <c r="DK68" s="1141"/>
      <c r="DL68" s="1141"/>
      <c r="DM68" s="1141"/>
      <c r="DN68" s="1141"/>
      <c r="DO68" s="1141"/>
      <c r="DP68" s="1141"/>
      <c r="DQ68" s="1141"/>
      <c r="DR68" s="1141"/>
      <c r="DS68" s="1141"/>
      <c r="DT68" s="1141"/>
      <c r="DU68" s="1141"/>
      <c r="DV68" s="1141"/>
      <c r="DW68" s="1141"/>
      <c r="DX68" s="1141"/>
      <c r="DY68" s="1141"/>
      <c r="DZ68" s="1141"/>
      <c r="EA68" s="1141"/>
      <c r="EB68" s="1141"/>
      <c r="EC68" s="1141"/>
      <c r="ED68" s="1141"/>
      <c r="EE68" s="1141"/>
      <c r="EF68" s="1141"/>
      <c r="EG68" s="1141"/>
      <c r="EH68" s="1141"/>
      <c r="EI68" s="1141"/>
      <c r="EJ68" s="1142"/>
      <c r="EK68" s="1217" t="str">
        <f t="shared" si="22"/>
        <v/>
      </c>
      <c r="EL68" s="1218"/>
      <c r="EM68" s="1218"/>
      <c r="EN68" s="1219"/>
      <c r="EO68" s="1217" t="str">
        <f t="shared" si="23"/>
        <v/>
      </c>
      <c r="EP68" s="1218"/>
      <c r="EQ68" s="1218"/>
      <c r="ER68" s="1223"/>
      <c r="ES68" s="4"/>
    </row>
    <row r="69" spans="1:149" s="29" customFormat="1" ht="28.5" customHeight="1">
      <c r="A69" s="1425"/>
      <c r="B69" s="1415"/>
      <c r="C69" s="1415"/>
      <c r="D69" s="1416"/>
      <c r="E69" s="1414"/>
      <c r="F69" s="1415"/>
      <c r="G69" s="1415"/>
      <c r="H69" s="1415"/>
      <c r="I69" s="1415"/>
      <c r="J69" s="1415"/>
      <c r="K69" s="1416"/>
      <c r="L69" s="1414"/>
      <c r="M69" s="1415"/>
      <c r="N69" s="1415"/>
      <c r="O69" s="1415"/>
      <c r="P69" s="1415"/>
      <c r="Q69" s="1415"/>
      <c r="R69" s="1415"/>
      <c r="S69" s="1415"/>
      <c r="T69" s="1416"/>
      <c r="U69" s="1414"/>
      <c r="V69" s="1415"/>
      <c r="W69" s="1415"/>
      <c r="X69" s="1415"/>
      <c r="Y69" s="1415"/>
      <c r="Z69" s="1415"/>
      <c r="AA69" s="1415"/>
      <c r="AB69" s="1415"/>
      <c r="AC69" s="1415"/>
      <c r="AD69" s="1415"/>
      <c r="AE69" s="1415"/>
      <c r="AF69" s="1415"/>
      <c r="AG69" s="1415"/>
      <c r="AH69" s="1416"/>
      <c r="AI69" s="1429"/>
      <c r="AJ69" s="1430"/>
      <c r="AK69" s="1430"/>
      <c r="AL69" s="1430"/>
      <c r="AM69" s="127" t="s">
        <v>16</v>
      </c>
      <c r="AN69" s="1430"/>
      <c r="AO69" s="1430"/>
      <c r="AP69" s="1430"/>
      <c r="AQ69" s="1432"/>
      <c r="AR69" s="1301" t="str">
        <f t="shared" si="16"/>
        <v/>
      </c>
      <c r="AS69" s="1302"/>
      <c r="AT69" s="1302"/>
      <c r="AU69" s="1303"/>
      <c r="AV69" s="1220" t="str">
        <f t="shared" si="21"/>
        <v/>
      </c>
      <c r="AW69" s="1221"/>
      <c r="AX69" s="1221"/>
      <c r="AY69" s="1222"/>
      <c r="AZ69" s="1220"/>
      <c r="BA69" s="1221"/>
      <c r="BB69" s="1221"/>
      <c r="BC69" s="1431"/>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1140" t="str">
        <f t="shared" si="17"/>
        <v/>
      </c>
      <c r="CQ69" s="1141"/>
      <c r="CR69" s="1141"/>
      <c r="CS69" s="1142"/>
      <c r="CT69" s="1143" t="str">
        <f t="shared" si="18"/>
        <v/>
      </c>
      <c r="CU69" s="1141"/>
      <c r="CV69" s="1141"/>
      <c r="CW69" s="1141"/>
      <c r="CX69" s="1141"/>
      <c r="CY69" s="1141"/>
      <c r="CZ69" s="1142"/>
      <c r="DA69" s="1143" t="str">
        <f t="shared" si="19"/>
        <v/>
      </c>
      <c r="DB69" s="1141"/>
      <c r="DC69" s="1141"/>
      <c r="DD69" s="1141"/>
      <c r="DE69" s="1141"/>
      <c r="DF69" s="1141"/>
      <c r="DG69" s="1141"/>
      <c r="DH69" s="1141"/>
      <c r="DI69" s="1142"/>
      <c r="DJ69" s="1426" t="str">
        <f t="shared" si="20"/>
        <v/>
      </c>
      <c r="DK69" s="1427"/>
      <c r="DL69" s="1427"/>
      <c r="DM69" s="1427"/>
      <c r="DN69" s="1427"/>
      <c r="DO69" s="1427"/>
      <c r="DP69" s="1427"/>
      <c r="DQ69" s="1427"/>
      <c r="DR69" s="1427"/>
      <c r="DS69" s="1427"/>
      <c r="DT69" s="1427"/>
      <c r="DU69" s="1427"/>
      <c r="DV69" s="1427"/>
      <c r="DW69" s="1427"/>
      <c r="DX69" s="1427"/>
      <c r="DY69" s="1427"/>
      <c r="DZ69" s="1427"/>
      <c r="EA69" s="1427"/>
      <c r="EB69" s="1427"/>
      <c r="EC69" s="1427"/>
      <c r="ED69" s="1427"/>
      <c r="EE69" s="1427"/>
      <c r="EF69" s="1427"/>
      <c r="EG69" s="1427"/>
      <c r="EH69" s="1427"/>
      <c r="EI69" s="1427"/>
      <c r="EJ69" s="1428"/>
      <c r="EK69" s="1217" t="str">
        <f t="shared" si="22"/>
        <v/>
      </c>
      <c r="EL69" s="1218"/>
      <c r="EM69" s="1218"/>
      <c r="EN69" s="1219"/>
      <c r="EO69" s="1217" t="str">
        <f t="shared" si="23"/>
        <v/>
      </c>
      <c r="EP69" s="1218"/>
      <c r="EQ69" s="1218"/>
      <c r="ER69" s="1223"/>
      <c r="ES69" s="4"/>
    </row>
    <row r="70" spans="1:149" s="29" customFormat="1" ht="28.5" customHeight="1">
      <c r="A70" s="1425"/>
      <c r="B70" s="1415"/>
      <c r="C70" s="1415"/>
      <c r="D70" s="1416"/>
      <c r="E70" s="1414"/>
      <c r="F70" s="1415"/>
      <c r="G70" s="1415"/>
      <c r="H70" s="1415"/>
      <c r="I70" s="1415"/>
      <c r="J70" s="1415"/>
      <c r="K70" s="1416"/>
      <c r="L70" s="1414"/>
      <c r="M70" s="1415"/>
      <c r="N70" s="1415"/>
      <c r="O70" s="1415"/>
      <c r="P70" s="1415"/>
      <c r="Q70" s="1415"/>
      <c r="R70" s="1415"/>
      <c r="S70" s="1415"/>
      <c r="T70" s="1416"/>
      <c r="U70" s="1414"/>
      <c r="V70" s="1415"/>
      <c r="W70" s="1415"/>
      <c r="X70" s="1415"/>
      <c r="Y70" s="1415"/>
      <c r="Z70" s="1415"/>
      <c r="AA70" s="1415"/>
      <c r="AB70" s="1415"/>
      <c r="AC70" s="1415"/>
      <c r="AD70" s="1415"/>
      <c r="AE70" s="1415"/>
      <c r="AF70" s="1415"/>
      <c r="AG70" s="1415"/>
      <c r="AH70" s="1416"/>
      <c r="AI70" s="1407"/>
      <c r="AJ70" s="1408"/>
      <c r="AK70" s="1408"/>
      <c r="AL70" s="1408"/>
      <c r="AM70" s="266" t="s">
        <v>222</v>
      </c>
      <c r="AN70" s="1408"/>
      <c r="AO70" s="1408"/>
      <c r="AP70" s="1408"/>
      <c r="AQ70" s="1409"/>
      <c r="AR70" s="1530"/>
      <c r="AS70" s="1531"/>
      <c r="AT70" s="1531"/>
      <c r="AU70" s="1532"/>
      <c r="AV70" s="1201" t="str">
        <f t="shared" si="21"/>
        <v/>
      </c>
      <c r="AW70" s="1202"/>
      <c r="AX70" s="1202"/>
      <c r="AY70" s="1203"/>
      <c r="AZ70" s="1201"/>
      <c r="BA70" s="1202"/>
      <c r="BB70" s="1202"/>
      <c r="BC70" s="142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1140" t="str">
        <f t="shared" si="17"/>
        <v/>
      </c>
      <c r="CQ70" s="1141"/>
      <c r="CR70" s="1141"/>
      <c r="CS70" s="1142"/>
      <c r="CT70" s="1143" t="str">
        <f t="shared" si="18"/>
        <v/>
      </c>
      <c r="CU70" s="1141"/>
      <c r="CV70" s="1141"/>
      <c r="CW70" s="1141"/>
      <c r="CX70" s="1141"/>
      <c r="CY70" s="1141"/>
      <c r="CZ70" s="1142"/>
      <c r="DA70" s="1143" t="str">
        <f t="shared" si="19"/>
        <v/>
      </c>
      <c r="DB70" s="1141"/>
      <c r="DC70" s="1141"/>
      <c r="DD70" s="1141"/>
      <c r="DE70" s="1141"/>
      <c r="DF70" s="1141"/>
      <c r="DG70" s="1141"/>
      <c r="DH70" s="1141"/>
      <c r="DI70" s="1142"/>
      <c r="DJ70" s="1143" t="str">
        <f t="shared" si="20"/>
        <v/>
      </c>
      <c r="DK70" s="1141"/>
      <c r="DL70" s="1141"/>
      <c r="DM70" s="1141"/>
      <c r="DN70" s="1141"/>
      <c r="DO70" s="1141"/>
      <c r="DP70" s="1141"/>
      <c r="DQ70" s="1141"/>
      <c r="DR70" s="1141"/>
      <c r="DS70" s="1141"/>
      <c r="DT70" s="1141"/>
      <c r="DU70" s="1141"/>
      <c r="DV70" s="1141"/>
      <c r="DW70" s="1141"/>
      <c r="DX70" s="1141"/>
      <c r="DY70" s="1141"/>
      <c r="DZ70" s="1141"/>
      <c r="EA70" s="1141"/>
      <c r="EB70" s="1141"/>
      <c r="EC70" s="1141"/>
      <c r="ED70" s="1141"/>
      <c r="EE70" s="1141"/>
      <c r="EF70" s="1141"/>
      <c r="EG70" s="1141"/>
      <c r="EH70" s="1141"/>
      <c r="EI70" s="1141"/>
      <c r="EJ70" s="1142"/>
      <c r="EK70" s="1181" t="str">
        <f t="shared" si="22"/>
        <v/>
      </c>
      <c r="EL70" s="1182"/>
      <c r="EM70" s="1182"/>
      <c r="EN70" s="1183"/>
      <c r="EO70" s="1181" t="str">
        <f t="shared" si="23"/>
        <v/>
      </c>
      <c r="EP70" s="1182"/>
      <c r="EQ70" s="1182"/>
      <c r="ER70" s="1184"/>
      <c r="ES70" s="4"/>
    </row>
    <row r="71" spans="1:149" ht="28.5" customHeight="1">
      <c r="A71" s="1425"/>
      <c r="B71" s="1415"/>
      <c r="C71" s="1415"/>
      <c r="D71" s="1416"/>
      <c r="E71" s="1414"/>
      <c r="F71" s="1415"/>
      <c r="G71" s="1415"/>
      <c r="H71" s="1415"/>
      <c r="I71" s="1415"/>
      <c r="J71" s="1415"/>
      <c r="K71" s="1416"/>
      <c r="L71" s="1414"/>
      <c r="M71" s="1415"/>
      <c r="N71" s="1415"/>
      <c r="O71" s="1415"/>
      <c r="P71" s="1415"/>
      <c r="Q71" s="1415"/>
      <c r="R71" s="1415"/>
      <c r="S71" s="1415"/>
      <c r="T71" s="1416"/>
      <c r="U71" s="1414"/>
      <c r="V71" s="1415"/>
      <c r="W71" s="1415"/>
      <c r="X71" s="1415"/>
      <c r="Y71" s="1415"/>
      <c r="Z71" s="1415"/>
      <c r="AA71" s="1415"/>
      <c r="AB71" s="1415"/>
      <c r="AC71" s="1415"/>
      <c r="AD71" s="1415"/>
      <c r="AE71" s="1415"/>
      <c r="AF71" s="1415"/>
      <c r="AG71" s="1415"/>
      <c r="AH71" s="1416"/>
      <c r="AI71" s="1407"/>
      <c r="AJ71" s="1408"/>
      <c r="AK71" s="1408"/>
      <c r="AL71" s="1408"/>
      <c r="AM71" s="264" t="s">
        <v>222</v>
      </c>
      <c r="AN71" s="1408"/>
      <c r="AO71" s="1408"/>
      <c r="AP71" s="1408"/>
      <c r="AQ71" s="1409"/>
      <c r="AR71" s="1530"/>
      <c r="AS71" s="1531"/>
      <c r="AT71" s="1531"/>
      <c r="AU71" s="1532"/>
      <c r="AV71" s="1201" t="str">
        <f t="shared" si="21"/>
        <v/>
      </c>
      <c r="AW71" s="1202"/>
      <c r="AX71" s="1202"/>
      <c r="AY71" s="1203"/>
      <c r="AZ71" s="1201"/>
      <c r="BA71" s="1202"/>
      <c r="BB71" s="1202"/>
      <c r="BC71" s="1424"/>
      <c r="CP71" s="1140" t="str">
        <f t="shared" si="17"/>
        <v/>
      </c>
      <c r="CQ71" s="1141"/>
      <c r="CR71" s="1141"/>
      <c r="CS71" s="1142"/>
      <c r="CT71" s="1143" t="str">
        <f t="shared" si="18"/>
        <v/>
      </c>
      <c r="CU71" s="1141"/>
      <c r="CV71" s="1141"/>
      <c r="CW71" s="1141"/>
      <c r="CX71" s="1141"/>
      <c r="CY71" s="1141"/>
      <c r="CZ71" s="1142"/>
      <c r="DA71" s="1143" t="str">
        <f t="shared" si="19"/>
        <v/>
      </c>
      <c r="DB71" s="1141"/>
      <c r="DC71" s="1141"/>
      <c r="DD71" s="1141"/>
      <c r="DE71" s="1141"/>
      <c r="DF71" s="1141"/>
      <c r="DG71" s="1141"/>
      <c r="DH71" s="1141"/>
      <c r="DI71" s="1142"/>
      <c r="DJ71" s="1426" t="str">
        <f t="shared" si="20"/>
        <v/>
      </c>
      <c r="DK71" s="1427"/>
      <c r="DL71" s="1427"/>
      <c r="DM71" s="1427"/>
      <c r="DN71" s="1427"/>
      <c r="DO71" s="1427"/>
      <c r="DP71" s="1427"/>
      <c r="DQ71" s="1427"/>
      <c r="DR71" s="1427"/>
      <c r="DS71" s="1427"/>
      <c r="DT71" s="1427"/>
      <c r="DU71" s="1427"/>
      <c r="DV71" s="1427"/>
      <c r="DW71" s="1427"/>
      <c r="DX71" s="1427"/>
      <c r="DY71" s="1427"/>
      <c r="DZ71" s="1427"/>
      <c r="EA71" s="1427"/>
      <c r="EB71" s="1427"/>
      <c r="EC71" s="1427"/>
      <c r="ED71" s="1427"/>
      <c r="EE71" s="1427"/>
      <c r="EF71" s="1427"/>
      <c r="EG71" s="1427"/>
      <c r="EH71" s="1427"/>
      <c r="EI71" s="1427"/>
      <c r="EJ71" s="1428"/>
      <c r="EK71" s="1181" t="str">
        <f t="shared" si="22"/>
        <v/>
      </c>
      <c r="EL71" s="1182"/>
      <c r="EM71" s="1182"/>
      <c r="EN71" s="1183"/>
      <c r="EO71" s="1181" t="str">
        <f t="shared" si="23"/>
        <v/>
      </c>
      <c r="EP71" s="1182"/>
      <c r="EQ71" s="1182"/>
      <c r="ER71" s="1184"/>
    </row>
    <row r="72" spans="1:149" ht="28.5" customHeight="1">
      <c r="A72" s="1425"/>
      <c r="B72" s="1415"/>
      <c r="C72" s="1415"/>
      <c r="D72" s="1416"/>
      <c r="E72" s="1414"/>
      <c r="F72" s="1415"/>
      <c r="G72" s="1415"/>
      <c r="H72" s="1415"/>
      <c r="I72" s="1415"/>
      <c r="J72" s="1415"/>
      <c r="K72" s="1416"/>
      <c r="L72" s="1414"/>
      <c r="M72" s="1415"/>
      <c r="N72" s="1415"/>
      <c r="O72" s="1415"/>
      <c r="P72" s="1415"/>
      <c r="Q72" s="1415"/>
      <c r="R72" s="1415"/>
      <c r="S72" s="1415"/>
      <c r="T72" s="1416"/>
      <c r="U72" s="1414"/>
      <c r="V72" s="1415"/>
      <c r="W72" s="1415"/>
      <c r="X72" s="1415"/>
      <c r="Y72" s="1415"/>
      <c r="Z72" s="1415"/>
      <c r="AA72" s="1415"/>
      <c r="AB72" s="1415"/>
      <c r="AC72" s="1415"/>
      <c r="AD72" s="1415"/>
      <c r="AE72" s="1415"/>
      <c r="AF72" s="1415"/>
      <c r="AG72" s="1415"/>
      <c r="AH72" s="1416"/>
      <c r="AI72" s="1407"/>
      <c r="AJ72" s="1408"/>
      <c r="AK72" s="1408"/>
      <c r="AL72" s="1408"/>
      <c r="AM72" s="264" t="s">
        <v>222</v>
      </c>
      <c r="AN72" s="1408"/>
      <c r="AO72" s="1408"/>
      <c r="AP72" s="1408"/>
      <c r="AQ72" s="1409"/>
      <c r="AR72" s="1530"/>
      <c r="AS72" s="1531"/>
      <c r="AT72" s="1531"/>
      <c r="AU72" s="1532"/>
      <c r="AV72" s="1201" t="str">
        <f t="shared" si="21"/>
        <v/>
      </c>
      <c r="AW72" s="1202"/>
      <c r="AX72" s="1202"/>
      <c r="AY72" s="1203"/>
      <c r="AZ72" s="1201"/>
      <c r="BA72" s="1202"/>
      <c r="BB72" s="1202"/>
      <c r="BC72" s="1424"/>
      <c r="CP72" s="1140" t="str">
        <f t="shared" si="17"/>
        <v/>
      </c>
      <c r="CQ72" s="1141"/>
      <c r="CR72" s="1141"/>
      <c r="CS72" s="1142"/>
      <c r="CT72" s="1143" t="str">
        <f t="shared" si="18"/>
        <v/>
      </c>
      <c r="CU72" s="1141"/>
      <c r="CV72" s="1141"/>
      <c r="CW72" s="1141"/>
      <c r="CX72" s="1141"/>
      <c r="CY72" s="1141"/>
      <c r="CZ72" s="1142"/>
      <c r="DA72" s="1143" t="str">
        <f t="shared" si="19"/>
        <v/>
      </c>
      <c r="DB72" s="1141"/>
      <c r="DC72" s="1141"/>
      <c r="DD72" s="1141"/>
      <c r="DE72" s="1141"/>
      <c r="DF72" s="1141"/>
      <c r="DG72" s="1141"/>
      <c r="DH72" s="1141"/>
      <c r="DI72" s="1142"/>
      <c r="DJ72" s="1143" t="str">
        <f t="shared" si="20"/>
        <v/>
      </c>
      <c r="DK72" s="1141"/>
      <c r="DL72" s="1141"/>
      <c r="DM72" s="1141"/>
      <c r="DN72" s="1141"/>
      <c r="DO72" s="1141"/>
      <c r="DP72" s="1141"/>
      <c r="DQ72" s="1141"/>
      <c r="DR72" s="1141"/>
      <c r="DS72" s="1141"/>
      <c r="DT72" s="1141"/>
      <c r="DU72" s="1141"/>
      <c r="DV72" s="1141"/>
      <c r="DW72" s="1141"/>
      <c r="DX72" s="1141"/>
      <c r="DY72" s="1141"/>
      <c r="DZ72" s="1141"/>
      <c r="EA72" s="1141"/>
      <c r="EB72" s="1141"/>
      <c r="EC72" s="1141"/>
      <c r="ED72" s="1141"/>
      <c r="EE72" s="1141"/>
      <c r="EF72" s="1141"/>
      <c r="EG72" s="1141"/>
      <c r="EH72" s="1141"/>
      <c r="EI72" s="1141"/>
      <c r="EJ72" s="1142"/>
      <c r="EK72" s="1181" t="str">
        <f t="shared" si="22"/>
        <v/>
      </c>
      <c r="EL72" s="1182"/>
      <c r="EM72" s="1182"/>
      <c r="EN72" s="1183"/>
      <c r="EO72" s="1181" t="str">
        <f t="shared" si="23"/>
        <v/>
      </c>
      <c r="EP72" s="1182"/>
      <c r="EQ72" s="1182"/>
      <c r="ER72" s="1184"/>
    </row>
    <row r="73" spans="1:149" ht="28.5" customHeight="1" thickBot="1">
      <c r="A73" s="1417"/>
      <c r="B73" s="1418"/>
      <c r="C73" s="1418"/>
      <c r="D73" s="1419"/>
      <c r="E73" s="1420"/>
      <c r="F73" s="1418"/>
      <c r="G73" s="1418"/>
      <c r="H73" s="1418"/>
      <c r="I73" s="1418"/>
      <c r="J73" s="1418"/>
      <c r="K73" s="1419"/>
      <c r="L73" s="1420"/>
      <c r="M73" s="1418"/>
      <c r="N73" s="1418"/>
      <c r="O73" s="1418"/>
      <c r="P73" s="1418"/>
      <c r="Q73" s="1418"/>
      <c r="R73" s="1418"/>
      <c r="S73" s="1418"/>
      <c r="T73" s="1419"/>
      <c r="U73" s="1420"/>
      <c r="V73" s="1418"/>
      <c r="W73" s="1418"/>
      <c r="X73" s="1418"/>
      <c r="Y73" s="1418"/>
      <c r="Z73" s="1418"/>
      <c r="AA73" s="1418"/>
      <c r="AB73" s="1418"/>
      <c r="AC73" s="1418"/>
      <c r="AD73" s="1418"/>
      <c r="AE73" s="1418"/>
      <c r="AF73" s="1418"/>
      <c r="AG73" s="1418"/>
      <c r="AH73" s="1419"/>
      <c r="AI73" s="1421"/>
      <c r="AJ73" s="1422"/>
      <c r="AK73" s="1422"/>
      <c r="AL73" s="1422"/>
      <c r="AM73" s="265" t="s">
        <v>222</v>
      </c>
      <c r="AN73" s="1422"/>
      <c r="AO73" s="1422"/>
      <c r="AP73" s="1422"/>
      <c r="AQ73" s="1423"/>
      <c r="AR73" s="1527"/>
      <c r="AS73" s="1528"/>
      <c r="AT73" s="1528"/>
      <c r="AU73" s="1529"/>
      <c r="AV73" s="1159" t="str">
        <f t="shared" si="21"/>
        <v/>
      </c>
      <c r="AW73" s="1160"/>
      <c r="AX73" s="1160"/>
      <c r="AY73" s="1161"/>
      <c r="AZ73" s="1159"/>
      <c r="BA73" s="1160"/>
      <c r="BB73" s="1160"/>
      <c r="BC73" s="1410"/>
      <c r="CP73" s="1165" t="str">
        <f t="shared" si="17"/>
        <v/>
      </c>
      <c r="CQ73" s="1166"/>
      <c r="CR73" s="1166"/>
      <c r="CS73" s="1167"/>
      <c r="CT73" s="1168" t="str">
        <f t="shared" si="18"/>
        <v/>
      </c>
      <c r="CU73" s="1166"/>
      <c r="CV73" s="1166"/>
      <c r="CW73" s="1166"/>
      <c r="CX73" s="1166"/>
      <c r="CY73" s="1166"/>
      <c r="CZ73" s="1167"/>
      <c r="DA73" s="1168" t="str">
        <f t="shared" si="19"/>
        <v/>
      </c>
      <c r="DB73" s="1166"/>
      <c r="DC73" s="1166"/>
      <c r="DD73" s="1166"/>
      <c r="DE73" s="1166"/>
      <c r="DF73" s="1166"/>
      <c r="DG73" s="1166"/>
      <c r="DH73" s="1166"/>
      <c r="DI73" s="1167"/>
      <c r="DJ73" s="1411" t="str">
        <f t="shared" si="20"/>
        <v/>
      </c>
      <c r="DK73" s="1412"/>
      <c r="DL73" s="1412"/>
      <c r="DM73" s="1412"/>
      <c r="DN73" s="1412"/>
      <c r="DO73" s="1412"/>
      <c r="DP73" s="1412"/>
      <c r="DQ73" s="1412"/>
      <c r="DR73" s="1412"/>
      <c r="DS73" s="1412"/>
      <c r="DT73" s="1412"/>
      <c r="DU73" s="1412"/>
      <c r="DV73" s="1412"/>
      <c r="DW73" s="1412"/>
      <c r="DX73" s="1412"/>
      <c r="DY73" s="1412"/>
      <c r="DZ73" s="1412"/>
      <c r="EA73" s="1412"/>
      <c r="EB73" s="1412"/>
      <c r="EC73" s="1412"/>
      <c r="ED73" s="1412"/>
      <c r="EE73" s="1412"/>
      <c r="EF73" s="1412"/>
      <c r="EG73" s="1412"/>
      <c r="EH73" s="1412"/>
      <c r="EI73" s="1412"/>
      <c r="EJ73" s="1413"/>
      <c r="EK73" s="1172" t="str">
        <f t="shared" si="22"/>
        <v/>
      </c>
      <c r="EL73" s="1173"/>
      <c r="EM73" s="1173"/>
      <c r="EN73" s="1174"/>
      <c r="EO73" s="1172" t="str">
        <f t="shared" si="23"/>
        <v/>
      </c>
      <c r="EP73" s="1173"/>
      <c r="EQ73" s="1173"/>
      <c r="ER73" s="1175"/>
    </row>
    <row r="74" spans="1:149" ht="31.5" customHeight="1">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268"/>
      <c r="AJ74" s="268"/>
      <c r="AK74" s="268"/>
      <c r="AL74" s="268"/>
      <c r="AM74" s="269"/>
      <c r="AN74" s="268"/>
      <c r="AO74" s="268"/>
      <c r="AP74" s="268"/>
      <c r="AQ74" s="268"/>
      <c r="AR74" s="329"/>
      <c r="AS74" s="329"/>
      <c r="AT74" s="329"/>
      <c r="AU74" s="329"/>
      <c r="AV74" s="329"/>
      <c r="AW74" s="329"/>
      <c r="AX74" s="329"/>
      <c r="AY74" s="329"/>
      <c r="AZ74" s="329"/>
      <c r="BA74" s="329"/>
      <c r="BB74" s="329"/>
      <c r="BC74" s="342"/>
      <c r="CP74" s="337"/>
      <c r="CQ74" s="337"/>
      <c r="CR74" s="337"/>
      <c r="CS74" s="337"/>
      <c r="CT74" s="337"/>
      <c r="CU74" s="337"/>
      <c r="CV74" s="337"/>
      <c r="CW74" s="337"/>
      <c r="CX74" s="337"/>
      <c r="CY74" s="337"/>
      <c r="CZ74" s="337"/>
      <c r="DA74" s="337"/>
      <c r="DB74" s="337"/>
      <c r="DC74" s="337"/>
      <c r="DD74" s="337"/>
      <c r="DE74" s="337"/>
      <c r="DF74" s="337"/>
      <c r="DG74" s="337"/>
      <c r="DH74" s="337"/>
      <c r="DI74" s="337"/>
      <c r="DJ74" s="337"/>
      <c r="DK74" s="337"/>
      <c r="DL74" s="337"/>
      <c r="DM74" s="337"/>
      <c r="DN74" s="337"/>
      <c r="DO74" s="337"/>
      <c r="DP74" s="337"/>
      <c r="DQ74" s="337"/>
      <c r="DR74" s="337"/>
      <c r="DS74" s="337"/>
      <c r="DT74" s="337"/>
      <c r="DU74" s="337"/>
      <c r="DV74" s="337"/>
      <c r="DW74" s="290"/>
      <c r="DX74" s="290"/>
      <c r="DY74" s="290"/>
      <c r="DZ74" s="290"/>
      <c r="EA74" s="290"/>
      <c r="EB74" s="290"/>
      <c r="EC74" s="290"/>
      <c r="ED74" s="290"/>
      <c r="EE74" s="290"/>
      <c r="EF74" s="290"/>
      <c r="EG74" s="290"/>
    </row>
    <row r="75" spans="1:149" ht="31.5" customHeight="1" thickBot="1">
      <c r="A75" s="40" t="s">
        <v>138</v>
      </c>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268"/>
      <c r="AJ75" s="268"/>
      <c r="AK75" s="268"/>
      <c r="AL75" s="268"/>
      <c r="AM75" s="269"/>
      <c r="AN75" s="268"/>
      <c r="AO75" s="268"/>
      <c r="AP75" s="268"/>
      <c r="AQ75" s="268"/>
      <c r="AR75" s="329"/>
      <c r="AS75" s="329"/>
      <c r="AT75" s="329"/>
      <c r="AU75" s="329"/>
      <c r="AV75" s="329"/>
      <c r="AW75" s="329"/>
      <c r="AX75" s="329"/>
      <c r="AY75" s="329"/>
      <c r="AZ75" s="329"/>
      <c r="BA75" s="329"/>
      <c r="BB75" s="329"/>
      <c r="BC75" s="329"/>
      <c r="CP75" s="40" t="s">
        <v>138</v>
      </c>
      <c r="CQ75" s="337"/>
      <c r="CR75" s="337"/>
      <c r="CS75" s="337"/>
      <c r="CT75" s="337"/>
      <c r="CU75" s="337"/>
      <c r="CV75" s="337"/>
      <c r="CW75" s="337"/>
      <c r="CX75" s="337"/>
      <c r="CY75" s="337"/>
      <c r="CZ75" s="337"/>
      <c r="DA75" s="337"/>
      <c r="DB75" s="337"/>
      <c r="DC75" s="337"/>
      <c r="DD75" s="337"/>
      <c r="DE75" s="337"/>
      <c r="DF75" s="337"/>
      <c r="DG75" s="337"/>
      <c r="DH75" s="337"/>
      <c r="DI75" s="337"/>
      <c r="DJ75" s="337"/>
      <c r="DK75" s="337"/>
      <c r="DL75" s="337"/>
      <c r="DM75" s="337"/>
      <c r="DN75" s="337"/>
      <c r="DO75" s="337"/>
      <c r="DP75" s="337"/>
      <c r="DQ75" s="337"/>
      <c r="DR75" s="337"/>
      <c r="DS75" s="337"/>
      <c r="DT75" s="337"/>
      <c r="DU75" s="337"/>
      <c r="DV75" s="337"/>
      <c r="DW75" s="290"/>
      <c r="DX75" s="290"/>
      <c r="DY75" s="290"/>
      <c r="DZ75" s="291"/>
      <c r="EA75" s="290"/>
      <c r="EB75" s="290"/>
      <c r="EC75" s="290"/>
      <c r="ED75" s="290"/>
      <c r="EE75" s="290"/>
      <c r="EF75" s="290"/>
      <c r="EG75" s="290"/>
      <c r="EH75" s="290"/>
      <c r="EI75" s="290"/>
      <c r="EJ75" s="290"/>
      <c r="EK75" s="290"/>
      <c r="EL75" s="290"/>
      <c r="EM75" s="290"/>
      <c r="EN75" s="290"/>
      <c r="EO75" s="290"/>
      <c r="EP75" s="290"/>
      <c r="EQ75" s="290"/>
      <c r="ER75" s="334"/>
    </row>
    <row r="76" spans="1:149" ht="57.75" customHeight="1" thickBot="1">
      <c r="A76" s="1110" t="s">
        <v>225</v>
      </c>
      <c r="B76" s="1111"/>
      <c r="C76" s="1111"/>
      <c r="D76" s="1111"/>
      <c r="E76" s="1111"/>
      <c r="F76" s="1111"/>
      <c r="G76" s="1111"/>
      <c r="H76" s="1111"/>
      <c r="I76" s="1158"/>
      <c r="J76" s="1110" t="s">
        <v>223</v>
      </c>
      <c r="K76" s="1111"/>
      <c r="L76" s="1111"/>
      <c r="M76" s="1111"/>
      <c r="N76" s="1111"/>
      <c r="O76" s="1111"/>
      <c r="P76" s="1111"/>
      <c r="Q76" s="1111"/>
      <c r="R76" s="1111"/>
      <c r="S76" s="1111"/>
      <c r="T76" s="1111"/>
      <c r="U76" s="1111"/>
      <c r="V76" s="1112"/>
      <c r="W76" s="293"/>
      <c r="X76" s="336" t="s">
        <v>237</v>
      </c>
      <c r="Y76" s="294"/>
      <c r="Z76" s="1062" t="s">
        <v>238</v>
      </c>
      <c r="AA76" s="1113"/>
      <c r="AB76" s="1062" t="s">
        <v>239</v>
      </c>
      <c r="AC76" s="1063"/>
      <c r="AD76" s="1063"/>
      <c r="AE76" s="1063"/>
      <c r="AF76" s="1063"/>
      <c r="AG76" s="1063"/>
      <c r="AH76" s="1064"/>
      <c r="AI76" s="1065" t="s">
        <v>240</v>
      </c>
      <c r="AJ76" s="1063"/>
      <c r="AK76" s="1063"/>
      <c r="AL76" s="1063"/>
      <c r="AM76" s="1063"/>
      <c r="AN76" s="1063"/>
      <c r="AO76" s="1063"/>
      <c r="AP76" s="1063"/>
      <c r="AQ76" s="1063"/>
      <c r="AR76" s="1063"/>
      <c r="AS76" s="1065" t="s">
        <v>242</v>
      </c>
      <c r="AT76" s="1063"/>
      <c r="AU76" s="1063"/>
      <c r="AV76" s="1063"/>
      <c r="AW76" s="1063"/>
      <c r="AX76" s="1063"/>
      <c r="AY76" s="1063"/>
      <c r="AZ76" s="1063"/>
      <c r="BA76" s="1063"/>
      <c r="BB76" s="1063"/>
      <c r="BC76" s="1064"/>
      <c r="CP76" s="1110" t="s">
        <v>225</v>
      </c>
      <c r="CQ76" s="1111"/>
      <c r="CR76" s="1111"/>
      <c r="CS76" s="1111"/>
      <c r="CT76" s="1111"/>
      <c r="CU76" s="1111"/>
      <c r="CV76" s="1111"/>
      <c r="CW76" s="1111"/>
      <c r="CX76" s="1158"/>
      <c r="CY76" s="1110" t="s">
        <v>223</v>
      </c>
      <c r="CZ76" s="1111"/>
      <c r="DA76" s="1111"/>
      <c r="DB76" s="1111"/>
      <c r="DC76" s="1111"/>
      <c r="DD76" s="1111"/>
      <c r="DE76" s="1111"/>
      <c r="DF76" s="1111"/>
      <c r="DG76" s="1111"/>
      <c r="DH76" s="1111"/>
      <c r="DI76" s="1111"/>
      <c r="DJ76" s="1111"/>
      <c r="DK76" s="1112"/>
      <c r="DL76" s="293"/>
      <c r="DM76" s="336" t="s">
        <v>237</v>
      </c>
      <c r="DN76" s="294"/>
      <c r="DO76" s="1062" t="s">
        <v>238</v>
      </c>
      <c r="DP76" s="1113"/>
      <c r="DQ76" s="1062" t="s">
        <v>239</v>
      </c>
      <c r="DR76" s="1063"/>
      <c r="DS76" s="1063"/>
      <c r="DT76" s="1063"/>
      <c r="DU76" s="1063"/>
      <c r="DV76" s="1063"/>
      <c r="DW76" s="1064"/>
      <c r="DX76" s="1065" t="s">
        <v>240</v>
      </c>
      <c r="DY76" s="1063"/>
      <c r="DZ76" s="1063"/>
      <c r="EA76" s="1063"/>
      <c r="EB76" s="1063"/>
      <c r="EC76" s="1063"/>
      <c r="ED76" s="1063"/>
      <c r="EE76" s="1063"/>
      <c r="EF76" s="1063"/>
      <c r="EG76" s="1063"/>
      <c r="EH76" s="1065" t="s">
        <v>242</v>
      </c>
      <c r="EI76" s="1063"/>
      <c r="EJ76" s="1063"/>
      <c r="EK76" s="1063"/>
      <c r="EL76" s="1063"/>
      <c r="EM76" s="1063"/>
      <c r="EN76" s="1063"/>
      <c r="EO76" s="1063"/>
      <c r="EP76" s="1063"/>
      <c r="EQ76" s="1063"/>
      <c r="ER76" s="1064"/>
    </row>
    <row r="77" spans="1:149" ht="33.75" customHeight="1" thickTop="1">
      <c r="A77" s="1176" t="s">
        <v>265</v>
      </c>
      <c r="B77" s="1177"/>
      <c r="C77" s="1177"/>
      <c r="D77" s="1177"/>
      <c r="E77" s="1177"/>
      <c r="F77" s="1177"/>
      <c r="G77" s="1177"/>
      <c r="H77" s="1177"/>
      <c r="I77" s="1178"/>
      <c r="J77" s="1179" t="s">
        <v>227</v>
      </c>
      <c r="K77" s="1180"/>
      <c r="L77" s="1114" t="s">
        <v>233</v>
      </c>
      <c r="M77" s="1114"/>
      <c r="N77" s="1114"/>
      <c r="O77" s="1114"/>
      <c r="P77" s="1114"/>
      <c r="Q77" s="1114"/>
      <c r="R77" s="1114"/>
      <c r="S77" s="1114"/>
      <c r="T77" s="1114"/>
      <c r="U77" s="1114"/>
      <c r="V77" s="1115"/>
      <c r="W77" s="1116" t="str">
        <f>IF($AZ$16&lt;&gt;"",SUMIF($AV$16:$AY$29,J77,$AZ$16:$BC$29),"")</f>
        <v/>
      </c>
      <c r="X77" s="1117"/>
      <c r="Y77" s="1118"/>
      <c r="Z77" s="1119" t="s">
        <v>238</v>
      </c>
      <c r="AA77" s="1120"/>
      <c r="AB77" s="1066">
        <v>80000</v>
      </c>
      <c r="AC77" s="1067"/>
      <c r="AD77" s="1067"/>
      <c r="AE77" s="1067"/>
      <c r="AF77" s="1067"/>
      <c r="AG77" s="1067"/>
      <c r="AH77" s="295" t="s">
        <v>0</v>
      </c>
      <c r="AI77" s="1068" t="str">
        <f>IF(W77="","",(W77*AB77))</f>
        <v/>
      </c>
      <c r="AJ77" s="1069"/>
      <c r="AK77" s="1069"/>
      <c r="AL77" s="1069"/>
      <c r="AM77" s="1069"/>
      <c r="AN77" s="1069"/>
      <c r="AO77" s="1069"/>
      <c r="AP77" s="1069"/>
      <c r="AQ77" s="1069"/>
      <c r="AR77" s="323" t="s">
        <v>0</v>
      </c>
      <c r="AS77" s="1070">
        <f>SUM(AI77:AR80)</f>
        <v>0</v>
      </c>
      <c r="AT77" s="1071"/>
      <c r="AU77" s="1071"/>
      <c r="AV77" s="1071"/>
      <c r="AW77" s="1071"/>
      <c r="AX77" s="1071"/>
      <c r="AY77" s="1071"/>
      <c r="AZ77" s="1071"/>
      <c r="BA77" s="1071"/>
      <c r="BB77" s="1071"/>
      <c r="BC77" s="1076" t="s">
        <v>241</v>
      </c>
      <c r="CP77" s="1176" t="s">
        <v>265</v>
      </c>
      <c r="CQ77" s="1177"/>
      <c r="CR77" s="1177"/>
      <c r="CS77" s="1177"/>
      <c r="CT77" s="1177"/>
      <c r="CU77" s="1177"/>
      <c r="CV77" s="1177"/>
      <c r="CW77" s="1177"/>
      <c r="CX77" s="1178"/>
      <c r="CY77" s="1179" t="s">
        <v>227</v>
      </c>
      <c r="CZ77" s="1180"/>
      <c r="DA77" s="1114" t="s">
        <v>233</v>
      </c>
      <c r="DB77" s="1114"/>
      <c r="DC77" s="1114"/>
      <c r="DD77" s="1114"/>
      <c r="DE77" s="1114"/>
      <c r="DF77" s="1114"/>
      <c r="DG77" s="1114"/>
      <c r="DH77" s="1114"/>
      <c r="DI77" s="1114"/>
      <c r="DJ77" s="1114"/>
      <c r="DK77" s="1115"/>
      <c r="DL77" s="1116" t="str">
        <f>IF(W77="","",W77)</f>
        <v/>
      </c>
      <c r="DM77" s="1117"/>
      <c r="DN77" s="1118"/>
      <c r="DO77" s="1119" t="s">
        <v>238</v>
      </c>
      <c r="DP77" s="1120"/>
      <c r="DQ77" s="1066">
        <v>80000</v>
      </c>
      <c r="DR77" s="1067"/>
      <c r="DS77" s="1067"/>
      <c r="DT77" s="1067"/>
      <c r="DU77" s="1067"/>
      <c r="DV77" s="1067"/>
      <c r="DW77" s="295" t="s">
        <v>0</v>
      </c>
      <c r="DX77" s="1068" t="str">
        <f>IF(AI77="","",AI77)</f>
        <v/>
      </c>
      <c r="DY77" s="1069"/>
      <c r="DZ77" s="1069"/>
      <c r="EA77" s="1069"/>
      <c r="EB77" s="1069"/>
      <c r="EC77" s="1069"/>
      <c r="ED77" s="1069"/>
      <c r="EE77" s="1069"/>
      <c r="EF77" s="1069"/>
      <c r="EG77" s="323" t="s">
        <v>0</v>
      </c>
      <c r="EH77" s="1070">
        <f>IF(AS77="","",AS77)</f>
        <v>0</v>
      </c>
      <c r="EI77" s="1071"/>
      <c r="EJ77" s="1071"/>
      <c r="EK77" s="1071"/>
      <c r="EL77" s="1071"/>
      <c r="EM77" s="1071"/>
      <c r="EN77" s="1071"/>
      <c r="EO77" s="1071"/>
      <c r="EP77" s="1071"/>
      <c r="EQ77" s="1071"/>
      <c r="ER77" s="1076" t="s">
        <v>241</v>
      </c>
    </row>
    <row r="78" spans="1:149" ht="33.75" customHeight="1">
      <c r="A78" s="1147"/>
      <c r="B78" s="1148"/>
      <c r="C78" s="1148"/>
      <c r="D78" s="1148"/>
      <c r="E78" s="1148"/>
      <c r="F78" s="1148"/>
      <c r="G78" s="1148"/>
      <c r="H78" s="1148"/>
      <c r="I78" s="1149"/>
      <c r="J78" s="1108" t="s">
        <v>228</v>
      </c>
      <c r="K78" s="1109"/>
      <c r="L78" s="1054" t="s">
        <v>234</v>
      </c>
      <c r="M78" s="1054"/>
      <c r="N78" s="1054"/>
      <c r="O78" s="1054"/>
      <c r="P78" s="1054"/>
      <c r="Q78" s="1054"/>
      <c r="R78" s="1054"/>
      <c r="S78" s="1054"/>
      <c r="T78" s="1054"/>
      <c r="U78" s="1054"/>
      <c r="V78" s="1055"/>
      <c r="W78" s="1096" t="str">
        <f>IF($AZ$16&lt;&gt;"",SUMIF($AV$16:$AY$29,J78,$AZ$16:$BC$29),"")</f>
        <v/>
      </c>
      <c r="X78" s="1097"/>
      <c r="Y78" s="1098"/>
      <c r="Z78" s="1099" t="s">
        <v>238</v>
      </c>
      <c r="AA78" s="1100"/>
      <c r="AB78" s="1079">
        <v>110000</v>
      </c>
      <c r="AC78" s="1080"/>
      <c r="AD78" s="1080"/>
      <c r="AE78" s="1080"/>
      <c r="AF78" s="1080"/>
      <c r="AG78" s="1080"/>
      <c r="AH78" s="296" t="s">
        <v>0</v>
      </c>
      <c r="AI78" s="1081" t="str">
        <f>IF(W78="","",(W78*AB78))</f>
        <v/>
      </c>
      <c r="AJ78" s="1082"/>
      <c r="AK78" s="1082"/>
      <c r="AL78" s="1082"/>
      <c r="AM78" s="1082"/>
      <c r="AN78" s="1082"/>
      <c r="AO78" s="1082"/>
      <c r="AP78" s="1082"/>
      <c r="AQ78" s="1082"/>
      <c r="AR78" s="324" t="s">
        <v>0</v>
      </c>
      <c r="AS78" s="1072"/>
      <c r="AT78" s="1073"/>
      <c r="AU78" s="1073"/>
      <c r="AV78" s="1073"/>
      <c r="AW78" s="1073"/>
      <c r="AX78" s="1073"/>
      <c r="AY78" s="1073"/>
      <c r="AZ78" s="1073"/>
      <c r="BA78" s="1073"/>
      <c r="BB78" s="1073"/>
      <c r="BC78" s="1077"/>
      <c r="CP78" s="1147"/>
      <c r="CQ78" s="1148"/>
      <c r="CR78" s="1148"/>
      <c r="CS78" s="1148"/>
      <c r="CT78" s="1148"/>
      <c r="CU78" s="1148"/>
      <c r="CV78" s="1148"/>
      <c r="CW78" s="1148"/>
      <c r="CX78" s="1149"/>
      <c r="CY78" s="1108" t="s">
        <v>228</v>
      </c>
      <c r="CZ78" s="1109"/>
      <c r="DA78" s="1054" t="s">
        <v>234</v>
      </c>
      <c r="DB78" s="1054"/>
      <c r="DC78" s="1054"/>
      <c r="DD78" s="1054"/>
      <c r="DE78" s="1054"/>
      <c r="DF78" s="1054"/>
      <c r="DG78" s="1054"/>
      <c r="DH78" s="1054"/>
      <c r="DI78" s="1054"/>
      <c r="DJ78" s="1054"/>
      <c r="DK78" s="1055"/>
      <c r="DL78" s="1096" t="str">
        <f t="shared" ref="DL78:DL88" si="24">IF(W78="","",W78)</f>
        <v/>
      </c>
      <c r="DM78" s="1097"/>
      <c r="DN78" s="1098"/>
      <c r="DO78" s="1099" t="s">
        <v>238</v>
      </c>
      <c r="DP78" s="1100"/>
      <c r="DQ78" s="1079">
        <v>110000</v>
      </c>
      <c r="DR78" s="1080"/>
      <c r="DS78" s="1080"/>
      <c r="DT78" s="1080"/>
      <c r="DU78" s="1080"/>
      <c r="DV78" s="1080"/>
      <c r="DW78" s="296" t="s">
        <v>0</v>
      </c>
      <c r="DX78" s="1081" t="str">
        <f t="shared" ref="DX78:DX88" si="25">IF(AI78="","",AI78)</f>
        <v/>
      </c>
      <c r="DY78" s="1082"/>
      <c r="DZ78" s="1082"/>
      <c r="EA78" s="1082"/>
      <c r="EB78" s="1082"/>
      <c r="EC78" s="1082"/>
      <c r="ED78" s="1082"/>
      <c r="EE78" s="1082"/>
      <c r="EF78" s="1082"/>
      <c r="EG78" s="324" t="s">
        <v>0</v>
      </c>
      <c r="EH78" s="1072"/>
      <c r="EI78" s="1073"/>
      <c r="EJ78" s="1073"/>
      <c r="EK78" s="1073"/>
      <c r="EL78" s="1073"/>
      <c r="EM78" s="1073"/>
      <c r="EN78" s="1073"/>
      <c r="EO78" s="1073"/>
      <c r="EP78" s="1073"/>
      <c r="EQ78" s="1073"/>
      <c r="ER78" s="1077"/>
    </row>
    <row r="79" spans="1:149" ht="33.75" customHeight="1">
      <c r="A79" s="1147"/>
      <c r="B79" s="1148"/>
      <c r="C79" s="1148"/>
      <c r="D79" s="1148"/>
      <c r="E79" s="1148"/>
      <c r="F79" s="1148"/>
      <c r="G79" s="1148"/>
      <c r="H79" s="1148"/>
      <c r="I79" s="1149"/>
      <c r="J79" s="1108" t="s">
        <v>230</v>
      </c>
      <c r="K79" s="1109"/>
      <c r="L79" s="1054" t="s">
        <v>235</v>
      </c>
      <c r="M79" s="1054"/>
      <c r="N79" s="1054"/>
      <c r="O79" s="1054"/>
      <c r="P79" s="1054"/>
      <c r="Q79" s="1054"/>
      <c r="R79" s="1054"/>
      <c r="S79" s="1054"/>
      <c r="T79" s="1054"/>
      <c r="U79" s="1054"/>
      <c r="V79" s="1055"/>
      <c r="W79" s="1096" t="str">
        <f>IF($AZ$16&lt;&gt;"",SUMIF($AV$16:$AY$29,J79,$AZ$16:$BC$29),"")</f>
        <v/>
      </c>
      <c r="X79" s="1097"/>
      <c r="Y79" s="1098"/>
      <c r="Z79" s="1099" t="s">
        <v>238</v>
      </c>
      <c r="AA79" s="1100"/>
      <c r="AB79" s="1079">
        <v>150000</v>
      </c>
      <c r="AC79" s="1080"/>
      <c r="AD79" s="1080"/>
      <c r="AE79" s="1080"/>
      <c r="AF79" s="1080"/>
      <c r="AG79" s="1080"/>
      <c r="AH79" s="296" t="s">
        <v>0</v>
      </c>
      <c r="AI79" s="1081" t="str">
        <f>IF(W79="","",(W79*AB79))</f>
        <v/>
      </c>
      <c r="AJ79" s="1082"/>
      <c r="AK79" s="1082"/>
      <c r="AL79" s="1082"/>
      <c r="AM79" s="1082"/>
      <c r="AN79" s="1082"/>
      <c r="AO79" s="1082"/>
      <c r="AP79" s="1082"/>
      <c r="AQ79" s="1082"/>
      <c r="AR79" s="324" t="s">
        <v>0</v>
      </c>
      <c r="AS79" s="1072"/>
      <c r="AT79" s="1073"/>
      <c r="AU79" s="1073"/>
      <c r="AV79" s="1073"/>
      <c r="AW79" s="1073"/>
      <c r="AX79" s="1073"/>
      <c r="AY79" s="1073"/>
      <c r="AZ79" s="1073"/>
      <c r="BA79" s="1073"/>
      <c r="BB79" s="1073"/>
      <c r="BC79" s="1077"/>
      <c r="CP79" s="1147"/>
      <c r="CQ79" s="1148"/>
      <c r="CR79" s="1148"/>
      <c r="CS79" s="1148"/>
      <c r="CT79" s="1148"/>
      <c r="CU79" s="1148"/>
      <c r="CV79" s="1148"/>
      <c r="CW79" s="1148"/>
      <c r="CX79" s="1149"/>
      <c r="CY79" s="1108" t="s">
        <v>230</v>
      </c>
      <c r="CZ79" s="1109"/>
      <c r="DA79" s="1054" t="s">
        <v>235</v>
      </c>
      <c r="DB79" s="1054"/>
      <c r="DC79" s="1054"/>
      <c r="DD79" s="1054"/>
      <c r="DE79" s="1054"/>
      <c r="DF79" s="1054"/>
      <c r="DG79" s="1054"/>
      <c r="DH79" s="1054"/>
      <c r="DI79" s="1054"/>
      <c r="DJ79" s="1054"/>
      <c r="DK79" s="1055"/>
      <c r="DL79" s="1096" t="str">
        <f t="shared" si="24"/>
        <v/>
      </c>
      <c r="DM79" s="1097"/>
      <c r="DN79" s="1098"/>
      <c r="DO79" s="1099" t="s">
        <v>238</v>
      </c>
      <c r="DP79" s="1100"/>
      <c r="DQ79" s="1079">
        <v>150000</v>
      </c>
      <c r="DR79" s="1080"/>
      <c r="DS79" s="1080"/>
      <c r="DT79" s="1080"/>
      <c r="DU79" s="1080"/>
      <c r="DV79" s="1080"/>
      <c r="DW79" s="296" t="s">
        <v>0</v>
      </c>
      <c r="DX79" s="1081" t="str">
        <f t="shared" si="25"/>
        <v/>
      </c>
      <c r="DY79" s="1082"/>
      <c r="DZ79" s="1082"/>
      <c r="EA79" s="1082"/>
      <c r="EB79" s="1082"/>
      <c r="EC79" s="1082"/>
      <c r="ED79" s="1082"/>
      <c r="EE79" s="1082"/>
      <c r="EF79" s="1082"/>
      <c r="EG79" s="324" t="s">
        <v>0</v>
      </c>
      <c r="EH79" s="1072"/>
      <c r="EI79" s="1073"/>
      <c r="EJ79" s="1073"/>
      <c r="EK79" s="1073"/>
      <c r="EL79" s="1073"/>
      <c r="EM79" s="1073"/>
      <c r="EN79" s="1073"/>
      <c r="EO79" s="1073"/>
      <c r="EP79" s="1073"/>
      <c r="EQ79" s="1073"/>
      <c r="ER79" s="1077"/>
    </row>
    <row r="80" spans="1:149" ht="33.75" customHeight="1">
      <c r="A80" s="1150"/>
      <c r="B80" s="1151"/>
      <c r="C80" s="1151"/>
      <c r="D80" s="1151"/>
      <c r="E80" s="1151"/>
      <c r="F80" s="1151"/>
      <c r="G80" s="1151"/>
      <c r="H80" s="1151"/>
      <c r="I80" s="1152"/>
      <c r="J80" s="1106" t="s">
        <v>232</v>
      </c>
      <c r="K80" s="1107"/>
      <c r="L80" s="1135" t="s">
        <v>236</v>
      </c>
      <c r="M80" s="1135"/>
      <c r="N80" s="1135"/>
      <c r="O80" s="1135"/>
      <c r="P80" s="1135"/>
      <c r="Q80" s="1135"/>
      <c r="R80" s="1135"/>
      <c r="S80" s="1135"/>
      <c r="T80" s="1135"/>
      <c r="U80" s="1135"/>
      <c r="V80" s="1136"/>
      <c r="W80" s="1101" t="str">
        <f>IF($AZ$16&lt;&gt;"",SUMIF($AV$16:$AY$29,J80,$AZ$16:$BC$29),"")</f>
        <v/>
      </c>
      <c r="X80" s="1102"/>
      <c r="Y80" s="1103"/>
      <c r="Z80" s="1104" t="s">
        <v>238</v>
      </c>
      <c r="AA80" s="1105"/>
      <c r="AB80" s="1083">
        <v>200000</v>
      </c>
      <c r="AC80" s="1084"/>
      <c r="AD80" s="1084"/>
      <c r="AE80" s="1084"/>
      <c r="AF80" s="1084"/>
      <c r="AG80" s="1084"/>
      <c r="AH80" s="297" t="s">
        <v>0</v>
      </c>
      <c r="AI80" s="1085" t="str">
        <f t="shared" ref="AI80:AI84" si="26">IF(W80="","",(W80*AB80))</f>
        <v/>
      </c>
      <c r="AJ80" s="1086"/>
      <c r="AK80" s="1086"/>
      <c r="AL80" s="1086"/>
      <c r="AM80" s="1086"/>
      <c r="AN80" s="1086"/>
      <c r="AO80" s="1086"/>
      <c r="AP80" s="1086"/>
      <c r="AQ80" s="1086"/>
      <c r="AR80" s="325" t="s">
        <v>0</v>
      </c>
      <c r="AS80" s="1074"/>
      <c r="AT80" s="1075"/>
      <c r="AU80" s="1075"/>
      <c r="AV80" s="1075"/>
      <c r="AW80" s="1075"/>
      <c r="AX80" s="1075"/>
      <c r="AY80" s="1075"/>
      <c r="AZ80" s="1075"/>
      <c r="BA80" s="1075"/>
      <c r="BB80" s="1075"/>
      <c r="BC80" s="1078"/>
      <c r="CP80" s="1150"/>
      <c r="CQ80" s="1151"/>
      <c r="CR80" s="1151"/>
      <c r="CS80" s="1151"/>
      <c r="CT80" s="1151"/>
      <c r="CU80" s="1151"/>
      <c r="CV80" s="1151"/>
      <c r="CW80" s="1151"/>
      <c r="CX80" s="1152"/>
      <c r="CY80" s="1106" t="s">
        <v>232</v>
      </c>
      <c r="CZ80" s="1107"/>
      <c r="DA80" s="1135" t="s">
        <v>236</v>
      </c>
      <c r="DB80" s="1135"/>
      <c r="DC80" s="1135"/>
      <c r="DD80" s="1135"/>
      <c r="DE80" s="1135"/>
      <c r="DF80" s="1135"/>
      <c r="DG80" s="1135"/>
      <c r="DH80" s="1135"/>
      <c r="DI80" s="1135"/>
      <c r="DJ80" s="1135"/>
      <c r="DK80" s="1136"/>
      <c r="DL80" s="1101" t="str">
        <f t="shared" si="24"/>
        <v/>
      </c>
      <c r="DM80" s="1102"/>
      <c r="DN80" s="1103"/>
      <c r="DO80" s="1104" t="s">
        <v>238</v>
      </c>
      <c r="DP80" s="1105"/>
      <c r="DQ80" s="1083">
        <v>200000</v>
      </c>
      <c r="DR80" s="1084"/>
      <c r="DS80" s="1084"/>
      <c r="DT80" s="1084"/>
      <c r="DU80" s="1084"/>
      <c r="DV80" s="1084"/>
      <c r="DW80" s="297" t="s">
        <v>0</v>
      </c>
      <c r="DX80" s="1085" t="str">
        <f t="shared" si="25"/>
        <v/>
      </c>
      <c r="DY80" s="1086"/>
      <c r="DZ80" s="1086"/>
      <c r="EA80" s="1086"/>
      <c r="EB80" s="1086"/>
      <c r="EC80" s="1086"/>
      <c r="ED80" s="1086"/>
      <c r="EE80" s="1086"/>
      <c r="EF80" s="1086"/>
      <c r="EG80" s="325" t="s">
        <v>0</v>
      </c>
      <c r="EH80" s="1074"/>
      <c r="EI80" s="1075"/>
      <c r="EJ80" s="1075"/>
      <c r="EK80" s="1075"/>
      <c r="EL80" s="1075"/>
      <c r="EM80" s="1075"/>
      <c r="EN80" s="1075"/>
      <c r="EO80" s="1075"/>
      <c r="EP80" s="1075"/>
      <c r="EQ80" s="1075"/>
      <c r="ER80" s="1078"/>
    </row>
    <row r="81" spans="1:148" ht="33.75" customHeight="1">
      <c r="A81" s="1377" t="s">
        <v>278</v>
      </c>
      <c r="B81" s="1145"/>
      <c r="C81" s="1145"/>
      <c r="D81" s="1145"/>
      <c r="E81" s="1145"/>
      <c r="F81" s="1145"/>
      <c r="G81" s="1145"/>
      <c r="H81" s="1145"/>
      <c r="I81" s="1146"/>
      <c r="J81" s="1153" t="s">
        <v>226</v>
      </c>
      <c r="K81" s="1154"/>
      <c r="L81" s="1050" t="s">
        <v>233</v>
      </c>
      <c r="M81" s="1051"/>
      <c r="N81" s="1051"/>
      <c r="O81" s="1051"/>
      <c r="P81" s="1051"/>
      <c r="Q81" s="1051"/>
      <c r="R81" s="1051"/>
      <c r="S81" s="1051"/>
      <c r="T81" s="1051"/>
      <c r="U81" s="1051"/>
      <c r="V81" s="1052"/>
      <c r="W81" s="1123" t="str">
        <f>IF($AZ$38&lt;&gt;"",SUMIF($AV$38:$AY$51,J81,$AZ$38:$BC$51),"")</f>
        <v/>
      </c>
      <c r="X81" s="1124"/>
      <c r="Y81" s="1125"/>
      <c r="Z81" s="1126" t="s">
        <v>238</v>
      </c>
      <c r="AA81" s="1127"/>
      <c r="AB81" s="1087">
        <v>80000</v>
      </c>
      <c r="AC81" s="1088"/>
      <c r="AD81" s="1088"/>
      <c r="AE81" s="1088"/>
      <c r="AF81" s="1088"/>
      <c r="AG81" s="1088"/>
      <c r="AH81" s="298" t="s">
        <v>0</v>
      </c>
      <c r="AI81" s="1089" t="str">
        <f t="shared" si="26"/>
        <v/>
      </c>
      <c r="AJ81" s="1023"/>
      <c r="AK81" s="1023"/>
      <c r="AL81" s="1023"/>
      <c r="AM81" s="1023"/>
      <c r="AN81" s="1023"/>
      <c r="AO81" s="1023"/>
      <c r="AP81" s="1023"/>
      <c r="AQ81" s="1023"/>
      <c r="AR81" s="326" t="s">
        <v>0</v>
      </c>
      <c r="AS81" s="1399">
        <f>SUM(AI81:AR84)</f>
        <v>0</v>
      </c>
      <c r="AT81" s="1400"/>
      <c r="AU81" s="1400"/>
      <c r="AV81" s="1400"/>
      <c r="AW81" s="1400"/>
      <c r="AX81" s="1400"/>
      <c r="AY81" s="1400"/>
      <c r="AZ81" s="1400"/>
      <c r="BA81" s="1400"/>
      <c r="BB81" s="1400"/>
      <c r="BC81" s="1094" t="s">
        <v>241</v>
      </c>
      <c r="CP81" s="1377" t="s">
        <v>278</v>
      </c>
      <c r="CQ81" s="1145"/>
      <c r="CR81" s="1145"/>
      <c r="CS81" s="1145"/>
      <c r="CT81" s="1145"/>
      <c r="CU81" s="1145"/>
      <c r="CV81" s="1145"/>
      <c r="CW81" s="1145"/>
      <c r="CX81" s="1146"/>
      <c r="CY81" s="1153" t="s">
        <v>226</v>
      </c>
      <c r="CZ81" s="1154"/>
      <c r="DA81" s="1050" t="s">
        <v>233</v>
      </c>
      <c r="DB81" s="1051"/>
      <c r="DC81" s="1051"/>
      <c r="DD81" s="1051"/>
      <c r="DE81" s="1051"/>
      <c r="DF81" s="1051"/>
      <c r="DG81" s="1051"/>
      <c r="DH81" s="1051"/>
      <c r="DI81" s="1051"/>
      <c r="DJ81" s="1051"/>
      <c r="DK81" s="1052"/>
      <c r="DL81" s="1123" t="str">
        <f t="shared" si="24"/>
        <v/>
      </c>
      <c r="DM81" s="1124"/>
      <c r="DN81" s="1125"/>
      <c r="DO81" s="1126" t="s">
        <v>238</v>
      </c>
      <c r="DP81" s="1127"/>
      <c r="DQ81" s="1087">
        <v>80000</v>
      </c>
      <c r="DR81" s="1088"/>
      <c r="DS81" s="1088"/>
      <c r="DT81" s="1088"/>
      <c r="DU81" s="1088"/>
      <c r="DV81" s="1088"/>
      <c r="DW81" s="298" t="s">
        <v>0</v>
      </c>
      <c r="DX81" s="1089" t="str">
        <f t="shared" si="25"/>
        <v/>
      </c>
      <c r="DY81" s="1023"/>
      <c r="DZ81" s="1023"/>
      <c r="EA81" s="1023"/>
      <c r="EB81" s="1023"/>
      <c r="EC81" s="1023"/>
      <c r="ED81" s="1023"/>
      <c r="EE81" s="1023"/>
      <c r="EF81" s="1023"/>
      <c r="EG81" s="326" t="s">
        <v>0</v>
      </c>
      <c r="EH81" s="1399">
        <f t="shared" ref="EH81" si="27">IF(AS81="","",AS81)</f>
        <v>0</v>
      </c>
      <c r="EI81" s="1400"/>
      <c r="EJ81" s="1400"/>
      <c r="EK81" s="1400"/>
      <c r="EL81" s="1400"/>
      <c r="EM81" s="1400"/>
      <c r="EN81" s="1400"/>
      <c r="EO81" s="1400"/>
      <c r="EP81" s="1400"/>
      <c r="EQ81" s="1400"/>
      <c r="ER81" s="1094" t="s">
        <v>241</v>
      </c>
    </row>
    <row r="82" spans="1:148" ht="33.75" customHeight="1">
      <c r="A82" s="1147"/>
      <c r="B82" s="1148"/>
      <c r="C82" s="1148"/>
      <c r="D82" s="1148"/>
      <c r="E82" s="1148"/>
      <c r="F82" s="1148"/>
      <c r="G82" s="1148"/>
      <c r="H82" s="1148"/>
      <c r="I82" s="1149"/>
      <c r="J82" s="1108" t="s">
        <v>145</v>
      </c>
      <c r="K82" s="1109"/>
      <c r="L82" s="1053" t="s">
        <v>234</v>
      </c>
      <c r="M82" s="1054"/>
      <c r="N82" s="1054"/>
      <c r="O82" s="1054"/>
      <c r="P82" s="1054"/>
      <c r="Q82" s="1054"/>
      <c r="R82" s="1054"/>
      <c r="S82" s="1054"/>
      <c r="T82" s="1054"/>
      <c r="U82" s="1054"/>
      <c r="V82" s="1055"/>
      <c r="W82" s="1096" t="str">
        <f>IF($AZ$38&lt;&gt;"",SUMIF($AV$38:$AY$51,J82,$AZ$38:$BC$51),"")</f>
        <v/>
      </c>
      <c r="X82" s="1097"/>
      <c r="Y82" s="1098"/>
      <c r="Z82" s="1099" t="s">
        <v>238</v>
      </c>
      <c r="AA82" s="1100"/>
      <c r="AB82" s="1079">
        <v>110000</v>
      </c>
      <c r="AC82" s="1080"/>
      <c r="AD82" s="1080"/>
      <c r="AE82" s="1080"/>
      <c r="AF82" s="1080"/>
      <c r="AG82" s="1080"/>
      <c r="AH82" s="296" t="s">
        <v>0</v>
      </c>
      <c r="AI82" s="1081" t="str">
        <f t="shared" si="26"/>
        <v/>
      </c>
      <c r="AJ82" s="1082"/>
      <c r="AK82" s="1082"/>
      <c r="AL82" s="1082"/>
      <c r="AM82" s="1082"/>
      <c r="AN82" s="1082"/>
      <c r="AO82" s="1082"/>
      <c r="AP82" s="1082"/>
      <c r="AQ82" s="1082"/>
      <c r="AR82" s="324" t="s">
        <v>0</v>
      </c>
      <c r="AS82" s="1401"/>
      <c r="AT82" s="1402"/>
      <c r="AU82" s="1402"/>
      <c r="AV82" s="1402"/>
      <c r="AW82" s="1402"/>
      <c r="AX82" s="1402"/>
      <c r="AY82" s="1402"/>
      <c r="AZ82" s="1402"/>
      <c r="BA82" s="1402"/>
      <c r="BB82" s="1402"/>
      <c r="BC82" s="1077"/>
      <c r="CP82" s="1147"/>
      <c r="CQ82" s="1148"/>
      <c r="CR82" s="1148"/>
      <c r="CS82" s="1148"/>
      <c r="CT82" s="1148"/>
      <c r="CU82" s="1148"/>
      <c r="CV82" s="1148"/>
      <c r="CW82" s="1148"/>
      <c r="CX82" s="1149"/>
      <c r="CY82" s="1108" t="s">
        <v>145</v>
      </c>
      <c r="CZ82" s="1109"/>
      <c r="DA82" s="1053" t="s">
        <v>234</v>
      </c>
      <c r="DB82" s="1054"/>
      <c r="DC82" s="1054"/>
      <c r="DD82" s="1054"/>
      <c r="DE82" s="1054"/>
      <c r="DF82" s="1054"/>
      <c r="DG82" s="1054"/>
      <c r="DH82" s="1054"/>
      <c r="DI82" s="1054"/>
      <c r="DJ82" s="1054"/>
      <c r="DK82" s="1055"/>
      <c r="DL82" s="1096" t="str">
        <f t="shared" si="24"/>
        <v/>
      </c>
      <c r="DM82" s="1097"/>
      <c r="DN82" s="1098"/>
      <c r="DO82" s="1099" t="s">
        <v>238</v>
      </c>
      <c r="DP82" s="1100"/>
      <c r="DQ82" s="1079">
        <v>110000</v>
      </c>
      <c r="DR82" s="1080"/>
      <c r="DS82" s="1080"/>
      <c r="DT82" s="1080"/>
      <c r="DU82" s="1080"/>
      <c r="DV82" s="1080"/>
      <c r="DW82" s="296" t="s">
        <v>0</v>
      </c>
      <c r="DX82" s="1081" t="str">
        <f t="shared" si="25"/>
        <v/>
      </c>
      <c r="DY82" s="1082"/>
      <c r="DZ82" s="1082"/>
      <c r="EA82" s="1082"/>
      <c r="EB82" s="1082"/>
      <c r="EC82" s="1082"/>
      <c r="ED82" s="1082"/>
      <c r="EE82" s="1082"/>
      <c r="EF82" s="1082"/>
      <c r="EG82" s="324" t="s">
        <v>0</v>
      </c>
      <c r="EH82" s="1401"/>
      <c r="EI82" s="1402"/>
      <c r="EJ82" s="1402"/>
      <c r="EK82" s="1402"/>
      <c r="EL82" s="1402"/>
      <c r="EM82" s="1402"/>
      <c r="EN82" s="1402"/>
      <c r="EO82" s="1402"/>
      <c r="EP82" s="1402"/>
      <c r="EQ82" s="1402"/>
      <c r="ER82" s="1077"/>
    </row>
    <row r="83" spans="1:148" ht="33.75" customHeight="1">
      <c r="A83" s="1147"/>
      <c r="B83" s="1148"/>
      <c r="C83" s="1148"/>
      <c r="D83" s="1148"/>
      <c r="E83" s="1148"/>
      <c r="F83" s="1148"/>
      <c r="G83" s="1148"/>
      <c r="H83" s="1148"/>
      <c r="I83" s="1149"/>
      <c r="J83" s="1108" t="s">
        <v>229</v>
      </c>
      <c r="K83" s="1109"/>
      <c r="L83" s="1053" t="s">
        <v>235</v>
      </c>
      <c r="M83" s="1054"/>
      <c r="N83" s="1054"/>
      <c r="O83" s="1054"/>
      <c r="P83" s="1054"/>
      <c r="Q83" s="1054"/>
      <c r="R83" s="1054"/>
      <c r="S83" s="1054"/>
      <c r="T83" s="1054"/>
      <c r="U83" s="1054"/>
      <c r="V83" s="1055"/>
      <c r="W83" s="1096" t="str">
        <f>IF($AZ$38&lt;&gt;"",SUMIF($AV$38:$AY$51,J83,$AZ$38:$BC$51),"")</f>
        <v/>
      </c>
      <c r="X83" s="1097"/>
      <c r="Y83" s="1098"/>
      <c r="Z83" s="1099" t="s">
        <v>238</v>
      </c>
      <c r="AA83" s="1100"/>
      <c r="AB83" s="1079">
        <v>150000</v>
      </c>
      <c r="AC83" s="1080"/>
      <c r="AD83" s="1080"/>
      <c r="AE83" s="1080"/>
      <c r="AF83" s="1080"/>
      <c r="AG83" s="1080"/>
      <c r="AH83" s="296" t="s">
        <v>0</v>
      </c>
      <c r="AI83" s="1081" t="str">
        <f t="shared" si="26"/>
        <v/>
      </c>
      <c r="AJ83" s="1082"/>
      <c r="AK83" s="1082"/>
      <c r="AL83" s="1082"/>
      <c r="AM83" s="1082"/>
      <c r="AN83" s="1082"/>
      <c r="AO83" s="1082"/>
      <c r="AP83" s="1082"/>
      <c r="AQ83" s="1082"/>
      <c r="AR83" s="324" t="s">
        <v>0</v>
      </c>
      <c r="AS83" s="1401"/>
      <c r="AT83" s="1402"/>
      <c r="AU83" s="1402"/>
      <c r="AV83" s="1402"/>
      <c r="AW83" s="1402"/>
      <c r="AX83" s="1402"/>
      <c r="AY83" s="1402"/>
      <c r="AZ83" s="1402"/>
      <c r="BA83" s="1402"/>
      <c r="BB83" s="1402"/>
      <c r="BC83" s="1077"/>
      <c r="CP83" s="1147"/>
      <c r="CQ83" s="1148"/>
      <c r="CR83" s="1148"/>
      <c r="CS83" s="1148"/>
      <c r="CT83" s="1148"/>
      <c r="CU83" s="1148"/>
      <c r="CV83" s="1148"/>
      <c r="CW83" s="1148"/>
      <c r="CX83" s="1149"/>
      <c r="CY83" s="1108" t="s">
        <v>229</v>
      </c>
      <c r="CZ83" s="1109"/>
      <c r="DA83" s="1053" t="s">
        <v>235</v>
      </c>
      <c r="DB83" s="1054"/>
      <c r="DC83" s="1054"/>
      <c r="DD83" s="1054"/>
      <c r="DE83" s="1054"/>
      <c r="DF83" s="1054"/>
      <c r="DG83" s="1054"/>
      <c r="DH83" s="1054"/>
      <c r="DI83" s="1054"/>
      <c r="DJ83" s="1054"/>
      <c r="DK83" s="1055"/>
      <c r="DL83" s="1096" t="str">
        <f t="shared" si="24"/>
        <v/>
      </c>
      <c r="DM83" s="1097"/>
      <c r="DN83" s="1098"/>
      <c r="DO83" s="1099" t="s">
        <v>238</v>
      </c>
      <c r="DP83" s="1100"/>
      <c r="DQ83" s="1079">
        <v>150000</v>
      </c>
      <c r="DR83" s="1080"/>
      <c r="DS83" s="1080"/>
      <c r="DT83" s="1080"/>
      <c r="DU83" s="1080"/>
      <c r="DV83" s="1080"/>
      <c r="DW83" s="296" t="s">
        <v>0</v>
      </c>
      <c r="DX83" s="1081" t="str">
        <f t="shared" si="25"/>
        <v/>
      </c>
      <c r="DY83" s="1082"/>
      <c r="DZ83" s="1082"/>
      <c r="EA83" s="1082"/>
      <c r="EB83" s="1082"/>
      <c r="EC83" s="1082"/>
      <c r="ED83" s="1082"/>
      <c r="EE83" s="1082"/>
      <c r="EF83" s="1082"/>
      <c r="EG83" s="324" t="s">
        <v>0</v>
      </c>
      <c r="EH83" s="1401"/>
      <c r="EI83" s="1402"/>
      <c r="EJ83" s="1402"/>
      <c r="EK83" s="1402"/>
      <c r="EL83" s="1402"/>
      <c r="EM83" s="1402"/>
      <c r="EN83" s="1402"/>
      <c r="EO83" s="1402"/>
      <c r="EP83" s="1402"/>
      <c r="EQ83" s="1402"/>
      <c r="ER83" s="1077"/>
    </row>
    <row r="84" spans="1:148" ht="33.75" customHeight="1">
      <c r="A84" s="1147"/>
      <c r="B84" s="1373"/>
      <c r="C84" s="1373"/>
      <c r="D84" s="1373"/>
      <c r="E84" s="1373"/>
      <c r="F84" s="1373"/>
      <c r="G84" s="1373"/>
      <c r="H84" s="1373"/>
      <c r="I84" s="1149"/>
      <c r="J84" s="1378" t="s">
        <v>231</v>
      </c>
      <c r="K84" s="1379"/>
      <c r="L84" s="1380" t="s">
        <v>236</v>
      </c>
      <c r="M84" s="1121"/>
      <c r="N84" s="1121"/>
      <c r="O84" s="1121"/>
      <c r="P84" s="1121"/>
      <c r="Q84" s="1121"/>
      <c r="R84" s="1121"/>
      <c r="S84" s="1121"/>
      <c r="T84" s="1121"/>
      <c r="U84" s="1121"/>
      <c r="V84" s="1122"/>
      <c r="W84" s="1381" t="str">
        <f>IF($AZ$38&lt;&gt;"",SUMIF($AV$38:$AY$51,J84,$AZ$38:$BC$51),"")</f>
        <v/>
      </c>
      <c r="X84" s="1382"/>
      <c r="Y84" s="1383"/>
      <c r="Z84" s="1384" t="s">
        <v>238</v>
      </c>
      <c r="AA84" s="1385"/>
      <c r="AB84" s="1386">
        <v>200000</v>
      </c>
      <c r="AC84" s="1387"/>
      <c r="AD84" s="1387"/>
      <c r="AE84" s="1387"/>
      <c r="AF84" s="1387"/>
      <c r="AG84" s="1387"/>
      <c r="AH84" s="330" t="s">
        <v>0</v>
      </c>
      <c r="AI84" s="1388" t="str">
        <f t="shared" si="26"/>
        <v/>
      </c>
      <c r="AJ84" s="1020"/>
      <c r="AK84" s="1020"/>
      <c r="AL84" s="1020"/>
      <c r="AM84" s="1020"/>
      <c r="AN84" s="1020"/>
      <c r="AO84" s="1020"/>
      <c r="AP84" s="1020"/>
      <c r="AQ84" s="1020"/>
      <c r="AR84" s="331" t="s">
        <v>0</v>
      </c>
      <c r="AS84" s="1401"/>
      <c r="AT84" s="1402"/>
      <c r="AU84" s="1402"/>
      <c r="AV84" s="1402"/>
      <c r="AW84" s="1402"/>
      <c r="AX84" s="1402"/>
      <c r="AY84" s="1402"/>
      <c r="AZ84" s="1402"/>
      <c r="BA84" s="1402"/>
      <c r="BB84" s="1402"/>
      <c r="BC84" s="1077"/>
      <c r="CP84" s="1147"/>
      <c r="CQ84" s="1373"/>
      <c r="CR84" s="1373"/>
      <c r="CS84" s="1373"/>
      <c r="CT84" s="1373"/>
      <c r="CU84" s="1373"/>
      <c r="CV84" s="1373"/>
      <c r="CW84" s="1373"/>
      <c r="CX84" s="1149"/>
      <c r="CY84" s="1378" t="s">
        <v>231</v>
      </c>
      <c r="CZ84" s="1379"/>
      <c r="DA84" s="1380" t="s">
        <v>236</v>
      </c>
      <c r="DB84" s="1121"/>
      <c r="DC84" s="1121"/>
      <c r="DD84" s="1121"/>
      <c r="DE84" s="1121"/>
      <c r="DF84" s="1121"/>
      <c r="DG84" s="1121"/>
      <c r="DH84" s="1121"/>
      <c r="DI84" s="1121"/>
      <c r="DJ84" s="1121"/>
      <c r="DK84" s="1122"/>
      <c r="DL84" s="1381" t="str">
        <f t="shared" si="24"/>
        <v/>
      </c>
      <c r="DM84" s="1382"/>
      <c r="DN84" s="1383"/>
      <c r="DO84" s="1384" t="s">
        <v>238</v>
      </c>
      <c r="DP84" s="1385"/>
      <c r="DQ84" s="1386">
        <v>200000</v>
      </c>
      <c r="DR84" s="1387"/>
      <c r="DS84" s="1387"/>
      <c r="DT84" s="1387"/>
      <c r="DU84" s="1387"/>
      <c r="DV84" s="1387"/>
      <c r="DW84" s="330" t="s">
        <v>0</v>
      </c>
      <c r="DX84" s="1388" t="str">
        <f t="shared" si="25"/>
        <v/>
      </c>
      <c r="DY84" s="1020"/>
      <c r="DZ84" s="1020"/>
      <c r="EA84" s="1020"/>
      <c r="EB84" s="1020"/>
      <c r="EC84" s="1020"/>
      <c r="ED84" s="1020"/>
      <c r="EE84" s="1020"/>
      <c r="EF84" s="1020"/>
      <c r="EG84" s="331" t="s">
        <v>0</v>
      </c>
      <c r="EH84" s="1401"/>
      <c r="EI84" s="1402"/>
      <c r="EJ84" s="1402"/>
      <c r="EK84" s="1402"/>
      <c r="EL84" s="1402"/>
      <c r="EM84" s="1402"/>
      <c r="EN84" s="1402"/>
      <c r="EO84" s="1402"/>
      <c r="EP84" s="1402"/>
      <c r="EQ84" s="1402"/>
      <c r="ER84" s="1077"/>
    </row>
    <row r="85" spans="1:148" ht="33.75" customHeight="1">
      <c r="A85" s="1144" t="s">
        <v>281</v>
      </c>
      <c r="B85" s="1145"/>
      <c r="C85" s="1145"/>
      <c r="D85" s="1145"/>
      <c r="E85" s="1145"/>
      <c r="F85" s="1145"/>
      <c r="G85" s="1145"/>
      <c r="H85" s="1145"/>
      <c r="I85" s="1146"/>
      <c r="J85" s="1153" t="s">
        <v>226</v>
      </c>
      <c r="K85" s="1154"/>
      <c r="L85" s="1050" t="s">
        <v>233</v>
      </c>
      <c r="M85" s="1051"/>
      <c r="N85" s="1051"/>
      <c r="O85" s="1051"/>
      <c r="P85" s="1051"/>
      <c r="Q85" s="1051"/>
      <c r="R85" s="1051"/>
      <c r="S85" s="1051"/>
      <c r="T85" s="1051"/>
      <c r="U85" s="1051"/>
      <c r="V85" s="1052"/>
      <c r="W85" s="1123" t="str">
        <f>IF($AZ$60&lt;&gt;"",SUMIF($AV$60:$AY$73,J85,$AZ$60:$BC$73),"")</f>
        <v/>
      </c>
      <c r="X85" s="1124"/>
      <c r="Y85" s="1125"/>
      <c r="Z85" s="1126" t="s">
        <v>238</v>
      </c>
      <c r="AA85" s="1127"/>
      <c r="AB85" s="1087">
        <v>25000</v>
      </c>
      <c r="AC85" s="1088"/>
      <c r="AD85" s="1088"/>
      <c r="AE85" s="1088"/>
      <c r="AF85" s="1088"/>
      <c r="AG85" s="1088"/>
      <c r="AH85" s="298" t="s">
        <v>0</v>
      </c>
      <c r="AI85" s="1089" t="str">
        <f>IF(W85="","",(W85*AB85))</f>
        <v/>
      </c>
      <c r="AJ85" s="1023"/>
      <c r="AK85" s="1023"/>
      <c r="AL85" s="1023"/>
      <c r="AM85" s="1023"/>
      <c r="AN85" s="1023"/>
      <c r="AO85" s="1023"/>
      <c r="AP85" s="1023"/>
      <c r="AQ85" s="1023"/>
      <c r="AR85" s="332" t="s">
        <v>0</v>
      </c>
      <c r="AS85" s="1399">
        <f>SUM(AI85:AR88)</f>
        <v>0</v>
      </c>
      <c r="AT85" s="1400"/>
      <c r="AU85" s="1400"/>
      <c r="AV85" s="1400"/>
      <c r="AW85" s="1400"/>
      <c r="AX85" s="1400"/>
      <c r="AY85" s="1400"/>
      <c r="AZ85" s="1400"/>
      <c r="BA85" s="1400"/>
      <c r="BB85" s="1400"/>
      <c r="BC85" s="1094" t="s">
        <v>241</v>
      </c>
      <c r="CP85" s="1144" t="s">
        <v>281</v>
      </c>
      <c r="CQ85" s="1145"/>
      <c r="CR85" s="1145"/>
      <c r="CS85" s="1145"/>
      <c r="CT85" s="1145"/>
      <c r="CU85" s="1145"/>
      <c r="CV85" s="1145"/>
      <c r="CW85" s="1145"/>
      <c r="CX85" s="1146"/>
      <c r="CY85" s="1153" t="s">
        <v>226</v>
      </c>
      <c r="CZ85" s="1154"/>
      <c r="DA85" s="1050" t="s">
        <v>233</v>
      </c>
      <c r="DB85" s="1051"/>
      <c r="DC85" s="1051"/>
      <c r="DD85" s="1051"/>
      <c r="DE85" s="1051"/>
      <c r="DF85" s="1051"/>
      <c r="DG85" s="1051"/>
      <c r="DH85" s="1051"/>
      <c r="DI85" s="1051"/>
      <c r="DJ85" s="1051"/>
      <c r="DK85" s="1052"/>
      <c r="DL85" s="1123" t="str">
        <f t="shared" si="24"/>
        <v/>
      </c>
      <c r="DM85" s="1124"/>
      <c r="DN85" s="1125"/>
      <c r="DO85" s="1126" t="s">
        <v>238</v>
      </c>
      <c r="DP85" s="1127"/>
      <c r="DQ85" s="1087">
        <v>25000</v>
      </c>
      <c r="DR85" s="1088"/>
      <c r="DS85" s="1088"/>
      <c r="DT85" s="1088"/>
      <c r="DU85" s="1088"/>
      <c r="DV85" s="1088"/>
      <c r="DW85" s="298" t="s">
        <v>0</v>
      </c>
      <c r="DX85" s="1089" t="str">
        <f t="shared" si="25"/>
        <v/>
      </c>
      <c r="DY85" s="1023"/>
      <c r="DZ85" s="1023"/>
      <c r="EA85" s="1023"/>
      <c r="EB85" s="1023"/>
      <c r="EC85" s="1023"/>
      <c r="ED85" s="1023"/>
      <c r="EE85" s="1023"/>
      <c r="EF85" s="1023"/>
      <c r="EG85" s="332" t="s">
        <v>0</v>
      </c>
      <c r="EH85" s="1399">
        <f t="shared" ref="EH85" si="28">IF(AS85="","",AS85)</f>
        <v>0</v>
      </c>
      <c r="EI85" s="1400"/>
      <c r="EJ85" s="1400"/>
      <c r="EK85" s="1400"/>
      <c r="EL85" s="1400"/>
      <c r="EM85" s="1400"/>
      <c r="EN85" s="1400"/>
      <c r="EO85" s="1400"/>
      <c r="EP85" s="1400"/>
      <c r="EQ85" s="1400"/>
      <c r="ER85" s="1094" t="s">
        <v>241</v>
      </c>
    </row>
    <row r="86" spans="1:148" ht="33.75" customHeight="1">
      <c r="A86" s="1147"/>
      <c r="B86" s="1373"/>
      <c r="C86" s="1373"/>
      <c r="D86" s="1373"/>
      <c r="E86" s="1373"/>
      <c r="F86" s="1373"/>
      <c r="G86" s="1373"/>
      <c r="H86" s="1373"/>
      <c r="I86" s="1149"/>
      <c r="J86" s="1108" t="s">
        <v>145</v>
      </c>
      <c r="K86" s="1109"/>
      <c r="L86" s="1053" t="s">
        <v>234</v>
      </c>
      <c r="M86" s="1054"/>
      <c r="N86" s="1054"/>
      <c r="O86" s="1054"/>
      <c r="P86" s="1054"/>
      <c r="Q86" s="1054"/>
      <c r="R86" s="1054"/>
      <c r="S86" s="1054"/>
      <c r="T86" s="1054"/>
      <c r="U86" s="1054"/>
      <c r="V86" s="1055"/>
      <c r="W86" s="1096" t="str">
        <f>IF($AZ$60&lt;&gt;"",SUMIF($AV$60:$AY$73,J86,$AZ$60:$BC$73),"")</f>
        <v/>
      </c>
      <c r="X86" s="1097"/>
      <c r="Y86" s="1098"/>
      <c r="Z86" s="1099" t="s">
        <v>238</v>
      </c>
      <c r="AA86" s="1100"/>
      <c r="AB86" s="1079">
        <v>35000</v>
      </c>
      <c r="AC86" s="1080"/>
      <c r="AD86" s="1080"/>
      <c r="AE86" s="1080"/>
      <c r="AF86" s="1080"/>
      <c r="AG86" s="1080"/>
      <c r="AH86" s="296" t="s">
        <v>0</v>
      </c>
      <c r="AI86" s="1081" t="str">
        <f t="shared" ref="AI86:AI88" si="29">IF(W86="","",(W86*AB86))</f>
        <v/>
      </c>
      <c r="AJ86" s="1082"/>
      <c r="AK86" s="1082"/>
      <c r="AL86" s="1082"/>
      <c r="AM86" s="1082"/>
      <c r="AN86" s="1082"/>
      <c r="AO86" s="1082"/>
      <c r="AP86" s="1082"/>
      <c r="AQ86" s="1082"/>
      <c r="AR86" s="324" t="s">
        <v>0</v>
      </c>
      <c r="AS86" s="1401"/>
      <c r="AT86" s="1402"/>
      <c r="AU86" s="1402"/>
      <c r="AV86" s="1402"/>
      <c r="AW86" s="1402"/>
      <c r="AX86" s="1402"/>
      <c r="AY86" s="1402"/>
      <c r="AZ86" s="1402"/>
      <c r="BA86" s="1402"/>
      <c r="BB86" s="1402"/>
      <c r="BC86" s="1077"/>
      <c r="CP86" s="1147"/>
      <c r="CQ86" s="1373"/>
      <c r="CR86" s="1373"/>
      <c r="CS86" s="1373"/>
      <c r="CT86" s="1373"/>
      <c r="CU86" s="1373"/>
      <c r="CV86" s="1373"/>
      <c r="CW86" s="1373"/>
      <c r="CX86" s="1149"/>
      <c r="CY86" s="1108" t="s">
        <v>145</v>
      </c>
      <c r="CZ86" s="1109"/>
      <c r="DA86" s="1053" t="s">
        <v>234</v>
      </c>
      <c r="DB86" s="1054"/>
      <c r="DC86" s="1054"/>
      <c r="DD86" s="1054"/>
      <c r="DE86" s="1054"/>
      <c r="DF86" s="1054"/>
      <c r="DG86" s="1054"/>
      <c r="DH86" s="1054"/>
      <c r="DI86" s="1054"/>
      <c r="DJ86" s="1054"/>
      <c r="DK86" s="1055"/>
      <c r="DL86" s="1096" t="str">
        <f t="shared" si="24"/>
        <v/>
      </c>
      <c r="DM86" s="1097"/>
      <c r="DN86" s="1098"/>
      <c r="DO86" s="1099" t="s">
        <v>238</v>
      </c>
      <c r="DP86" s="1100"/>
      <c r="DQ86" s="1079">
        <v>35000</v>
      </c>
      <c r="DR86" s="1080"/>
      <c r="DS86" s="1080"/>
      <c r="DT86" s="1080"/>
      <c r="DU86" s="1080"/>
      <c r="DV86" s="1080"/>
      <c r="DW86" s="296" t="s">
        <v>0</v>
      </c>
      <c r="DX86" s="1081" t="str">
        <f t="shared" si="25"/>
        <v/>
      </c>
      <c r="DY86" s="1082"/>
      <c r="DZ86" s="1082"/>
      <c r="EA86" s="1082"/>
      <c r="EB86" s="1082"/>
      <c r="EC86" s="1082"/>
      <c r="ED86" s="1082"/>
      <c r="EE86" s="1082"/>
      <c r="EF86" s="1082"/>
      <c r="EG86" s="324" t="s">
        <v>0</v>
      </c>
      <c r="EH86" s="1401"/>
      <c r="EI86" s="1402"/>
      <c r="EJ86" s="1402"/>
      <c r="EK86" s="1402"/>
      <c r="EL86" s="1402"/>
      <c r="EM86" s="1402"/>
      <c r="EN86" s="1402"/>
      <c r="EO86" s="1402"/>
      <c r="EP86" s="1402"/>
      <c r="EQ86" s="1402"/>
      <c r="ER86" s="1077"/>
    </row>
    <row r="87" spans="1:148" ht="33.75" customHeight="1">
      <c r="A87" s="1147"/>
      <c r="B87" s="1373"/>
      <c r="C87" s="1373"/>
      <c r="D87" s="1373"/>
      <c r="E87" s="1373"/>
      <c r="F87" s="1373"/>
      <c r="G87" s="1373"/>
      <c r="H87" s="1373"/>
      <c r="I87" s="1149"/>
      <c r="J87" s="1108" t="s">
        <v>229</v>
      </c>
      <c r="K87" s="1109"/>
      <c r="L87" s="1053" t="s">
        <v>235</v>
      </c>
      <c r="M87" s="1054"/>
      <c r="N87" s="1054"/>
      <c r="O87" s="1054"/>
      <c r="P87" s="1054"/>
      <c r="Q87" s="1054"/>
      <c r="R87" s="1054"/>
      <c r="S87" s="1054"/>
      <c r="T87" s="1054"/>
      <c r="U87" s="1054"/>
      <c r="V87" s="1055"/>
      <c r="W87" s="1096" t="str">
        <f>IF($AZ$60&lt;&gt;"",SUMIF($AV$60:$AY$73,J87,$AZ$60:$BC$73),"")</f>
        <v/>
      </c>
      <c r="X87" s="1097"/>
      <c r="Y87" s="1098"/>
      <c r="Z87" s="1099" t="s">
        <v>238</v>
      </c>
      <c r="AA87" s="1100"/>
      <c r="AB87" s="1079">
        <v>60000</v>
      </c>
      <c r="AC87" s="1080"/>
      <c r="AD87" s="1080"/>
      <c r="AE87" s="1080"/>
      <c r="AF87" s="1080"/>
      <c r="AG87" s="1080"/>
      <c r="AH87" s="296" t="s">
        <v>0</v>
      </c>
      <c r="AI87" s="1081" t="str">
        <f t="shared" si="29"/>
        <v/>
      </c>
      <c r="AJ87" s="1082"/>
      <c r="AK87" s="1082"/>
      <c r="AL87" s="1082"/>
      <c r="AM87" s="1082"/>
      <c r="AN87" s="1082"/>
      <c r="AO87" s="1082"/>
      <c r="AP87" s="1082"/>
      <c r="AQ87" s="1082"/>
      <c r="AR87" s="324" t="s">
        <v>0</v>
      </c>
      <c r="AS87" s="1401"/>
      <c r="AT87" s="1402"/>
      <c r="AU87" s="1402"/>
      <c r="AV87" s="1402"/>
      <c r="AW87" s="1402"/>
      <c r="AX87" s="1402"/>
      <c r="AY87" s="1402"/>
      <c r="AZ87" s="1402"/>
      <c r="BA87" s="1402"/>
      <c r="BB87" s="1402"/>
      <c r="BC87" s="1077"/>
      <c r="CP87" s="1147"/>
      <c r="CQ87" s="1373"/>
      <c r="CR87" s="1373"/>
      <c r="CS87" s="1373"/>
      <c r="CT87" s="1373"/>
      <c r="CU87" s="1373"/>
      <c r="CV87" s="1373"/>
      <c r="CW87" s="1373"/>
      <c r="CX87" s="1149"/>
      <c r="CY87" s="1108" t="s">
        <v>229</v>
      </c>
      <c r="CZ87" s="1109"/>
      <c r="DA87" s="1053" t="s">
        <v>235</v>
      </c>
      <c r="DB87" s="1054"/>
      <c r="DC87" s="1054"/>
      <c r="DD87" s="1054"/>
      <c r="DE87" s="1054"/>
      <c r="DF87" s="1054"/>
      <c r="DG87" s="1054"/>
      <c r="DH87" s="1054"/>
      <c r="DI87" s="1054"/>
      <c r="DJ87" s="1054"/>
      <c r="DK87" s="1055"/>
      <c r="DL87" s="1096" t="str">
        <f t="shared" si="24"/>
        <v/>
      </c>
      <c r="DM87" s="1097"/>
      <c r="DN87" s="1098"/>
      <c r="DO87" s="1099" t="s">
        <v>238</v>
      </c>
      <c r="DP87" s="1100"/>
      <c r="DQ87" s="1079">
        <v>60000</v>
      </c>
      <c r="DR87" s="1080"/>
      <c r="DS87" s="1080"/>
      <c r="DT87" s="1080"/>
      <c r="DU87" s="1080"/>
      <c r="DV87" s="1080"/>
      <c r="DW87" s="296" t="s">
        <v>0</v>
      </c>
      <c r="DX87" s="1081" t="str">
        <f t="shared" si="25"/>
        <v/>
      </c>
      <c r="DY87" s="1082"/>
      <c r="DZ87" s="1082"/>
      <c r="EA87" s="1082"/>
      <c r="EB87" s="1082"/>
      <c r="EC87" s="1082"/>
      <c r="ED87" s="1082"/>
      <c r="EE87" s="1082"/>
      <c r="EF87" s="1082"/>
      <c r="EG87" s="324" t="s">
        <v>0</v>
      </c>
      <c r="EH87" s="1401"/>
      <c r="EI87" s="1402"/>
      <c r="EJ87" s="1402"/>
      <c r="EK87" s="1402"/>
      <c r="EL87" s="1402"/>
      <c r="EM87" s="1402"/>
      <c r="EN87" s="1402"/>
      <c r="EO87" s="1402"/>
      <c r="EP87" s="1402"/>
      <c r="EQ87" s="1402"/>
      <c r="ER87" s="1077"/>
    </row>
    <row r="88" spans="1:148" ht="33.75" customHeight="1" thickBot="1">
      <c r="A88" s="1374"/>
      <c r="B88" s="1375"/>
      <c r="C88" s="1375"/>
      <c r="D88" s="1375"/>
      <c r="E88" s="1375"/>
      <c r="F88" s="1375"/>
      <c r="G88" s="1375"/>
      <c r="H88" s="1375"/>
      <c r="I88" s="1376"/>
      <c r="J88" s="1364" t="s">
        <v>231</v>
      </c>
      <c r="K88" s="1365"/>
      <c r="L88" s="1056" t="s">
        <v>236</v>
      </c>
      <c r="M88" s="1057"/>
      <c r="N88" s="1057"/>
      <c r="O88" s="1057"/>
      <c r="P88" s="1057"/>
      <c r="Q88" s="1057"/>
      <c r="R88" s="1057"/>
      <c r="S88" s="1057"/>
      <c r="T88" s="1057"/>
      <c r="U88" s="1057"/>
      <c r="V88" s="1058"/>
      <c r="W88" s="1366" t="str">
        <f>IF($AZ$60&lt;&gt;"",SUMIF($AV$60:$AY$73,J88,$AZ$60:$BC$73),"")</f>
        <v/>
      </c>
      <c r="X88" s="1367"/>
      <c r="Y88" s="1368"/>
      <c r="Z88" s="1369" t="s">
        <v>238</v>
      </c>
      <c r="AA88" s="1370"/>
      <c r="AB88" s="1371">
        <v>90000</v>
      </c>
      <c r="AC88" s="1372"/>
      <c r="AD88" s="1372"/>
      <c r="AE88" s="1372"/>
      <c r="AF88" s="1372"/>
      <c r="AG88" s="1372"/>
      <c r="AH88" s="299" t="s">
        <v>0</v>
      </c>
      <c r="AI88" s="1095" t="str">
        <f t="shared" si="29"/>
        <v/>
      </c>
      <c r="AJ88" s="1028"/>
      <c r="AK88" s="1028"/>
      <c r="AL88" s="1028"/>
      <c r="AM88" s="1028"/>
      <c r="AN88" s="1028"/>
      <c r="AO88" s="1028"/>
      <c r="AP88" s="1028"/>
      <c r="AQ88" s="1028"/>
      <c r="AR88" s="333" t="s">
        <v>0</v>
      </c>
      <c r="AS88" s="1403"/>
      <c r="AT88" s="1404"/>
      <c r="AU88" s="1404"/>
      <c r="AV88" s="1404"/>
      <c r="AW88" s="1404"/>
      <c r="AX88" s="1404"/>
      <c r="AY88" s="1404"/>
      <c r="AZ88" s="1404"/>
      <c r="BA88" s="1404"/>
      <c r="BB88" s="1404"/>
      <c r="BC88" s="1398"/>
      <c r="CP88" s="1374"/>
      <c r="CQ88" s="1375"/>
      <c r="CR88" s="1375"/>
      <c r="CS88" s="1375"/>
      <c r="CT88" s="1375"/>
      <c r="CU88" s="1375"/>
      <c r="CV88" s="1375"/>
      <c r="CW88" s="1375"/>
      <c r="CX88" s="1376"/>
      <c r="CY88" s="1364" t="s">
        <v>231</v>
      </c>
      <c r="CZ88" s="1365"/>
      <c r="DA88" s="1056" t="s">
        <v>236</v>
      </c>
      <c r="DB88" s="1057"/>
      <c r="DC88" s="1057"/>
      <c r="DD88" s="1057"/>
      <c r="DE88" s="1057"/>
      <c r="DF88" s="1057"/>
      <c r="DG88" s="1057"/>
      <c r="DH88" s="1057"/>
      <c r="DI88" s="1057"/>
      <c r="DJ88" s="1057"/>
      <c r="DK88" s="1058"/>
      <c r="DL88" s="1366" t="str">
        <f t="shared" si="24"/>
        <v/>
      </c>
      <c r="DM88" s="1367"/>
      <c r="DN88" s="1368"/>
      <c r="DO88" s="1369" t="s">
        <v>238</v>
      </c>
      <c r="DP88" s="1370"/>
      <c r="DQ88" s="1371">
        <v>90000</v>
      </c>
      <c r="DR88" s="1372"/>
      <c r="DS88" s="1372"/>
      <c r="DT88" s="1372"/>
      <c r="DU88" s="1372"/>
      <c r="DV88" s="1372"/>
      <c r="DW88" s="299" t="s">
        <v>0</v>
      </c>
      <c r="DX88" s="1095" t="str">
        <f t="shared" si="25"/>
        <v/>
      </c>
      <c r="DY88" s="1028"/>
      <c r="DZ88" s="1028"/>
      <c r="EA88" s="1028"/>
      <c r="EB88" s="1028"/>
      <c r="EC88" s="1028"/>
      <c r="ED88" s="1028"/>
      <c r="EE88" s="1028"/>
      <c r="EF88" s="1028"/>
      <c r="EG88" s="333" t="s">
        <v>0</v>
      </c>
      <c r="EH88" s="1403"/>
      <c r="EI88" s="1404"/>
      <c r="EJ88" s="1404"/>
      <c r="EK88" s="1404"/>
      <c r="EL88" s="1404"/>
      <c r="EM88" s="1404"/>
      <c r="EN88" s="1404"/>
      <c r="EO88" s="1404"/>
      <c r="EP88" s="1404"/>
      <c r="EQ88" s="1404"/>
      <c r="ER88" s="1398"/>
    </row>
    <row r="89" spans="1:148" ht="38.25" customHeight="1" thickTop="1">
      <c r="A89" s="1046" t="s">
        <v>243</v>
      </c>
      <c r="B89" s="1047"/>
      <c r="C89" s="1047"/>
      <c r="D89" s="1047"/>
      <c r="E89" s="1047"/>
      <c r="F89" s="1047"/>
      <c r="G89" s="1047"/>
      <c r="H89" s="1047"/>
      <c r="I89" s="1047"/>
      <c r="J89" s="1047"/>
      <c r="K89" s="1047"/>
      <c r="L89" s="1047"/>
      <c r="M89" s="1047"/>
      <c r="N89" s="1047"/>
      <c r="O89" s="1047"/>
      <c r="P89" s="1047"/>
      <c r="Q89" s="1047"/>
      <c r="R89" s="1047"/>
      <c r="S89" s="1047"/>
      <c r="T89" s="1047"/>
      <c r="U89" s="1047"/>
      <c r="V89" s="1047"/>
      <c r="W89" s="1047"/>
      <c r="X89" s="1047"/>
      <c r="Y89" s="1047"/>
      <c r="Z89" s="1047"/>
      <c r="AA89" s="1047"/>
      <c r="AB89" s="1047"/>
      <c r="AC89" s="1047"/>
      <c r="AD89" s="1047"/>
      <c r="AE89" s="1047"/>
      <c r="AF89" s="1047"/>
      <c r="AG89" s="1047"/>
      <c r="AH89" s="1047"/>
      <c r="AI89" s="1047"/>
      <c r="AJ89" s="1047"/>
      <c r="AK89" s="1047"/>
      <c r="AL89" s="1047"/>
      <c r="AM89" s="1047"/>
      <c r="AN89" s="1047"/>
      <c r="AO89" s="1047"/>
      <c r="AP89" s="1047"/>
      <c r="AQ89" s="1047"/>
      <c r="AR89" s="1047"/>
      <c r="AS89" s="1048">
        <f>SUM(AS77:BB88)</f>
        <v>0</v>
      </c>
      <c r="AT89" s="1049"/>
      <c r="AU89" s="1049"/>
      <c r="AV89" s="1049"/>
      <c r="AW89" s="1049"/>
      <c r="AX89" s="1049"/>
      <c r="AY89" s="1049"/>
      <c r="AZ89" s="1049"/>
      <c r="BA89" s="1049"/>
      <c r="BB89" s="1049"/>
      <c r="BC89" s="281" t="s">
        <v>241</v>
      </c>
      <c r="CP89" s="1046" t="s">
        <v>243</v>
      </c>
      <c r="CQ89" s="1047"/>
      <c r="CR89" s="1047"/>
      <c r="CS89" s="1047"/>
      <c r="CT89" s="1047"/>
      <c r="CU89" s="1047"/>
      <c r="CV89" s="1047"/>
      <c r="CW89" s="1047"/>
      <c r="CX89" s="1047"/>
      <c r="CY89" s="1047"/>
      <c r="CZ89" s="1047"/>
      <c r="DA89" s="1047"/>
      <c r="DB89" s="1047"/>
      <c r="DC89" s="1047"/>
      <c r="DD89" s="1047"/>
      <c r="DE89" s="1047"/>
      <c r="DF89" s="1047"/>
      <c r="DG89" s="1047"/>
      <c r="DH89" s="1047"/>
      <c r="DI89" s="1047"/>
      <c r="DJ89" s="1047"/>
      <c r="DK89" s="1047"/>
      <c r="DL89" s="1047"/>
      <c r="DM89" s="1047"/>
      <c r="DN89" s="1047"/>
      <c r="DO89" s="1047"/>
      <c r="DP89" s="1047"/>
      <c r="DQ89" s="1047"/>
      <c r="DR89" s="1047"/>
      <c r="DS89" s="1047"/>
      <c r="DT89" s="1047"/>
      <c r="DU89" s="1047"/>
      <c r="DV89" s="1047"/>
      <c r="DW89" s="1047"/>
      <c r="DX89" s="1047"/>
      <c r="DY89" s="1047"/>
      <c r="DZ89" s="1047"/>
      <c r="EA89" s="1047"/>
      <c r="EB89" s="1047"/>
      <c r="EC89" s="1047"/>
      <c r="ED89" s="1047"/>
      <c r="EE89" s="1047"/>
      <c r="EF89" s="1047"/>
      <c r="EG89" s="1047"/>
      <c r="EH89" s="1048">
        <f>IF(AS89="","",AS89)</f>
        <v>0</v>
      </c>
      <c r="EI89" s="1049"/>
      <c r="EJ89" s="1049"/>
      <c r="EK89" s="1049"/>
      <c r="EL89" s="1049"/>
      <c r="EM89" s="1049"/>
      <c r="EN89" s="1049"/>
      <c r="EO89" s="1049"/>
      <c r="EP89" s="1049"/>
      <c r="EQ89" s="1049"/>
      <c r="ER89" s="281" t="s">
        <v>241</v>
      </c>
    </row>
    <row r="90" spans="1:148" ht="17.25" customHeight="1">
      <c r="A90" s="335"/>
      <c r="B90" s="335"/>
      <c r="C90" s="335"/>
      <c r="D90" s="33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5"/>
      <c r="AV90" s="335"/>
      <c r="AW90" s="335"/>
      <c r="AX90" s="335"/>
      <c r="AY90" s="335"/>
      <c r="AZ90" s="335"/>
      <c r="BA90" s="335"/>
      <c r="BB90" s="335"/>
      <c r="BC90" s="335"/>
      <c r="CP90" s="335"/>
      <c r="CQ90" s="335"/>
      <c r="CR90" s="335"/>
      <c r="CS90" s="335"/>
      <c r="CT90" s="335"/>
      <c r="CU90" s="335"/>
      <c r="CV90" s="335"/>
      <c r="CW90" s="335"/>
      <c r="CX90" s="335"/>
      <c r="CY90" s="335"/>
      <c r="CZ90" s="335"/>
      <c r="DA90" s="335"/>
      <c r="DB90" s="335"/>
      <c r="DC90" s="335"/>
      <c r="DD90" s="335"/>
      <c r="DE90" s="335"/>
      <c r="DF90" s="335"/>
      <c r="DG90" s="335"/>
      <c r="DH90" s="335"/>
      <c r="DI90" s="335"/>
      <c r="DJ90" s="335"/>
      <c r="DK90" s="335"/>
      <c r="DL90" s="335"/>
      <c r="DM90" s="335"/>
      <c r="DN90" s="335"/>
      <c r="DO90" s="335"/>
      <c r="DP90" s="335"/>
      <c r="DQ90" s="335"/>
      <c r="DR90" s="335"/>
      <c r="DS90" s="335"/>
      <c r="DT90" s="335"/>
      <c r="DU90" s="335"/>
      <c r="DV90" s="335"/>
      <c r="DW90" s="335"/>
      <c r="DX90" s="335"/>
      <c r="DY90" s="335"/>
      <c r="DZ90" s="335"/>
      <c r="EA90" s="335"/>
      <c r="EB90" s="335"/>
      <c r="EC90" s="335"/>
      <c r="ED90" s="335"/>
      <c r="EE90" s="335"/>
      <c r="EF90" s="335"/>
      <c r="EG90" s="335"/>
    </row>
  </sheetData>
  <sheetProtection algorithmName="SHA-512" hashValue="7tgfZkQuMUicaN/D4rZTVTs8bTc8z+6HCcwp8131Y0j+q6wiLmr+9MwoE/ASGj7F91EBgqZnLjUYlihFJWfKiw==" saltValue="r04YSEPZ0Fqhp6tT+qbiDw==" spinCount="100000" sheet="1" objects="1" scenarios="1"/>
  <mergeCells count="891">
    <mergeCell ref="A12:AH12"/>
    <mergeCell ref="AI12:AQ12"/>
    <mergeCell ref="CP12:DW12"/>
    <mergeCell ref="DX12:EF12"/>
    <mergeCell ref="A14:D15"/>
    <mergeCell ref="E14:K15"/>
    <mergeCell ref="L14:T15"/>
    <mergeCell ref="U14:AH15"/>
    <mergeCell ref="AI14:AQ14"/>
    <mergeCell ref="DJ14:EJ15"/>
    <mergeCell ref="AI15:AL15"/>
    <mergeCell ref="AN15:AQ15"/>
    <mergeCell ref="AZ14:BC15"/>
    <mergeCell ref="CP14:CS15"/>
    <mergeCell ref="CT14:CZ15"/>
    <mergeCell ref="DA14:DI15"/>
    <mergeCell ref="A3:BC3"/>
    <mergeCell ref="CP3:ER3"/>
    <mergeCell ref="BB6:BC6"/>
    <mergeCell ref="EQ6:ER6"/>
    <mergeCell ref="AP8:AQ8"/>
    <mergeCell ref="A10:K10"/>
    <mergeCell ref="L10:T10"/>
    <mergeCell ref="U10:AF10"/>
    <mergeCell ref="CP10:CZ10"/>
    <mergeCell ref="DA10:DI10"/>
    <mergeCell ref="DJ10:DU10"/>
    <mergeCell ref="A16:D16"/>
    <mergeCell ref="E16:K16"/>
    <mergeCell ref="L16:T16"/>
    <mergeCell ref="U16:AH16"/>
    <mergeCell ref="AI16:AL16"/>
    <mergeCell ref="AR14:AU15"/>
    <mergeCell ref="AV14:AY15"/>
    <mergeCell ref="AN16:AQ16"/>
    <mergeCell ref="AR16:AU16"/>
    <mergeCell ref="AV16:AY16"/>
    <mergeCell ref="DA16:DI16"/>
    <mergeCell ref="DJ16:EJ16"/>
    <mergeCell ref="EK16:EN16"/>
    <mergeCell ref="EO16:ER16"/>
    <mergeCell ref="AZ16:BC16"/>
    <mergeCell ref="CP16:CS16"/>
    <mergeCell ref="CT16:CZ16"/>
    <mergeCell ref="EK14:EN15"/>
    <mergeCell ref="EO14:ER15"/>
    <mergeCell ref="EO17:ER17"/>
    <mergeCell ref="A18:D18"/>
    <mergeCell ref="E18:K18"/>
    <mergeCell ref="L18:T18"/>
    <mergeCell ref="U18:AH18"/>
    <mergeCell ref="AI18:AL18"/>
    <mergeCell ref="AN18:AQ18"/>
    <mergeCell ref="AR18:AU18"/>
    <mergeCell ref="AR17:AU17"/>
    <mergeCell ref="AV17:AY17"/>
    <mergeCell ref="AZ17:BC17"/>
    <mergeCell ref="CP17:CS17"/>
    <mergeCell ref="CT17:CZ17"/>
    <mergeCell ref="DA17:DI17"/>
    <mergeCell ref="EK18:EN18"/>
    <mergeCell ref="EO18:ER18"/>
    <mergeCell ref="AZ18:BC18"/>
    <mergeCell ref="CP18:CS18"/>
    <mergeCell ref="CT18:CZ18"/>
    <mergeCell ref="DA18:DI18"/>
    <mergeCell ref="DJ18:EJ18"/>
    <mergeCell ref="A17:D17"/>
    <mergeCell ref="E17:K17"/>
    <mergeCell ref="L17:T17"/>
    <mergeCell ref="L19:T19"/>
    <mergeCell ref="U19:AH19"/>
    <mergeCell ref="AI19:AL19"/>
    <mergeCell ref="AN19:AQ19"/>
    <mergeCell ref="AR19:AU19"/>
    <mergeCell ref="AV19:AY19"/>
    <mergeCell ref="AV18:AY18"/>
    <mergeCell ref="DJ17:EJ17"/>
    <mergeCell ref="EK17:EN17"/>
    <mergeCell ref="U17:AH17"/>
    <mergeCell ref="AI17:AL17"/>
    <mergeCell ref="AN17:AQ17"/>
    <mergeCell ref="CP20:CS20"/>
    <mergeCell ref="CT20:CZ20"/>
    <mergeCell ref="DA20:DI20"/>
    <mergeCell ref="DJ20:EJ20"/>
    <mergeCell ref="EK20:EN20"/>
    <mergeCell ref="EO20:ER20"/>
    <mergeCell ref="EO19:ER19"/>
    <mergeCell ref="A20:D20"/>
    <mergeCell ref="E20:K20"/>
    <mergeCell ref="L20:T20"/>
    <mergeCell ref="U20:AH20"/>
    <mergeCell ref="AI20:AL20"/>
    <mergeCell ref="AN20:AQ20"/>
    <mergeCell ref="AR20:AU20"/>
    <mergeCell ref="AV20:AY20"/>
    <mergeCell ref="AZ20:BC20"/>
    <mergeCell ref="AZ19:BC19"/>
    <mergeCell ref="CP19:CS19"/>
    <mergeCell ref="CT19:CZ19"/>
    <mergeCell ref="DA19:DI19"/>
    <mergeCell ref="DJ19:EJ19"/>
    <mergeCell ref="EK19:EN19"/>
    <mergeCell ref="A19:D19"/>
    <mergeCell ref="E19:K19"/>
    <mergeCell ref="A22:D22"/>
    <mergeCell ref="E22:K22"/>
    <mergeCell ref="L22:T22"/>
    <mergeCell ref="U22:AH22"/>
    <mergeCell ref="AI22:AL22"/>
    <mergeCell ref="AN22:AQ22"/>
    <mergeCell ref="AR22:AU22"/>
    <mergeCell ref="AR21:AU21"/>
    <mergeCell ref="AV21:AY21"/>
    <mergeCell ref="A21:D21"/>
    <mergeCell ref="E21:K21"/>
    <mergeCell ref="L21:T21"/>
    <mergeCell ref="U21:AH21"/>
    <mergeCell ref="AI21:AL21"/>
    <mergeCell ref="AN21:AQ21"/>
    <mergeCell ref="U23:AH23"/>
    <mergeCell ref="AI23:AL23"/>
    <mergeCell ref="AN23:AQ23"/>
    <mergeCell ref="AR23:AU23"/>
    <mergeCell ref="AV23:AY23"/>
    <mergeCell ref="AV22:AY22"/>
    <mergeCell ref="DJ21:EJ21"/>
    <mergeCell ref="EK21:EN21"/>
    <mergeCell ref="EO21:ER21"/>
    <mergeCell ref="AZ21:BC21"/>
    <mergeCell ref="CP21:CS21"/>
    <mergeCell ref="CT21:CZ21"/>
    <mergeCell ref="DA21:DI21"/>
    <mergeCell ref="EK22:EN22"/>
    <mergeCell ref="EO22:ER22"/>
    <mergeCell ref="AZ22:BC22"/>
    <mergeCell ref="CP22:CS22"/>
    <mergeCell ref="CT22:CZ22"/>
    <mergeCell ref="DA22:DI22"/>
    <mergeCell ref="DJ22:EJ22"/>
    <mergeCell ref="EO23:ER23"/>
    <mergeCell ref="AZ23:BC23"/>
    <mergeCell ref="CP23:CS23"/>
    <mergeCell ref="CT23:CZ23"/>
    <mergeCell ref="CP24:CS24"/>
    <mergeCell ref="CT24:CZ24"/>
    <mergeCell ref="DA24:DI24"/>
    <mergeCell ref="DJ24:EJ24"/>
    <mergeCell ref="AN25:AQ25"/>
    <mergeCell ref="EK26:EN26"/>
    <mergeCell ref="EO26:ER26"/>
    <mergeCell ref="EK24:EN24"/>
    <mergeCell ref="EO24:ER24"/>
    <mergeCell ref="EO25:ER25"/>
    <mergeCell ref="DJ26:EJ26"/>
    <mergeCell ref="A24:D24"/>
    <mergeCell ref="E24:K24"/>
    <mergeCell ref="L24:T24"/>
    <mergeCell ref="U24:AH24"/>
    <mergeCell ref="AI24:AL24"/>
    <mergeCell ref="AN24:AQ24"/>
    <mergeCell ref="AR24:AU24"/>
    <mergeCell ref="AV24:AY24"/>
    <mergeCell ref="AZ24:BC24"/>
    <mergeCell ref="DA23:DI23"/>
    <mergeCell ref="DJ23:EJ23"/>
    <mergeCell ref="EK23:EN23"/>
    <mergeCell ref="A23:D23"/>
    <mergeCell ref="E23:K23"/>
    <mergeCell ref="L23:T23"/>
    <mergeCell ref="AR27:AU27"/>
    <mergeCell ref="AV27:AY27"/>
    <mergeCell ref="AV26:AY26"/>
    <mergeCell ref="DJ25:EJ25"/>
    <mergeCell ref="EK25:EN25"/>
    <mergeCell ref="A26:D26"/>
    <mergeCell ref="E26:K26"/>
    <mergeCell ref="L26:T26"/>
    <mergeCell ref="U26:AH26"/>
    <mergeCell ref="AI26:AL26"/>
    <mergeCell ref="AN26:AQ26"/>
    <mergeCell ref="AR26:AU26"/>
    <mergeCell ref="AR25:AU25"/>
    <mergeCell ref="AV25:AY25"/>
    <mergeCell ref="AZ25:BC25"/>
    <mergeCell ref="CP25:CS25"/>
    <mergeCell ref="CT25:CZ25"/>
    <mergeCell ref="DA25:DI25"/>
    <mergeCell ref="A25:D25"/>
    <mergeCell ref="E25:K25"/>
    <mergeCell ref="L25:T25"/>
    <mergeCell ref="U25:AH25"/>
    <mergeCell ref="AI25:AL25"/>
    <mergeCell ref="AZ26:BC26"/>
    <mergeCell ref="CP26:CS26"/>
    <mergeCell ref="CT26:CZ26"/>
    <mergeCell ref="DA26:DI26"/>
    <mergeCell ref="CP28:CS28"/>
    <mergeCell ref="CT28:CZ28"/>
    <mergeCell ref="DA28:DI28"/>
    <mergeCell ref="DJ28:EJ28"/>
    <mergeCell ref="EK28:EN28"/>
    <mergeCell ref="EO28:ER28"/>
    <mergeCell ref="EO27:ER27"/>
    <mergeCell ref="A28:D28"/>
    <mergeCell ref="E28:K28"/>
    <mergeCell ref="L28:T28"/>
    <mergeCell ref="U28:AH28"/>
    <mergeCell ref="AI28:AL28"/>
    <mergeCell ref="AN28:AQ28"/>
    <mergeCell ref="AR28:AU28"/>
    <mergeCell ref="AV28:AY28"/>
    <mergeCell ref="AZ28:BC28"/>
    <mergeCell ref="AZ27:BC27"/>
    <mergeCell ref="CP27:CS27"/>
    <mergeCell ref="CT27:CZ27"/>
    <mergeCell ref="DA27:DI27"/>
    <mergeCell ref="DJ27:EJ27"/>
    <mergeCell ref="EK27:EN27"/>
    <mergeCell ref="A27:D27"/>
    <mergeCell ref="E27:K27"/>
    <mergeCell ref="L27:T27"/>
    <mergeCell ref="U27:AH27"/>
    <mergeCell ref="AI27:AL27"/>
    <mergeCell ref="AN27:AQ27"/>
    <mergeCell ref="DJ29:EJ29"/>
    <mergeCell ref="EK29:EN29"/>
    <mergeCell ref="EO29:ER29"/>
    <mergeCell ref="A32:K32"/>
    <mergeCell ref="L32:T32"/>
    <mergeCell ref="U32:AF32"/>
    <mergeCell ref="CP32:CZ32"/>
    <mergeCell ref="DA32:DI32"/>
    <mergeCell ref="DJ32:DU32"/>
    <mergeCell ref="AR29:AU29"/>
    <mergeCell ref="AV29:AY29"/>
    <mergeCell ref="AZ29:BC29"/>
    <mergeCell ref="CP29:CS29"/>
    <mergeCell ref="CT29:CZ29"/>
    <mergeCell ref="DA29:DI29"/>
    <mergeCell ref="A29:D29"/>
    <mergeCell ref="E29:K29"/>
    <mergeCell ref="L29:T29"/>
    <mergeCell ref="U29:AH29"/>
    <mergeCell ref="AI29:AL29"/>
    <mergeCell ref="AN29:AQ29"/>
    <mergeCell ref="DA38:DI38"/>
    <mergeCell ref="A34:AH34"/>
    <mergeCell ref="AI34:AQ34"/>
    <mergeCell ref="CP34:DW34"/>
    <mergeCell ref="DX34:EF34"/>
    <mergeCell ref="A36:D37"/>
    <mergeCell ref="E36:K37"/>
    <mergeCell ref="L36:T37"/>
    <mergeCell ref="U36:AH37"/>
    <mergeCell ref="AI36:AQ36"/>
    <mergeCell ref="AR36:AU37"/>
    <mergeCell ref="AR38:AU38"/>
    <mergeCell ref="AV38:AY38"/>
    <mergeCell ref="EK36:EN37"/>
    <mergeCell ref="EO36:ER37"/>
    <mergeCell ref="AI37:AL37"/>
    <mergeCell ref="AN37:AQ37"/>
    <mergeCell ref="A38:D38"/>
    <mergeCell ref="E38:K38"/>
    <mergeCell ref="L38:T38"/>
    <mergeCell ref="U38:AH38"/>
    <mergeCell ref="AI38:AL38"/>
    <mergeCell ref="AN38:AQ38"/>
    <mergeCell ref="AV36:AY37"/>
    <mergeCell ref="AZ36:BC37"/>
    <mergeCell ref="CP36:CS37"/>
    <mergeCell ref="CT36:CZ37"/>
    <mergeCell ref="DA36:DI37"/>
    <mergeCell ref="DJ36:EJ37"/>
    <mergeCell ref="DJ38:EJ38"/>
    <mergeCell ref="EK38:EN38"/>
    <mergeCell ref="EO38:ER38"/>
    <mergeCell ref="AZ38:BC38"/>
    <mergeCell ref="CP38:CS38"/>
    <mergeCell ref="CT38:CZ38"/>
    <mergeCell ref="EK39:EN39"/>
    <mergeCell ref="EO39:ER39"/>
    <mergeCell ref="A40:D40"/>
    <mergeCell ref="E40:K40"/>
    <mergeCell ref="L40:T40"/>
    <mergeCell ref="U40:AH40"/>
    <mergeCell ref="AI40:AL40"/>
    <mergeCell ref="AN40:AQ40"/>
    <mergeCell ref="AR40:AU40"/>
    <mergeCell ref="AV40:AY40"/>
    <mergeCell ref="AV39:AY39"/>
    <mergeCell ref="AZ39:BC39"/>
    <mergeCell ref="CP39:CS39"/>
    <mergeCell ref="CT39:CZ39"/>
    <mergeCell ref="DA39:DI39"/>
    <mergeCell ref="DJ39:EJ39"/>
    <mergeCell ref="A39:D39"/>
    <mergeCell ref="E39:K39"/>
    <mergeCell ref="L39:T39"/>
    <mergeCell ref="U39:AH39"/>
    <mergeCell ref="AI39:AL39"/>
    <mergeCell ref="AN39:AQ39"/>
    <mergeCell ref="AR39:AU39"/>
    <mergeCell ref="CP41:CS41"/>
    <mergeCell ref="CT41:CZ41"/>
    <mergeCell ref="DA41:DI41"/>
    <mergeCell ref="DJ41:EJ41"/>
    <mergeCell ref="EK41:EN41"/>
    <mergeCell ref="EO41:ER41"/>
    <mergeCell ref="EO40:ER40"/>
    <mergeCell ref="A41:D41"/>
    <mergeCell ref="E41:K41"/>
    <mergeCell ref="L41:T41"/>
    <mergeCell ref="U41:AH41"/>
    <mergeCell ref="AI41:AL41"/>
    <mergeCell ref="AN41:AQ41"/>
    <mergeCell ref="AR41:AU41"/>
    <mergeCell ref="AV41:AY41"/>
    <mergeCell ref="AZ41:BC41"/>
    <mergeCell ref="AZ40:BC40"/>
    <mergeCell ref="CP40:CS40"/>
    <mergeCell ref="CT40:CZ40"/>
    <mergeCell ref="DA40:DI40"/>
    <mergeCell ref="DJ40:EJ40"/>
    <mergeCell ref="EK40:EN40"/>
    <mergeCell ref="A43:D43"/>
    <mergeCell ref="E43:K43"/>
    <mergeCell ref="L43:T43"/>
    <mergeCell ref="U43:AH43"/>
    <mergeCell ref="AI43:AL43"/>
    <mergeCell ref="AN43:AQ43"/>
    <mergeCell ref="AR43:AU43"/>
    <mergeCell ref="AR42:AU42"/>
    <mergeCell ref="AV42:AY42"/>
    <mergeCell ref="A42:D42"/>
    <mergeCell ref="E42:K42"/>
    <mergeCell ref="L42:T42"/>
    <mergeCell ref="U42:AH42"/>
    <mergeCell ref="AI42:AL42"/>
    <mergeCell ref="AN42:AQ42"/>
    <mergeCell ref="U44:AH44"/>
    <mergeCell ref="AI44:AL44"/>
    <mergeCell ref="AN44:AQ44"/>
    <mergeCell ref="AR44:AU44"/>
    <mergeCell ref="AV44:AY44"/>
    <mergeCell ref="AV43:AY43"/>
    <mergeCell ref="DJ42:EJ42"/>
    <mergeCell ref="EK42:EN42"/>
    <mergeCell ref="EO42:ER42"/>
    <mergeCell ref="AZ42:BC42"/>
    <mergeCell ref="CP42:CS42"/>
    <mergeCell ref="CT42:CZ42"/>
    <mergeCell ref="DA42:DI42"/>
    <mergeCell ref="EK43:EN43"/>
    <mergeCell ref="EO43:ER43"/>
    <mergeCell ref="AZ43:BC43"/>
    <mergeCell ref="CP43:CS43"/>
    <mergeCell ref="CT43:CZ43"/>
    <mergeCell ref="DA43:DI43"/>
    <mergeCell ref="DJ43:EJ43"/>
    <mergeCell ref="EO44:ER44"/>
    <mergeCell ref="AZ44:BC44"/>
    <mergeCell ref="CP44:CS44"/>
    <mergeCell ref="CT44:CZ44"/>
    <mergeCell ref="CP45:CS45"/>
    <mergeCell ref="CT45:CZ45"/>
    <mergeCell ref="DA45:DI45"/>
    <mergeCell ref="DJ45:EJ45"/>
    <mergeCell ref="AN46:AQ46"/>
    <mergeCell ref="EK47:EN47"/>
    <mergeCell ref="EO47:ER47"/>
    <mergeCell ref="EK45:EN45"/>
    <mergeCell ref="EO45:ER45"/>
    <mergeCell ref="EO46:ER46"/>
    <mergeCell ref="DJ47:EJ47"/>
    <mergeCell ref="A45:D45"/>
    <mergeCell ref="E45:K45"/>
    <mergeCell ref="L45:T45"/>
    <mergeCell ref="U45:AH45"/>
    <mergeCell ref="AI45:AL45"/>
    <mergeCell ref="AN45:AQ45"/>
    <mergeCell ref="AR45:AU45"/>
    <mergeCell ref="AV45:AY45"/>
    <mergeCell ref="AZ45:BC45"/>
    <mergeCell ref="DA44:DI44"/>
    <mergeCell ref="DJ44:EJ44"/>
    <mergeCell ref="EK44:EN44"/>
    <mergeCell ref="A44:D44"/>
    <mergeCell ref="E44:K44"/>
    <mergeCell ref="L44:T44"/>
    <mergeCell ref="AR48:AU48"/>
    <mergeCell ref="AV48:AY48"/>
    <mergeCell ref="AV47:AY47"/>
    <mergeCell ref="DJ46:EJ46"/>
    <mergeCell ref="EK46:EN46"/>
    <mergeCell ref="A47:D47"/>
    <mergeCell ref="E47:K47"/>
    <mergeCell ref="L47:T47"/>
    <mergeCell ref="U47:AH47"/>
    <mergeCell ref="AI47:AL47"/>
    <mergeCell ref="AN47:AQ47"/>
    <mergeCell ref="AR47:AU47"/>
    <mergeCell ref="AR46:AU46"/>
    <mergeCell ref="AV46:AY46"/>
    <mergeCell ref="AZ46:BC46"/>
    <mergeCell ref="CP46:CS46"/>
    <mergeCell ref="CT46:CZ46"/>
    <mergeCell ref="DA46:DI46"/>
    <mergeCell ref="A46:D46"/>
    <mergeCell ref="E46:K46"/>
    <mergeCell ref="L46:T46"/>
    <mergeCell ref="U46:AH46"/>
    <mergeCell ref="AI46:AL46"/>
    <mergeCell ref="AZ47:BC47"/>
    <mergeCell ref="CP47:CS47"/>
    <mergeCell ref="CT47:CZ47"/>
    <mergeCell ref="DA47:DI47"/>
    <mergeCell ref="CP49:CS49"/>
    <mergeCell ref="CT49:CZ49"/>
    <mergeCell ref="DA49:DI49"/>
    <mergeCell ref="DJ49:EJ49"/>
    <mergeCell ref="EK49:EN49"/>
    <mergeCell ref="EO49:ER49"/>
    <mergeCell ref="EO48:ER48"/>
    <mergeCell ref="A49:D49"/>
    <mergeCell ref="E49:K49"/>
    <mergeCell ref="L49:T49"/>
    <mergeCell ref="U49:AH49"/>
    <mergeCell ref="AI49:AL49"/>
    <mergeCell ref="AN49:AQ49"/>
    <mergeCell ref="AR49:AU49"/>
    <mergeCell ref="AV49:AY49"/>
    <mergeCell ref="AZ49:BC49"/>
    <mergeCell ref="AZ48:BC48"/>
    <mergeCell ref="CP48:CS48"/>
    <mergeCell ref="CT48:CZ48"/>
    <mergeCell ref="DA48:DI48"/>
    <mergeCell ref="DJ48:EJ48"/>
    <mergeCell ref="EK48:EN48"/>
    <mergeCell ref="A48:D48"/>
    <mergeCell ref="E48:K48"/>
    <mergeCell ref="L48:T48"/>
    <mergeCell ref="U48:AH48"/>
    <mergeCell ref="AI48:AL48"/>
    <mergeCell ref="AN48:AQ48"/>
    <mergeCell ref="DJ50:EJ50"/>
    <mergeCell ref="EK50:EN50"/>
    <mergeCell ref="EO50:ER50"/>
    <mergeCell ref="A51:D51"/>
    <mergeCell ref="E51:K51"/>
    <mergeCell ref="L51:T51"/>
    <mergeCell ref="U51:AH51"/>
    <mergeCell ref="AI51:AL51"/>
    <mergeCell ref="AN51:AQ51"/>
    <mergeCell ref="AR51:AU51"/>
    <mergeCell ref="AR50:AU50"/>
    <mergeCell ref="AV50:AY50"/>
    <mergeCell ref="AZ50:BC50"/>
    <mergeCell ref="CP50:CS50"/>
    <mergeCell ref="CT50:CZ50"/>
    <mergeCell ref="DA50:DI50"/>
    <mergeCell ref="A50:D50"/>
    <mergeCell ref="E50:K50"/>
    <mergeCell ref="L50:T50"/>
    <mergeCell ref="U50:AH50"/>
    <mergeCell ref="AV60:AY60"/>
    <mergeCell ref="AI50:AL50"/>
    <mergeCell ref="AN50:AQ50"/>
    <mergeCell ref="EK51:EN51"/>
    <mergeCell ref="EO51:ER51"/>
    <mergeCell ref="A54:K54"/>
    <mergeCell ref="L54:T54"/>
    <mergeCell ref="U54:AF54"/>
    <mergeCell ref="CP54:CZ54"/>
    <mergeCell ref="DA54:DI54"/>
    <mergeCell ref="DJ54:DU54"/>
    <mergeCell ref="AV51:AY51"/>
    <mergeCell ref="AZ51:BC51"/>
    <mergeCell ref="CP51:CS51"/>
    <mergeCell ref="CT51:CZ51"/>
    <mergeCell ref="DA51:DI51"/>
    <mergeCell ref="DJ51:EJ51"/>
    <mergeCell ref="A56:AH56"/>
    <mergeCell ref="AI56:AQ56"/>
    <mergeCell ref="CP56:DW56"/>
    <mergeCell ref="DX56:EF56"/>
    <mergeCell ref="A58:D59"/>
    <mergeCell ref="E58:K59"/>
    <mergeCell ref="L58:T59"/>
    <mergeCell ref="U58:AH59"/>
    <mergeCell ref="AI58:AQ58"/>
    <mergeCell ref="AR58:AU59"/>
    <mergeCell ref="EK58:EN59"/>
    <mergeCell ref="EO58:ER59"/>
    <mergeCell ref="AI59:AL59"/>
    <mergeCell ref="AN59:AQ59"/>
    <mergeCell ref="A60:D60"/>
    <mergeCell ref="E60:K60"/>
    <mergeCell ref="L60:T60"/>
    <mergeCell ref="U60:AH60"/>
    <mergeCell ref="AI60:AL60"/>
    <mergeCell ref="AN60:AQ60"/>
    <mergeCell ref="AV58:AY59"/>
    <mergeCell ref="AZ58:BC59"/>
    <mergeCell ref="CP58:CS59"/>
    <mergeCell ref="CT58:CZ59"/>
    <mergeCell ref="DA58:DI59"/>
    <mergeCell ref="DJ58:EJ59"/>
    <mergeCell ref="DJ60:EJ60"/>
    <mergeCell ref="EK60:EN60"/>
    <mergeCell ref="EO60:ER60"/>
    <mergeCell ref="AZ60:BC60"/>
    <mergeCell ref="CP60:CS60"/>
    <mergeCell ref="CT60:CZ60"/>
    <mergeCell ref="DA60:DI60"/>
    <mergeCell ref="AR60:AU60"/>
    <mergeCell ref="EK61:EN61"/>
    <mergeCell ref="EO61:ER61"/>
    <mergeCell ref="A62:D62"/>
    <mergeCell ref="E62:K62"/>
    <mergeCell ref="L62:T62"/>
    <mergeCell ref="U62:AH62"/>
    <mergeCell ref="AI62:AL62"/>
    <mergeCell ref="AN62:AQ62"/>
    <mergeCell ref="AR62:AU62"/>
    <mergeCell ref="AV62:AY62"/>
    <mergeCell ref="AV61:AY61"/>
    <mergeCell ref="AZ61:BC61"/>
    <mergeCell ref="CP61:CS61"/>
    <mergeCell ref="CT61:CZ61"/>
    <mergeCell ref="DA61:DI61"/>
    <mergeCell ref="DJ61:EJ61"/>
    <mergeCell ref="A61:D61"/>
    <mergeCell ref="E61:K61"/>
    <mergeCell ref="L61:T61"/>
    <mergeCell ref="U61:AH61"/>
    <mergeCell ref="AI61:AL61"/>
    <mergeCell ref="AN61:AQ61"/>
    <mergeCell ref="AR61:AU61"/>
    <mergeCell ref="CP63:CS63"/>
    <mergeCell ref="CT63:CZ63"/>
    <mergeCell ref="DA63:DI63"/>
    <mergeCell ref="DJ63:EJ63"/>
    <mergeCell ref="EK63:EN63"/>
    <mergeCell ref="EO63:ER63"/>
    <mergeCell ref="EO62:ER62"/>
    <mergeCell ref="AZ62:BC62"/>
    <mergeCell ref="CP62:CS62"/>
    <mergeCell ref="CT62:CZ62"/>
    <mergeCell ref="DA62:DI62"/>
    <mergeCell ref="DJ62:EJ62"/>
    <mergeCell ref="EK62:EN62"/>
    <mergeCell ref="A63:D63"/>
    <mergeCell ref="E63:K63"/>
    <mergeCell ref="L63:T63"/>
    <mergeCell ref="U63:AH63"/>
    <mergeCell ref="AI63:AL63"/>
    <mergeCell ref="AN63:AQ63"/>
    <mergeCell ref="AR63:AU63"/>
    <mergeCell ref="AV63:AY63"/>
    <mergeCell ref="AZ63:BC63"/>
    <mergeCell ref="A65:D65"/>
    <mergeCell ref="E65:K65"/>
    <mergeCell ref="L65:T65"/>
    <mergeCell ref="U65:AH65"/>
    <mergeCell ref="AI65:AL65"/>
    <mergeCell ref="AN65:AQ65"/>
    <mergeCell ref="AR65:AU65"/>
    <mergeCell ref="AR64:AU64"/>
    <mergeCell ref="AV64:AY64"/>
    <mergeCell ref="A64:D64"/>
    <mergeCell ref="E64:K64"/>
    <mergeCell ref="L64:T64"/>
    <mergeCell ref="U64:AH64"/>
    <mergeCell ref="AI64:AL64"/>
    <mergeCell ref="AN64:AQ64"/>
    <mergeCell ref="U66:AH66"/>
    <mergeCell ref="AI66:AL66"/>
    <mergeCell ref="AN66:AQ66"/>
    <mergeCell ref="AR66:AU66"/>
    <mergeCell ref="AV66:AY66"/>
    <mergeCell ref="AV65:AY65"/>
    <mergeCell ref="DJ64:EJ64"/>
    <mergeCell ref="EK64:EN64"/>
    <mergeCell ref="EO64:ER64"/>
    <mergeCell ref="AZ64:BC64"/>
    <mergeCell ref="CP64:CS64"/>
    <mergeCell ref="CT64:CZ64"/>
    <mergeCell ref="DA64:DI64"/>
    <mergeCell ref="EK65:EN65"/>
    <mergeCell ref="EO65:ER65"/>
    <mergeCell ref="AZ65:BC65"/>
    <mergeCell ref="CP65:CS65"/>
    <mergeCell ref="CT65:CZ65"/>
    <mergeCell ref="DA65:DI65"/>
    <mergeCell ref="DJ65:EJ65"/>
    <mergeCell ref="EO66:ER66"/>
    <mergeCell ref="AZ66:BC66"/>
    <mergeCell ref="CP66:CS66"/>
    <mergeCell ref="CT66:CZ66"/>
    <mergeCell ref="CP67:CS67"/>
    <mergeCell ref="CT67:CZ67"/>
    <mergeCell ref="DA67:DI67"/>
    <mergeCell ref="DJ67:EJ67"/>
    <mergeCell ref="AN68:AQ68"/>
    <mergeCell ref="EK69:EN69"/>
    <mergeCell ref="EO69:ER69"/>
    <mergeCell ref="EK67:EN67"/>
    <mergeCell ref="EO67:ER67"/>
    <mergeCell ref="EO68:ER68"/>
    <mergeCell ref="DJ69:EJ69"/>
    <mergeCell ref="A67:D67"/>
    <mergeCell ref="E67:K67"/>
    <mergeCell ref="L67:T67"/>
    <mergeCell ref="U67:AH67"/>
    <mergeCell ref="AI67:AL67"/>
    <mergeCell ref="AN67:AQ67"/>
    <mergeCell ref="AR67:AU67"/>
    <mergeCell ref="AV67:AY67"/>
    <mergeCell ref="AZ67:BC67"/>
    <mergeCell ref="DA66:DI66"/>
    <mergeCell ref="DJ66:EJ66"/>
    <mergeCell ref="EK66:EN66"/>
    <mergeCell ref="A66:D66"/>
    <mergeCell ref="E66:K66"/>
    <mergeCell ref="L66:T66"/>
    <mergeCell ref="AR70:AU70"/>
    <mergeCell ref="AV70:AY70"/>
    <mergeCell ref="AV69:AY69"/>
    <mergeCell ref="DJ68:EJ68"/>
    <mergeCell ref="EK68:EN68"/>
    <mergeCell ref="A69:D69"/>
    <mergeCell ref="E69:K69"/>
    <mergeCell ref="L69:T69"/>
    <mergeCell ref="U69:AH69"/>
    <mergeCell ref="AI69:AL69"/>
    <mergeCell ref="AN69:AQ69"/>
    <mergeCell ref="AR69:AU69"/>
    <mergeCell ref="AR68:AU68"/>
    <mergeCell ref="AV68:AY68"/>
    <mergeCell ref="AZ68:BC68"/>
    <mergeCell ref="CP68:CS68"/>
    <mergeCell ref="CT68:CZ68"/>
    <mergeCell ref="DA68:DI68"/>
    <mergeCell ref="A68:D68"/>
    <mergeCell ref="E68:K68"/>
    <mergeCell ref="L68:T68"/>
    <mergeCell ref="U68:AH68"/>
    <mergeCell ref="AI68:AL68"/>
    <mergeCell ref="AZ69:BC69"/>
    <mergeCell ref="CP69:CS69"/>
    <mergeCell ref="CT69:CZ69"/>
    <mergeCell ref="DA69:DI69"/>
    <mergeCell ref="CP71:CS71"/>
    <mergeCell ref="CT71:CZ71"/>
    <mergeCell ref="DA71:DI71"/>
    <mergeCell ref="DJ71:EJ71"/>
    <mergeCell ref="EK71:EN71"/>
    <mergeCell ref="EO71:ER71"/>
    <mergeCell ref="EO70:ER70"/>
    <mergeCell ref="A71:D71"/>
    <mergeCell ref="E71:K71"/>
    <mergeCell ref="L71:T71"/>
    <mergeCell ref="U71:AH71"/>
    <mergeCell ref="AI71:AL71"/>
    <mergeCell ref="AN71:AQ71"/>
    <mergeCell ref="AR71:AU71"/>
    <mergeCell ref="AV71:AY71"/>
    <mergeCell ref="AZ71:BC71"/>
    <mergeCell ref="AZ70:BC70"/>
    <mergeCell ref="CP70:CS70"/>
    <mergeCell ref="CT70:CZ70"/>
    <mergeCell ref="DA70:DI70"/>
    <mergeCell ref="DJ70:EJ70"/>
    <mergeCell ref="EK70:EN70"/>
    <mergeCell ref="A70:D70"/>
    <mergeCell ref="E70:K70"/>
    <mergeCell ref="L70:T70"/>
    <mergeCell ref="U70:AH70"/>
    <mergeCell ref="AI70:AL70"/>
    <mergeCell ref="AN70:AQ70"/>
    <mergeCell ref="DJ72:EJ72"/>
    <mergeCell ref="EK72:EN72"/>
    <mergeCell ref="EO72:ER72"/>
    <mergeCell ref="A73:D73"/>
    <mergeCell ref="E73:K73"/>
    <mergeCell ref="L73:T73"/>
    <mergeCell ref="U73:AH73"/>
    <mergeCell ref="AI73:AL73"/>
    <mergeCell ref="AN73:AQ73"/>
    <mergeCell ref="AR73:AU73"/>
    <mergeCell ref="AR72:AU72"/>
    <mergeCell ref="AV72:AY72"/>
    <mergeCell ref="AZ72:BC72"/>
    <mergeCell ref="CP72:CS72"/>
    <mergeCell ref="CT72:CZ72"/>
    <mergeCell ref="DA72:DI72"/>
    <mergeCell ref="A72:D72"/>
    <mergeCell ref="E72:K72"/>
    <mergeCell ref="L72:T72"/>
    <mergeCell ref="U72:AH72"/>
    <mergeCell ref="AI72:AL72"/>
    <mergeCell ref="AN72:AQ72"/>
    <mergeCell ref="EK73:EN73"/>
    <mergeCell ref="EO73:ER73"/>
    <mergeCell ref="A76:I76"/>
    <mergeCell ref="J76:V76"/>
    <mergeCell ref="Z76:AA76"/>
    <mergeCell ref="AB76:AH76"/>
    <mergeCell ref="AI76:AR76"/>
    <mergeCell ref="AS76:BC76"/>
    <mergeCell ref="CP76:CX76"/>
    <mergeCell ref="CY76:DK76"/>
    <mergeCell ref="AV73:AY73"/>
    <mergeCell ref="AZ73:BC73"/>
    <mergeCell ref="CP73:CS73"/>
    <mergeCell ref="CT73:CZ73"/>
    <mergeCell ref="DA73:DI73"/>
    <mergeCell ref="DJ73:EJ73"/>
    <mergeCell ref="DO76:DP76"/>
    <mergeCell ref="DQ76:DW76"/>
    <mergeCell ref="DX76:EG76"/>
    <mergeCell ref="EH76:ER76"/>
    <mergeCell ref="A77:I80"/>
    <mergeCell ref="J77:K77"/>
    <mergeCell ref="L77:V77"/>
    <mergeCell ref="W77:Y77"/>
    <mergeCell ref="Z77:AA77"/>
    <mergeCell ref="AB77:AG77"/>
    <mergeCell ref="DX77:EF77"/>
    <mergeCell ref="EH77:EQ80"/>
    <mergeCell ref="ER77:ER80"/>
    <mergeCell ref="DL78:DN78"/>
    <mergeCell ref="DO78:DP78"/>
    <mergeCell ref="DQ78:DV78"/>
    <mergeCell ref="DX78:EF78"/>
    <mergeCell ref="AI77:AQ77"/>
    <mergeCell ref="AS77:BB80"/>
    <mergeCell ref="BC77:BC80"/>
    <mergeCell ref="CP77:CX80"/>
    <mergeCell ref="CY77:CZ77"/>
    <mergeCell ref="DA77:DK77"/>
    <mergeCell ref="CY78:CZ78"/>
    <mergeCell ref="DA78:DK78"/>
    <mergeCell ref="CY79:CZ79"/>
    <mergeCell ref="DA79:DK79"/>
    <mergeCell ref="J78:K78"/>
    <mergeCell ref="L78:V78"/>
    <mergeCell ref="W78:Y78"/>
    <mergeCell ref="Z78:AA78"/>
    <mergeCell ref="AB78:AG78"/>
    <mergeCell ref="AI78:AQ78"/>
    <mergeCell ref="DL77:DN77"/>
    <mergeCell ref="DO77:DP77"/>
    <mergeCell ref="DQ77:DV77"/>
    <mergeCell ref="J80:K80"/>
    <mergeCell ref="L80:V80"/>
    <mergeCell ref="W80:Y80"/>
    <mergeCell ref="Z80:AA80"/>
    <mergeCell ref="AB80:AG80"/>
    <mergeCell ref="AI80:AQ80"/>
    <mergeCell ref="J79:K79"/>
    <mergeCell ref="L79:V79"/>
    <mergeCell ref="W79:Y79"/>
    <mergeCell ref="Z79:AA79"/>
    <mergeCell ref="AB79:AG79"/>
    <mergeCell ref="AI79:AQ79"/>
    <mergeCell ref="CY80:CZ80"/>
    <mergeCell ref="DA80:DK80"/>
    <mergeCell ref="DL80:DN80"/>
    <mergeCell ref="DO80:DP80"/>
    <mergeCell ref="DQ80:DV80"/>
    <mergeCell ref="DX80:EF80"/>
    <mergeCell ref="DL79:DN79"/>
    <mergeCell ref="DO79:DP79"/>
    <mergeCell ref="DQ79:DV79"/>
    <mergeCell ref="DX79:EF79"/>
    <mergeCell ref="DX81:EF81"/>
    <mergeCell ref="EH81:EQ84"/>
    <mergeCell ref="ER81:ER84"/>
    <mergeCell ref="DQ82:DV82"/>
    <mergeCell ref="DX82:EF82"/>
    <mergeCell ref="DL83:DN83"/>
    <mergeCell ref="DO83:DP83"/>
    <mergeCell ref="DL82:DN82"/>
    <mergeCell ref="DO82:DP82"/>
    <mergeCell ref="DL81:DN81"/>
    <mergeCell ref="DO81:DP81"/>
    <mergeCell ref="DQ81:DV81"/>
    <mergeCell ref="DQ83:DV83"/>
    <mergeCell ref="DX83:EF83"/>
    <mergeCell ref="DL84:DN84"/>
    <mergeCell ref="DO84:DP84"/>
    <mergeCell ref="DQ84:DV84"/>
    <mergeCell ref="DX84:EF84"/>
    <mergeCell ref="AS81:BB84"/>
    <mergeCell ref="BC81:BC84"/>
    <mergeCell ref="CP81:CX84"/>
    <mergeCell ref="CY81:CZ81"/>
    <mergeCell ref="DA81:DK81"/>
    <mergeCell ref="CY83:CZ83"/>
    <mergeCell ref="DA83:DK83"/>
    <mergeCell ref="AB82:AG82"/>
    <mergeCell ref="AI82:AQ82"/>
    <mergeCell ref="CY82:CZ82"/>
    <mergeCell ref="DA82:DK82"/>
    <mergeCell ref="AB81:AG81"/>
    <mergeCell ref="AB84:AG84"/>
    <mergeCell ref="AI84:AQ84"/>
    <mergeCell ref="CY84:CZ84"/>
    <mergeCell ref="DA84:DK84"/>
    <mergeCell ref="J83:K83"/>
    <mergeCell ref="L83:V83"/>
    <mergeCell ref="W83:Y83"/>
    <mergeCell ref="Z83:AA83"/>
    <mergeCell ref="AB83:AG83"/>
    <mergeCell ref="AI83:AQ83"/>
    <mergeCell ref="A81:I84"/>
    <mergeCell ref="J81:K81"/>
    <mergeCell ref="L81:V81"/>
    <mergeCell ref="W81:Y81"/>
    <mergeCell ref="Z81:AA81"/>
    <mergeCell ref="J82:K82"/>
    <mergeCell ref="L82:V82"/>
    <mergeCell ref="W82:Y82"/>
    <mergeCell ref="Z82:AA82"/>
    <mergeCell ref="J84:K84"/>
    <mergeCell ref="L84:V84"/>
    <mergeCell ref="W84:Y84"/>
    <mergeCell ref="Z84:AA84"/>
    <mergeCell ref="AI81:AQ81"/>
    <mergeCell ref="DX85:EF85"/>
    <mergeCell ref="EH85:EQ88"/>
    <mergeCell ref="ER85:ER88"/>
    <mergeCell ref="DL86:DN86"/>
    <mergeCell ref="DO86:DP86"/>
    <mergeCell ref="DQ86:DV86"/>
    <mergeCell ref="DX86:EF86"/>
    <mergeCell ref="AI85:AQ85"/>
    <mergeCell ref="AS85:BB88"/>
    <mergeCell ref="BC85:BC88"/>
    <mergeCell ref="CP85:CX88"/>
    <mergeCell ref="CY85:CZ85"/>
    <mergeCell ref="DA85:DK85"/>
    <mergeCell ref="CY86:CZ86"/>
    <mergeCell ref="DA86:DK86"/>
    <mergeCell ref="CY87:CZ87"/>
    <mergeCell ref="DA87:DK87"/>
    <mergeCell ref="AI86:AQ86"/>
    <mergeCell ref="DL85:DN85"/>
    <mergeCell ref="DO85:DP85"/>
    <mergeCell ref="DQ85:DV85"/>
    <mergeCell ref="DL87:DN87"/>
    <mergeCell ref="DO87:DP87"/>
    <mergeCell ref="DQ87:DV87"/>
    <mergeCell ref="W88:Y88"/>
    <mergeCell ref="Z88:AA88"/>
    <mergeCell ref="AB88:AG88"/>
    <mergeCell ref="AI88:AQ88"/>
    <mergeCell ref="J87:K87"/>
    <mergeCell ref="L87:V87"/>
    <mergeCell ref="W87:Y87"/>
    <mergeCell ref="Z87:AA87"/>
    <mergeCell ref="AB87:AG87"/>
    <mergeCell ref="AI87:AQ87"/>
    <mergeCell ref="A89:AR89"/>
    <mergeCell ref="AS89:BB89"/>
    <mergeCell ref="CP89:EG89"/>
    <mergeCell ref="EH89:EQ89"/>
    <mergeCell ref="CY88:CZ88"/>
    <mergeCell ref="DA88:DK88"/>
    <mergeCell ref="DL88:DN88"/>
    <mergeCell ref="DO88:DP88"/>
    <mergeCell ref="DQ88:DV88"/>
    <mergeCell ref="DX88:EF88"/>
    <mergeCell ref="A85:I88"/>
    <mergeCell ref="J85:K85"/>
    <mergeCell ref="L85:V85"/>
    <mergeCell ref="W85:Y85"/>
    <mergeCell ref="Z85:AA85"/>
    <mergeCell ref="AB85:AG85"/>
    <mergeCell ref="J86:K86"/>
    <mergeCell ref="L86:V86"/>
    <mergeCell ref="W86:Y86"/>
    <mergeCell ref="Z86:AA86"/>
    <mergeCell ref="AB86:AG86"/>
    <mergeCell ref="DX87:EF87"/>
    <mergeCell ref="J88:K88"/>
    <mergeCell ref="L88:V88"/>
  </mergeCells>
  <phoneticPr fontId="58"/>
  <conditionalFormatting sqref="AI12">
    <cfRule type="expression" dxfId="59" priority="6" stopIfTrue="1">
      <formula>AND(COUNTA($A$15:$G$29)&gt;0,$AD$12="□")</formula>
    </cfRule>
  </conditionalFormatting>
  <conditionalFormatting sqref="AI56">
    <cfRule type="expression" dxfId="58" priority="4" stopIfTrue="1">
      <formula>AND(COUNTA($A$15:$G$29)&gt;0,$AD$12="□")</formula>
    </cfRule>
  </conditionalFormatting>
  <conditionalFormatting sqref="AI34">
    <cfRule type="expression" dxfId="57" priority="5" stopIfTrue="1">
      <formula>AND(COUNTA($A$15:$G$29)&gt;0,$AD$12="□")</formula>
    </cfRule>
  </conditionalFormatting>
  <conditionalFormatting sqref="DX12">
    <cfRule type="expression" dxfId="56" priority="3" stopIfTrue="1">
      <formula>AND(COUNTA($A$15:$G$29)&gt;0,$AD$12="□")</formula>
    </cfRule>
  </conditionalFormatting>
  <conditionalFormatting sqref="DX34">
    <cfRule type="expression" dxfId="55" priority="2" stopIfTrue="1">
      <formula>AND(COUNTA($A$15:$G$29)&gt;0,$AD$12="□")</formula>
    </cfRule>
  </conditionalFormatting>
  <conditionalFormatting sqref="DX56">
    <cfRule type="expression" dxfId="54" priority="1" stopIfTrue="1">
      <formula>AND(COUNTA($A$15:$G$29)&gt;0,$AD$12="□")</formula>
    </cfRule>
  </conditionalFormatting>
  <dataValidations count="11">
    <dataValidation type="custom" imeMode="disabled" allowBlank="1" showInputMessage="1" showErrorMessage="1" errorTitle="入力エラー" error="小数点以下第一位を切り捨てで入力して下さい。_x000a_" sqref="EO16:EO25 EO38:EO47 EO60:EO69" xr:uid="{C1A98374-9E46-4272-B60A-16240F1CAAEA}">
      <formula1>DZ16-ROUNDDOWN(DZ16,0)=0</formula1>
    </dataValidation>
    <dataValidation type="custom" imeMode="disabled" allowBlank="1" showInputMessage="1" showErrorMessage="1" errorTitle="入力エラー" error="小数点以下第一位を切り捨てで入力して下さい。_x000a_" sqref="EK16:EK25 EK38:EK47 EK60:EK69" xr:uid="{BB7272AD-5E2B-4F87-9CA4-5771D76ADC7E}">
      <formula1>DX16-ROUNDDOWN(DX16,0)=0</formula1>
    </dataValidation>
    <dataValidation type="textLength" imeMode="disabled" operator="equal" allowBlank="1" showInputMessage="1" showErrorMessage="1" error="SII登録型番の8文字で登録してください。" sqref="E16:K29 E38:K51 E60:K73" xr:uid="{CF27FBAB-4A3B-497D-B129-1D37954A5F81}">
      <formula1>8</formula1>
    </dataValidation>
    <dataValidation type="custom" imeMode="disabled" allowBlank="1" showInputMessage="1" showErrorMessage="1" errorTitle="入力エラー" error="小数点以下第一位を切り捨てで入力して下さい。_x000a_" sqref="AO17:AO25 AN16:AN25 AO39:AO47 AN38:AN47 AO61:AO69 AN60:AN69" xr:uid="{8E0B1A81-09BB-498C-ADF5-5768EED77125}">
      <formula1>R16-ROUNDDOWN(R16,0)=0</formula1>
    </dataValidation>
    <dataValidation type="custom" imeMode="disabled" allowBlank="1" showInputMessage="1" showErrorMessage="1" errorTitle="入力エラー" error="小数点以下第一位を切り捨てで入力して下さい。_x000a_" sqref="AP17:AQ25 AP39:AQ47 AP61:AQ69" xr:uid="{9ED5326B-1134-4247-A11B-98C8ADD0BD59}">
      <formula1>S17-ROUNDDOWN(S17,0)=0</formula1>
    </dataValidation>
    <dataValidation type="custom" imeMode="disabled" allowBlank="1" showInputMessage="1" showErrorMessage="1" errorTitle="入力エラー" error="小数点以下第一位を切り捨てで入力して下さい。_x000a_" sqref="AZ16:AZ25 AZ38:AZ47 AZ60:AZ69" xr:uid="{AF63E5B0-0CE4-40D8-8CE4-279790F43CDA}">
      <formula1>V16-ROUNDDOWN(V16,0)=0</formula1>
    </dataValidation>
    <dataValidation type="custom" imeMode="disabled" allowBlank="1" showInputMessage="1" showErrorMessage="1" errorTitle="入力エラー" error="小数点以下第一位を切り捨てで入力して下さい。_x000a_" sqref="AV16:AV25 AV38:AV47 AV60:AV69" xr:uid="{F52BD2F1-7FA2-4145-9D9B-A14337C1C98F}">
      <formula1>U16-ROUNDDOWN(U16,0)=0</formula1>
    </dataValidation>
    <dataValidation imeMode="disabled" allowBlank="1" showInputMessage="1" showErrorMessage="1" sqref="AI70:AI75 AM26:AN29 DW75 DZ75:EA75 AR16:AU25 AI26:AI29 AM70:AN75 AI48:AI51 AM48:AN51 AR38:AU47 AR60:AU69" xr:uid="{173EFD00-AD90-4B2A-B281-D54B636C3C2E}"/>
    <dataValidation type="custom" imeMode="disabled" allowBlank="1" showInputMessage="1" showErrorMessage="1" errorTitle="入力エラー" error="小数点以下の入力はできません。" sqref="EO75 EO48:EO51 AV26:AV29 EK48:EK51 AZ26:AZ29 AR26:AR29 AV70:AV75 AZ70:AZ75 AR48:AR51 AZ48:AZ51 EO26:EO29 AR70:AR75 EA74 DW74 EK26:EK29 EG75 EK75 AV48:AV51 EO70:EO73 EK70:EK73" xr:uid="{66C12E68-291D-453D-A99D-0D00019974E3}">
      <formula1>AR26-ROUNDDOWN(AR26,0)=0</formula1>
    </dataValidation>
    <dataValidation type="custom" imeMode="disabled" allowBlank="1" showInputMessage="1" showErrorMessage="1" errorTitle="入力エラー" error="小数点以下第一位を切り捨てで入力して下さい。_x000a_" sqref="AI38:AL47 AI16:AL25 AI60:AL69" xr:uid="{38B8C620-551F-485E-96B1-2492D3920D23}">
      <formula1>AI16-ROUNDDOWN(AI16,0)=0</formula1>
    </dataValidation>
    <dataValidation type="list" allowBlank="1" showInputMessage="1" showErrorMessage="1" sqref="AI34 AI12 AI56 DX12 DX34 DX56" xr:uid="{31A4BFE1-88D4-4282-A4AA-D7924F74D599}">
      <formula1>"□,■"</formula1>
    </dataValidation>
  </dataValidations>
  <printOptions horizontalCentered="1"/>
  <pageMargins left="0" right="0" top="0.31496062992125984" bottom="0" header="0.11811023622047245" footer="0.11811023622047245"/>
  <pageSetup paperSize="9" scale="36" orientation="portrait" r:id="rId1"/>
  <headerFooter>
    <oddHeader>&amp;R&amp;14VERSION 1.0</oddHeader>
    <oddFooter>&amp;L（備考）用紙は日本工業規格Ａ４とし、縦位置とする。</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EEB9-5447-4567-A0B4-7442C4B9B8C3}">
  <sheetPr codeName="Sheet2"/>
  <dimension ref="A1:AP31"/>
  <sheetViews>
    <sheetView showGridLines="0" showZeros="0" view="pageBreakPreview" zoomScale="70" zoomScaleNormal="100" zoomScaleSheetLayoutView="70" workbookViewId="0"/>
  </sheetViews>
  <sheetFormatPr defaultRowHeight="13.5"/>
  <cols>
    <col min="1" max="11" width="3.5" style="7" customWidth="1"/>
    <col min="12" max="17" width="3.625" style="7" customWidth="1"/>
    <col min="18" max="20" width="3.625" style="11" customWidth="1"/>
    <col min="21" max="28" width="3.625" style="12" customWidth="1"/>
    <col min="29" max="30" width="3.5" style="7" customWidth="1"/>
    <col min="31" max="33" width="3.625" style="7" customWidth="1"/>
    <col min="34" max="42" width="3.5" style="7" customWidth="1"/>
    <col min="43" max="72" width="3.625" style="7" customWidth="1"/>
    <col min="73" max="16384" width="9" style="7"/>
  </cols>
  <sheetData>
    <row r="1" spans="1:42" ht="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280" t="s">
        <v>195</v>
      </c>
      <c r="AM1" s="4"/>
      <c r="AN1" s="4"/>
      <c r="AO1" s="4"/>
      <c r="AP1" s="280"/>
    </row>
    <row r="2" spans="1:42" s="277" customFormat="1" ht="18" customHeight="1">
      <c r="A2" s="279"/>
      <c r="B2" s="279"/>
      <c r="AL2" s="344" t="str">
        <f>IF(OR(交付申請書!$BD$15&lt;&gt;"",交付申請書!$AJ$53&lt;&gt;""),交付申請書!$BD$15&amp;"邸"&amp;RIGHT(TRIM(交付申請書!$N$53&amp;交付申請書!$Y$53&amp;交付申請書!$AJ$53),4),"")</f>
        <v/>
      </c>
      <c r="AP2" s="278" t="str">
        <f>IF(OR('[1]様式第１｜交付申請書'!$BD$15&lt;&gt;"",'[1]様式第１｜交付申請書'!$AJ$53&lt;&gt;""),'[1]様式第１｜交付申請書'!$BD$15&amp;"邸"&amp;RIGHT(TRIM('[1]様式第１｜交付申請書'!$N$53&amp;'[1]様式第１｜交付申請書'!$Y$53&amp;'[1]様式第１｜交付申請書'!$AJ$53),4),"")</f>
        <v/>
      </c>
    </row>
    <row r="3" spans="1:42" ht="30" customHeight="1">
      <c r="A3" s="1533" t="s">
        <v>65</v>
      </c>
      <c r="B3" s="1533"/>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c r="AI3" s="1533"/>
      <c r="AJ3" s="1533"/>
      <c r="AK3" s="1533"/>
      <c r="AL3" s="1533"/>
      <c r="AM3" s="276"/>
      <c r="AN3" s="276"/>
      <c r="AO3" s="276"/>
      <c r="AP3" s="276"/>
    </row>
    <row r="4" spans="1:42" ht="9.75" customHeight="1">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row>
    <row r="5" spans="1:42" ht="21">
      <c r="A5" s="23"/>
      <c r="B5" s="23"/>
      <c r="C5" s="23" t="s">
        <v>251</v>
      </c>
      <c r="D5" s="4"/>
      <c r="E5" s="4"/>
      <c r="F5" s="4"/>
      <c r="G5" s="4"/>
      <c r="H5" s="4"/>
      <c r="I5" s="4"/>
      <c r="J5" s="4"/>
      <c r="K5" s="4"/>
      <c r="L5" s="4"/>
      <c r="M5" s="4"/>
      <c r="N5" s="4"/>
      <c r="O5" s="4"/>
      <c r="P5" s="4"/>
      <c r="Q5" s="4"/>
      <c r="R5" s="5"/>
      <c r="S5" s="5"/>
      <c r="T5" s="5"/>
      <c r="U5" s="9"/>
      <c r="V5" s="9"/>
      <c r="W5" s="9"/>
      <c r="X5" s="9"/>
      <c r="Y5" s="9"/>
      <c r="Z5" s="9"/>
      <c r="AA5" s="9"/>
      <c r="AB5" s="9"/>
      <c r="AC5" s="4"/>
      <c r="AD5" s="4"/>
      <c r="AE5" s="4"/>
      <c r="AF5" s="4"/>
      <c r="AG5" s="4"/>
      <c r="AH5" s="238"/>
      <c r="AI5" s="238"/>
      <c r="AJ5" s="238"/>
      <c r="AK5" s="238"/>
      <c r="AL5" s="238"/>
      <c r="AM5" s="238"/>
      <c r="AN5" s="238"/>
      <c r="AO5" s="238"/>
      <c r="AP5" s="238"/>
    </row>
    <row r="6" spans="1:42" ht="30" customHeight="1">
      <c r="A6" s="275"/>
      <c r="B6" s="274"/>
      <c r="C6" s="275" t="s">
        <v>81</v>
      </c>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row>
    <row r="7" spans="1:42" ht="18" customHeight="1">
      <c r="A7" s="13"/>
      <c r="B7" s="13"/>
      <c r="C7" s="13" t="s">
        <v>272</v>
      </c>
      <c r="D7" s="4"/>
      <c r="E7" s="4"/>
      <c r="F7" s="4"/>
      <c r="G7" s="4"/>
      <c r="H7" s="4"/>
      <c r="I7" s="4"/>
      <c r="J7" s="4"/>
      <c r="K7" s="4"/>
      <c r="L7" s="4"/>
      <c r="M7" s="4"/>
      <c r="N7" s="4"/>
      <c r="O7" s="4"/>
      <c r="P7" s="4"/>
      <c r="Q7" s="4"/>
      <c r="R7" s="5"/>
      <c r="S7" s="5"/>
      <c r="T7" s="5"/>
      <c r="U7" s="9"/>
      <c r="V7" s="9"/>
      <c r="W7" s="9"/>
      <c r="X7" s="9"/>
      <c r="Y7" s="9"/>
      <c r="Z7" s="9"/>
      <c r="AA7" s="9"/>
    </row>
    <row r="8" spans="1:42" ht="18" customHeight="1">
      <c r="A8" s="13"/>
      <c r="B8" s="13"/>
      <c r="C8" s="13" t="s">
        <v>250</v>
      </c>
      <c r="D8" s="4"/>
      <c r="E8" s="4"/>
      <c r="F8" s="4"/>
      <c r="G8" s="4"/>
      <c r="H8" s="4"/>
      <c r="I8" s="4"/>
      <c r="J8" s="4"/>
      <c r="K8" s="4"/>
      <c r="L8" s="4"/>
      <c r="M8" s="4"/>
      <c r="N8" s="4"/>
      <c r="O8" s="4"/>
      <c r="P8" s="4"/>
      <c r="Q8" s="4"/>
      <c r="R8" s="5"/>
      <c r="S8" s="5"/>
      <c r="T8" s="5"/>
      <c r="U8" s="9"/>
      <c r="V8" s="9"/>
      <c r="W8" s="9"/>
      <c r="X8" s="9"/>
      <c r="Y8" s="9"/>
      <c r="Z8" s="9"/>
      <c r="AA8" s="9"/>
    </row>
    <row r="9" spans="1:42" ht="18" customHeight="1">
      <c r="A9" s="13"/>
      <c r="B9" s="13"/>
      <c r="C9" s="13" t="s">
        <v>256</v>
      </c>
      <c r="D9" s="4"/>
      <c r="E9" s="4"/>
      <c r="F9" s="4"/>
      <c r="G9" s="4"/>
      <c r="H9" s="4"/>
      <c r="I9" s="4"/>
      <c r="J9" s="4"/>
      <c r="K9" s="4"/>
      <c r="L9" s="4"/>
      <c r="M9" s="4"/>
      <c r="N9" s="4"/>
      <c r="O9" s="4"/>
      <c r="P9" s="4"/>
      <c r="Q9" s="4"/>
      <c r="R9" s="5"/>
      <c r="S9" s="5"/>
      <c r="T9" s="5"/>
      <c r="U9" s="9"/>
      <c r="V9" s="9"/>
      <c r="W9" s="9"/>
      <c r="X9" s="9"/>
      <c r="Y9" s="9"/>
      <c r="Z9" s="9"/>
      <c r="AA9" s="9"/>
    </row>
    <row r="10" spans="1:42" ht="18" customHeight="1">
      <c r="A10" s="13"/>
      <c r="B10" s="13"/>
      <c r="C10" s="13"/>
      <c r="D10" s="4"/>
      <c r="E10" s="4"/>
      <c r="F10" s="4"/>
      <c r="G10" s="4"/>
      <c r="H10" s="4"/>
      <c r="I10" s="4"/>
      <c r="J10" s="4"/>
      <c r="K10" s="4"/>
      <c r="L10" s="4"/>
      <c r="M10" s="4"/>
      <c r="N10" s="4"/>
      <c r="O10" s="4"/>
      <c r="P10" s="4"/>
      <c r="Q10" s="4"/>
      <c r="R10" s="5"/>
      <c r="S10" s="5"/>
      <c r="T10" s="5"/>
      <c r="U10" s="9"/>
      <c r="V10" s="9"/>
      <c r="W10" s="9"/>
      <c r="X10" s="9"/>
      <c r="Y10" s="9"/>
      <c r="Z10" s="9"/>
      <c r="AA10" s="9"/>
    </row>
    <row r="11" spans="1:42" ht="18" customHeight="1">
      <c r="A11" s="13"/>
      <c r="B11" s="13"/>
      <c r="C11" s="13"/>
      <c r="D11" s="4"/>
      <c r="E11" s="4"/>
      <c r="F11" s="4"/>
      <c r="G11" s="4"/>
      <c r="H11" s="4"/>
      <c r="I11" s="4"/>
      <c r="J11" s="4"/>
      <c r="K11" s="4"/>
      <c r="L11" s="4"/>
      <c r="M11" s="4"/>
      <c r="N11" s="4"/>
      <c r="O11" s="4"/>
      <c r="P11" s="4"/>
      <c r="Q11" s="4"/>
      <c r="R11" s="5"/>
      <c r="S11" s="5"/>
      <c r="T11" s="5"/>
      <c r="U11" s="9"/>
      <c r="V11" s="9"/>
      <c r="W11" s="9"/>
      <c r="X11" s="9"/>
      <c r="Y11" s="9"/>
      <c r="Z11" s="9"/>
      <c r="AA11" s="9"/>
    </row>
    <row r="12" spans="1:42" ht="24.95" customHeight="1" thickBot="1">
      <c r="C12" s="1542" t="s">
        <v>73</v>
      </c>
      <c r="D12" s="1543"/>
      <c r="E12" s="1543"/>
      <c r="F12" s="1543"/>
      <c r="G12" s="1543"/>
      <c r="H12" s="1543"/>
      <c r="I12" s="1543"/>
      <c r="J12" s="1543"/>
      <c r="K12" s="1543"/>
      <c r="L12" s="1543"/>
      <c r="M12" s="1543"/>
      <c r="N12" s="1543"/>
      <c r="O12" s="1543"/>
      <c r="P12" s="1543"/>
      <c r="Q12" s="1543"/>
      <c r="R12" s="1543"/>
      <c r="S12" s="1544"/>
      <c r="T12" s="1542" t="s">
        <v>75</v>
      </c>
      <c r="U12" s="1543"/>
      <c r="V12" s="1543"/>
      <c r="W12" s="1543"/>
      <c r="X12" s="1543"/>
      <c r="Y12" s="1543"/>
      <c r="Z12" s="1543"/>
      <c r="AA12" s="1543"/>
      <c r="AB12" s="1543"/>
      <c r="AC12" s="1543"/>
      <c r="AD12" s="1543"/>
      <c r="AE12" s="1543"/>
      <c r="AF12" s="1543"/>
      <c r="AG12" s="1543"/>
      <c r="AH12" s="1543"/>
      <c r="AI12" s="1543"/>
      <c r="AJ12" s="1544"/>
    </row>
    <row r="13" spans="1:42" ht="39.950000000000003" customHeight="1" thickTop="1">
      <c r="C13" s="1538" t="s">
        <v>82</v>
      </c>
      <c r="D13" s="1539"/>
      <c r="E13" s="1547" t="s">
        <v>249</v>
      </c>
      <c r="F13" s="1548"/>
      <c r="G13" s="1548"/>
      <c r="H13" s="1548"/>
      <c r="I13" s="1548"/>
      <c r="J13" s="1548"/>
      <c r="K13" s="1548"/>
      <c r="L13" s="1548"/>
      <c r="M13" s="1548"/>
      <c r="N13" s="1548"/>
      <c r="O13" s="1548"/>
      <c r="P13" s="1548"/>
      <c r="Q13" s="1548"/>
      <c r="R13" s="1548"/>
      <c r="S13" s="1549"/>
      <c r="T13" s="1545" t="s">
        <v>18</v>
      </c>
      <c r="U13" s="1546"/>
      <c r="V13" s="1557">
        <f>SUM(明細書【断熱パネル】:明細書【断熱パネル】_雛形!AP35)</f>
        <v>0</v>
      </c>
      <c r="W13" s="1558"/>
      <c r="X13" s="1558"/>
      <c r="Y13" s="1558"/>
      <c r="Z13" s="1558"/>
      <c r="AA13" s="1558"/>
      <c r="AB13" s="1558"/>
      <c r="AC13" s="1558"/>
      <c r="AD13" s="1558"/>
      <c r="AE13" s="1558"/>
      <c r="AF13" s="1558"/>
      <c r="AG13" s="1558"/>
      <c r="AH13" s="1558"/>
      <c r="AI13" s="1553" t="s">
        <v>0</v>
      </c>
      <c r="AJ13" s="1554"/>
    </row>
    <row r="14" spans="1:42" ht="39.950000000000003" customHeight="1" thickBot="1">
      <c r="C14" s="1540"/>
      <c r="D14" s="1541"/>
      <c r="E14" s="1550" t="s">
        <v>74</v>
      </c>
      <c r="F14" s="1551"/>
      <c r="G14" s="1551"/>
      <c r="H14" s="1551"/>
      <c r="I14" s="1551"/>
      <c r="J14" s="1551"/>
      <c r="K14" s="1551"/>
      <c r="L14" s="1551"/>
      <c r="M14" s="1551"/>
      <c r="N14" s="1551"/>
      <c r="O14" s="1551"/>
      <c r="P14" s="1551"/>
      <c r="Q14" s="1551"/>
      <c r="R14" s="1551"/>
      <c r="S14" s="1552"/>
      <c r="T14" s="1559" t="s">
        <v>18</v>
      </c>
      <c r="U14" s="1560"/>
      <c r="V14" s="1561">
        <f>明細書【潜熱蓄熱建材】!AX58</f>
        <v>0</v>
      </c>
      <c r="W14" s="1562"/>
      <c r="X14" s="1562"/>
      <c r="Y14" s="1562"/>
      <c r="Z14" s="1562"/>
      <c r="AA14" s="1562"/>
      <c r="AB14" s="1562"/>
      <c r="AC14" s="1562"/>
      <c r="AD14" s="1562"/>
      <c r="AE14" s="1562"/>
      <c r="AF14" s="1562"/>
      <c r="AG14" s="1562"/>
      <c r="AH14" s="1562"/>
      <c r="AI14" s="1555" t="s">
        <v>0</v>
      </c>
      <c r="AJ14" s="1556"/>
    </row>
    <row r="15" spans="1:42" ht="39.950000000000003" customHeight="1" thickTop="1" thickBot="1">
      <c r="C15" s="1587" t="s">
        <v>248</v>
      </c>
      <c r="D15" s="1588"/>
      <c r="E15" s="1588"/>
      <c r="F15" s="1588"/>
      <c r="G15" s="1588"/>
      <c r="H15" s="1588"/>
      <c r="I15" s="1588"/>
      <c r="J15" s="1588"/>
      <c r="K15" s="1588"/>
      <c r="L15" s="1588"/>
      <c r="M15" s="1588"/>
      <c r="N15" s="1588"/>
      <c r="O15" s="1588"/>
      <c r="P15" s="1588"/>
      <c r="Q15" s="1588"/>
      <c r="R15" s="1588"/>
      <c r="S15" s="1589"/>
      <c r="T15" s="1563" t="s">
        <v>18</v>
      </c>
      <c r="U15" s="1564"/>
      <c r="V15" s="1565">
        <f>SUM(V13:AH14)</f>
        <v>0</v>
      </c>
      <c r="W15" s="1566"/>
      <c r="X15" s="1566"/>
      <c r="Y15" s="1566"/>
      <c r="Z15" s="1566"/>
      <c r="AA15" s="1566"/>
      <c r="AB15" s="1566"/>
      <c r="AC15" s="1566"/>
      <c r="AD15" s="1566"/>
      <c r="AE15" s="1566"/>
      <c r="AF15" s="1566"/>
      <c r="AG15" s="1566"/>
      <c r="AH15" s="1566"/>
      <c r="AI15" s="1534" t="s">
        <v>0</v>
      </c>
      <c r="AJ15" s="1535"/>
    </row>
    <row r="16" spans="1:42" ht="39.950000000000003" customHeight="1">
      <c r="C16" s="1540" t="s">
        <v>247</v>
      </c>
      <c r="D16" s="1541"/>
      <c r="E16" s="1594" t="s">
        <v>86</v>
      </c>
      <c r="F16" s="1595"/>
      <c r="G16" s="1595"/>
      <c r="H16" s="1595"/>
      <c r="I16" s="1595"/>
      <c r="J16" s="1595"/>
      <c r="K16" s="1595"/>
      <c r="L16" s="1595"/>
      <c r="M16" s="1595"/>
      <c r="N16" s="1595"/>
      <c r="O16" s="1595"/>
      <c r="P16" s="1595"/>
      <c r="Q16" s="1595"/>
      <c r="R16" s="1595"/>
      <c r="S16" s="1596"/>
      <c r="T16" s="1585" t="s">
        <v>18</v>
      </c>
      <c r="U16" s="1586"/>
      <c r="V16" s="1590">
        <f>SUM(明細書【断熱材】:明細書【断熱材】_雛形!AN37)</f>
        <v>0</v>
      </c>
      <c r="W16" s="1591"/>
      <c r="X16" s="1591"/>
      <c r="Y16" s="1591"/>
      <c r="Z16" s="1591"/>
      <c r="AA16" s="1591"/>
      <c r="AB16" s="1591"/>
      <c r="AC16" s="1591"/>
      <c r="AD16" s="1591"/>
      <c r="AE16" s="1591"/>
      <c r="AF16" s="1591"/>
      <c r="AG16" s="1591"/>
      <c r="AH16" s="1591"/>
      <c r="AI16" s="1536" t="s">
        <v>0</v>
      </c>
      <c r="AJ16" s="1537"/>
    </row>
    <row r="17" spans="1:42" ht="39.950000000000003" customHeight="1">
      <c r="C17" s="1540"/>
      <c r="D17" s="1541"/>
      <c r="E17" s="1571" t="s">
        <v>258</v>
      </c>
      <c r="F17" s="1572"/>
      <c r="G17" s="1572"/>
      <c r="H17" s="1572"/>
      <c r="I17" s="1572"/>
      <c r="J17" s="1572"/>
      <c r="K17" s="1572"/>
      <c r="L17" s="1572"/>
      <c r="M17" s="1572"/>
      <c r="N17" s="1572"/>
      <c r="O17" s="1572"/>
      <c r="P17" s="1572"/>
      <c r="Q17" s="1572"/>
      <c r="R17" s="1572"/>
      <c r="S17" s="1573"/>
      <c r="T17" s="1581" t="s">
        <v>18</v>
      </c>
      <c r="U17" s="1582"/>
      <c r="V17" s="1583">
        <f>SUM(明細書【防災ガラス窓】:明細書【防災ガラス窓】_雛形!AS76)</f>
        <v>0</v>
      </c>
      <c r="W17" s="1584"/>
      <c r="X17" s="1584"/>
      <c r="Y17" s="1584"/>
      <c r="Z17" s="1584"/>
      <c r="AA17" s="1584"/>
      <c r="AB17" s="1584"/>
      <c r="AC17" s="1584"/>
      <c r="AD17" s="1584"/>
      <c r="AE17" s="1584"/>
      <c r="AF17" s="1584"/>
      <c r="AG17" s="1584"/>
      <c r="AH17" s="1584"/>
      <c r="AI17" s="1569" t="s">
        <v>0</v>
      </c>
      <c r="AJ17" s="1570"/>
    </row>
    <row r="18" spans="1:42" ht="39.950000000000003" customHeight="1">
      <c r="C18" s="1540"/>
      <c r="D18" s="1541"/>
      <c r="E18" s="1571" t="s">
        <v>271</v>
      </c>
      <c r="F18" s="1572"/>
      <c r="G18" s="1572"/>
      <c r="H18" s="1572"/>
      <c r="I18" s="1572"/>
      <c r="J18" s="1572"/>
      <c r="K18" s="1572"/>
      <c r="L18" s="1572"/>
      <c r="M18" s="1572"/>
      <c r="N18" s="1572"/>
      <c r="O18" s="1572"/>
      <c r="P18" s="1572"/>
      <c r="Q18" s="1572"/>
      <c r="R18" s="1572"/>
      <c r="S18" s="1573"/>
      <c r="T18" s="1581" t="s">
        <v>18</v>
      </c>
      <c r="U18" s="1582"/>
      <c r="V18" s="1583">
        <f>SUM(明細書【窓】:明細書【窓】_雛形!AS89)</f>
        <v>0</v>
      </c>
      <c r="W18" s="1584"/>
      <c r="X18" s="1584"/>
      <c r="Y18" s="1584"/>
      <c r="Z18" s="1584"/>
      <c r="AA18" s="1584"/>
      <c r="AB18" s="1584"/>
      <c r="AC18" s="1584"/>
      <c r="AD18" s="1584"/>
      <c r="AE18" s="1584"/>
      <c r="AF18" s="1584"/>
      <c r="AG18" s="1584"/>
      <c r="AH18" s="1584"/>
      <c r="AI18" s="1569" t="s">
        <v>0</v>
      </c>
      <c r="AJ18" s="1570"/>
    </row>
    <row r="19" spans="1:42" ht="39.950000000000003" customHeight="1">
      <c r="C19" s="1540"/>
      <c r="D19" s="1541"/>
      <c r="E19" s="1571" t="s">
        <v>63</v>
      </c>
      <c r="F19" s="1572"/>
      <c r="G19" s="1572"/>
      <c r="H19" s="1572"/>
      <c r="I19" s="1572"/>
      <c r="J19" s="1572"/>
      <c r="K19" s="1572"/>
      <c r="L19" s="1572"/>
      <c r="M19" s="1572"/>
      <c r="N19" s="1572"/>
      <c r="O19" s="1572"/>
      <c r="P19" s="1572"/>
      <c r="Q19" s="1572"/>
      <c r="R19" s="1572"/>
      <c r="S19" s="1573"/>
      <c r="T19" s="1581" t="s">
        <v>18</v>
      </c>
      <c r="U19" s="1582"/>
      <c r="V19" s="1583">
        <f>SUM(明細書【玄関ドア・調湿建材】:明細書【玄関ドア・調湿建材】_雛形!AL20)</f>
        <v>0</v>
      </c>
      <c r="W19" s="1584"/>
      <c r="X19" s="1584"/>
      <c r="Y19" s="1584"/>
      <c r="Z19" s="1584"/>
      <c r="AA19" s="1584"/>
      <c r="AB19" s="1584"/>
      <c r="AC19" s="1584"/>
      <c r="AD19" s="1584"/>
      <c r="AE19" s="1584"/>
      <c r="AF19" s="1584"/>
      <c r="AG19" s="1584"/>
      <c r="AH19" s="1584"/>
      <c r="AI19" s="1569" t="s">
        <v>0</v>
      </c>
      <c r="AJ19" s="1570"/>
    </row>
    <row r="20" spans="1:42" ht="39.950000000000003" customHeight="1" thickBot="1">
      <c r="C20" s="1540"/>
      <c r="D20" s="1541"/>
      <c r="E20" s="1550" t="s">
        <v>64</v>
      </c>
      <c r="F20" s="1551"/>
      <c r="G20" s="1551"/>
      <c r="H20" s="1551"/>
      <c r="I20" s="1551"/>
      <c r="J20" s="1551"/>
      <c r="K20" s="1551"/>
      <c r="L20" s="1551"/>
      <c r="M20" s="1551"/>
      <c r="N20" s="1551"/>
      <c r="O20" s="1551"/>
      <c r="P20" s="1551"/>
      <c r="Q20" s="1551"/>
      <c r="R20" s="1551"/>
      <c r="S20" s="1552"/>
      <c r="T20" s="1592" t="s">
        <v>18</v>
      </c>
      <c r="U20" s="1593"/>
      <c r="V20" s="1577">
        <f>SUM(明細書【玄関ドア・調湿建材】:明細書【玄関ドア・調湿建材】_雛形!AL41)</f>
        <v>0</v>
      </c>
      <c r="W20" s="1578"/>
      <c r="X20" s="1578"/>
      <c r="Y20" s="1578"/>
      <c r="Z20" s="1578"/>
      <c r="AA20" s="1578"/>
      <c r="AB20" s="1578"/>
      <c r="AC20" s="1578"/>
      <c r="AD20" s="1578"/>
      <c r="AE20" s="1578"/>
      <c r="AF20" s="1578"/>
      <c r="AG20" s="1578"/>
      <c r="AH20" s="1578"/>
      <c r="AI20" s="1567" t="s">
        <v>0</v>
      </c>
      <c r="AJ20" s="1568"/>
    </row>
    <row r="21" spans="1:42" ht="39.950000000000003" customHeight="1" thickTop="1">
      <c r="C21" s="1574" t="s">
        <v>87</v>
      </c>
      <c r="D21" s="1575"/>
      <c r="E21" s="1575"/>
      <c r="F21" s="1575"/>
      <c r="G21" s="1575"/>
      <c r="H21" s="1575"/>
      <c r="I21" s="1575"/>
      <c r="J21" s="1575"/>
      <c r="K21" s="1575"/>
      <c r="L21" s="1575"/>
      <c r="M21" s="1575"/>
      <c r="N21" s="1575"/>
      <c r="O21" s="1575"/>
      <c r="P21" s="1575"/>
      <c r="Q21" s="1575"/>
      <c r="R21" s="1575"/>
      <c r="S21" s="1576"/>
      <c r="T21" s="1545" t="s">
        <v>18</v>
      </c>
      <c r="U21" s="1546"/>
      <c r="V21" s="1579">
        <f>SUM(V16:AH20)</f>
        <v>0</v>
      </c>
      <c r="W21" s="1580"/>
      <c r="X21" s="1580"/>
      <c r="Y21" s="1580"/>
      <c r="Z21" s="1580"/>
      <c r="AA21" s="1580"/>
      <c r="AB21" s="1580"/>
      <c r="AC21" s="1580"/>
      <c r="AD21" s="1580"/>
      <c r="AE21" s="1580"/>
      <c r="AF21" s="1580"/>
      <c r="AG21" s="1580"/>
      <c r="AH21" s="1580"/>
      <c r="AI21" s="1553" t="s">
        <v>0</v>
      </c>
      <c r="AJ21" s="1554"/>
    </row>
    <row r="22" spans="1:42" ht="39.950000000000003" customHeight="1">
      <c r="A22" s="239"/>
      <c r="B22" s="239"/>
      <c r="C22" s="239"/>
      <c r="D22" s="239"/>
      <c r="E22" s="239"/>
      <c r="F22" s="239"/>
      <c r="G22" s="239"/>
      <c r="H22" s="239"/>
      <c r="I22" s="239"/>
      <c r="J22" s="239"/>
      <c r="K22" s="239"/>
      <c r="L22" s="239"/>
      <c r="M22" s="239"/>
      <c r="N22" s="239"/>
      <c r="O22" s="239"/>
      <c r="P22" s="239"/>
      <c r="Q22" s="239"/>
      <c r="R22" s="240"/>
      <c r="S22" s="240"/>
      <c r="T22" s="241"/>
      <c r="U22" s="240"/>
      <c r="V22" s="242"/>
      <c r="W22" s="240"/>
      <c r="X22" s="240"/>
      <c r="Y22" s="240"/>
      <c r="Z22" s="240"/>
      <c r="AA22" s="240"/>
      <c r="AB22" s="240"/>
      <c r="AC22" s="240"/>
      <c r="AD22" s="240"/>
      <c r="AE22" s="240"/>
      <c r="AF22" s="240"/>
      <c r="AG22" s="240"/>
      <c r="AH22" s="240"/>
      <c r="AI22" s="240"/>
      <c r="AJ22" s="240"/>
      <c r="AK22" s="240"/>
      <c r="AL22" s="240"/>
      <c r="AM22" s="240"/>
      <c r="AN22" s="240"/>
      <c r="AO22" s="240"/>
      <c r="AP22" s="240"/>
    </row>
    <row r="23" spans="1:42" ht="21">
      <c r="A23" s="23"/>
      <c r="B23" s="23"/>
      <c r="C23" s="23" t="s">
        <v>173</v>
      </c>
      <c r="D23" s="4"/>
      <c r="E23" s="4"/>
      <c r="F23" s="4"/>
      <c r="G23" s="4"/>
      <c r="H23" s="4"/>
      <c r="I23" s="4"/>
      <c r="J23" s="4"/>
      <c r="K23" s="4"/>
      <c r="L23" s="4"/>
      <c r="M23" s="4"/>
      <c r="N23" s="4"/>
      <c r="O23" s="4"/>
      <c r="P23" s="4"/>
      <c r="Q23" s="4"/>
      <c r="R23" s="5"/>
      <c r="S23" s="5"/>
      <c r="T23" s="237" t="str">
        <f>IF(AND(V24&gt;0,V24&lt;400000),"↓補助対象経費の合計が40万円以下の申請はできません。","")</f>
        <v/>
      </c>
      <c r="U23" s="6"/>
      <c r="V23" s="6"/>
      <c r="W23" s="6"/>
      <c r="X23" s="6"/>
      <c r="Y23" s="6"/>
      <c r="Z23" s="6"/>
      <c r="AA23" s="6"/>
      <c r="AB23" s="6"/>
      <c r="AC23" s="4"/>
      <c r="AD23" s="4"/>
      <c r="AE23" s="4"/>
      <c r="AF23" s="4"/>
      <c r="AG23" s="4"/>
      <c r="AH23" s="238"/>
      <c r="AI23" s="238"/>
      <c r="AJ23" s="238"/>
      <c r="AK23" s="238"/>
      <c r="AL23" s="238"/>
      <c r="AM23" s="238"/>
      <c r="AN23" s="238"/>
      <c r="AO23" s="238"/>
      <c r="AP23" s="238"/>
    </row>
    <row r="24" spans="1:42" ht="39.950000000000003" customHeight="1">
      <c r="C24" s="1601" t="s">
        <v>181</v>
      </c>
      <c r="D24" s="1602"/>
      <c r="E24" s="1602"/>
      <c r="F24" s="1602"/>
      <c r="G24" s="1602"/>
      <c r="H24" s="1602"/>
      <c r="I24" s="1602"/>
      <c r="J24" s="1602"/>
      <c r="K24" s="1602"/>
      <c r="L24" s="1602"/>
      <c r="M24" s="1602"/>
      <c r="N24" s="1602"/>
      <c r="O24" s="1602"/>
      <c r="P24" s="1602"/>
      <c r="Q24" s="1602"/>
      <c r="R24" s="1602"/>
      <c r="S24" s="1603"/>
      <c r="T24" s="1581" t="s">
        <v>18</v>
      </c>
      <c r="U24" s="1582"/>
      <c r="V24" s="1606">
        <f>IF(V15="","",SUM(V15,V21))</f>
        <v>0</v>
      </c>
      <c r="W24" s="1607"/>
      <c r="X24" s="1607"/>
      <c r="Y24" s="1607"/>
      <c r="Z24" s="1607"/>
      <c r="AA24" s="1607"/>
      <c r="AB24" s="1607"/>
      <c r="AC24" s="1607"/>
      <c r="AD24" s="1607"/>
      <c r="AE24" s="1607"/>
      <c r="AF24" s="1607"/>
      <c r="AG24" s="1607"/>
      <c r="AH24" s="1607"/>
      <c r="AI24" s="1569" t="s">
        <v>0</v>
      </c>
      <c r="AJ24" s="1570"/>
    </row>
    <row r="25" spans="1:42" ht="39.950000000000003" customHeight="1">
      <c r="C25" s="1601" t="s">
        <v>197</v>
      </c>
      <c r="D25" s="1602"/>
      <c r="E25" s="1602"/>
      <c r="F25" s="1602"/>
      <c r="G25" s="1602"/>
      <c r="H25" s="1602"/>
      <c r="I25" s="1602"/>
      <c r="J25" s="1602"/>
      <c r="K25" s="1602"/>
      <c r="L25" s="1602"/>
      <c r="M25" s="1602"/>
      <c r="N25" s="1602"/>
      <c r="O25" s="1602"/>
      <c r="P25" s="1602"/>
      <c r="Q25" s="1602"/>
      <c r="R25" s="1602"/>
      <c r="S25" s="1603"/>
      <c r="T25" s="1585" t="s">
        <v>18</v>
      </c>
      <c r="U25" s="1586"/>
      <c r="V25" s="1604">
        <f>IF(V24="","",ROUNDDOWN(V24/2,0))</f>
        <v>0</v>
      </c>
      <c r="W25" s="1605"/>
      <c r="X25" s="1605"/>
      <c r="Y25" s="1605"/>
      <c r="Z25" s="1605"/>
      <c r="AA25" s="1605"/>
      <c r="AB25" s="1605"/>
      <c r="AC25" s="1605"/>
      <c r="AD25" s="1605"/>
      <c r="AE25" s="1605"/>
      <c r="AF25" s="1605"/>
      <c r="AG25" s="1605"/>
      <c r="AH25" s="1605"/>
      <c r="AI25" s="1536" t="s">
        <v>0</v>
      </c>
      <c r="AJ25" s="1537"/>
    </row>
    <row r="26" spans="1:42" ht="20.25" customHeight="1">
      <c r="C26" s="248"/>
      <c r="D26" s="248"/>
      <c r="E26" s="248"/>
      <c r="F26" s="248"/>
      <c r="G26" s="248"/>
      <c r="H26" s="248"/>
      <c r="I26" s="248"/>
      <c r="J26" s="248"/>
      <c r="K26" s="248"/>
      <c r="L26" s="248"/>
      <c r="M26" s="248"/>
      <c r="N26" s="248"/>
      <c r="O26" s="248"/>
      <c r="P26" s="248"/>
      <c r="Q26" s="248"/>
      <c r="R26" s="248"/>
      <c r="S26" s="248"/>
      <c r="T26" s="249"/>
      <c r="U26" s="249"/>
      <c r="V26" s="250"/>
      <c r="W26" s="250"/>
      <c r="X26" s="250"/>
      <c r="Y26" s="250"/>
      <c r="Z26" s="250"/>
      <c r="AA26" s="250"/>
      <c r="AB26" s="250"/>
      <c r="AC26" s="250"/>
      <c r="AD26" s="250"/>
      <c r="AE26" s="250"/>
      <c r="AF26" s="250"/>
      <c r="AG26" s="250"/>
      <c r="AH26" s="250"/>
      <c r="AI26" s="249"/>
      <c r="AJ26" s="249"/>
    </row>
    <row r="27" spans="1:42" ht="32.25" customHeight="1" thickBot="1">
      <c r="A27" s="239"/>
      <c r="B27" s="239"/>
      <c r="C27" s="239"/>
      <c r="D27" s="239"/>
      <c r="E27" s="239"/>
      <c r="F27" s="239"/>
      <c r="G27" s="239"/>
      <c r="H27" s="239"/>
      <c r="I27" s="239"/>
      <c r="J27" s="239"/>
      <c r="K27" s="239"/>
      <c r="L27" s="239"/>
      <c r="M27" s="239"/>
      <c r="N27" s="239"/>
      <c r="O27" s="239"/>
      <c r="P27" s="239"/>
      <c r="Q27" s="239"/>
      <c r="R27" s="249"/>
      <c r="S27" s="249"/>
      <c r="T27" s="251"/>
      <c r="U27" s="251" t="s">
        <v>182</v>
      </c>
      <c r="V27" s="251"/>
      <c r="W27" s="252"/>
      <c r="X27" s="252"/>
      <c r="Y27" s="252"/>
      <c r="Z27" s="252"/>
      <c r="AA27" s="252"/>
      <c r="AB27" s="252"/>
      <c r="AC27" s="249"/>
      <c r="AD27" s="249"/>
      <c r="AE27" s="253"/>
      <c r="AF27" s="253"/>
      <c r="AG27" s="253"/>
      <c r="AH27" s="253"/>
      <c r="AI27" s="253"/>
      <c r="AJ27" s="253"/>
      <c r="AK27" s="253"/>
      <c r="AL27" s="253"/>
      <c r="AM27" s="253"/>
      <c r="AN27" s="253"/>
      <c r="AO27" s="253"/>
      <c r="AP27" s="253"/>
    </row>
    <row r="28" spans="1:42" ht="65.25" customHeight="1" thickBot="1">
      <c r="A28" s="240"/>
      <c r="B28" s="240"/>
      <c r="C28" s="1608" t="s">
        <v>266</v>
      </c>
      <c r="D28" s="1609"/>
      <c r="E28" s="1609"/>
      <c r="F28" s="1609"/>
      <c r="G28" s="1609"/>
      <c r="H28" s="1609"/>
      <c r="I28" s="1609"/>
      <c r="J28" s="1609"/>
      <c r="K28" s="1609"/>
      <c r="L28" s="1609"/>
      <c r="M28" s="1609"/>
      <c r="N28" s="1609"/>
      <c r="O28" s="1609"/>
      <c r="P28" s="1609"/>
      <c r="Q28" s="1609"/>
      <c r="R28" s="1609"/>
      <c r="S28" s="1610"/>
      <c r="T28" s="1597">
        <f>MIN(V25,2000000)</f>
        <v>0</v>
      </c>
      <c r="U28" s="1598"/>
      <c r="V28" s="1598"/>
      <c r="W28" s="1598"/>
      <c r="X28" s="1598"/>
      <c r="Y28" s="1598"/>
      <c r="Z28" s="1598"/>
      <c r="AA28" s="1598"/>
      <c r="AB28" s="1598"/>
      <c r="AC28" s="1598"/>
      <c r="AD28" s="1598"/>
      <c r="AE28" s="1598"/>
      <c r="AF28" s="1598"/>
      <c r="AG28" s="1598"/>
      <c r="AH28" s="1598"/>
      <c r="AI28" s="1599" t="s">
        <v>0</v>
      </c>
      <c r="AJ28" s="1600"/>
      <c r="AK28" s="254"/>
      <c r="AL28" s="254"/>
      <c r="AM28" s="254"/>
      <c r="AN28" s="254"/>
      <c r="AO28" s="254"/>
      <c r="AP28" s="254"/>
    </row>
    <row r="29" spans="1:42" ht="29.45" customHeight="1">
      <c r="A29" s="273"/>
      <c r="B29" s="273"/>
      <c r="C29" s="273"/>
      <c r="D29" s="273"/>
      <c r="E29" s="273"/>
      <c r="F29" s="273"/>
      <c r="G29" s="273"/>
      <c r="H29" s="273"/>
      <c r="I29" s="273"/>
      <c r="J29" s="272"/>
      <c r="K29" s="272"/>
      <c r="L29" s="272"/>
      <c r="M29" s="272"/>
      <c r="N29" s="272"/>
      <c r="O29" s="272"/>
      <c r="P29" s="272"/>
      <c r="Q29" s="272"/>
      <c r="R29" s="272"/>
      <c r="S29" s="272"/>
      <c r="T29" s="272"/>
      <c r="U29" s="270"/>
      <c r="V29" s="240"/>
      <c r="W29" s="271"/>
      <c r="X29" s="271"/>
      <c r="Y29" s="7"/>
      <c r="Z29" s="7"/>
      <c r="AA29" s="7"/>
      <c r="AB29" s="7"/>
    </row>
    <row r="30" spans="1:42" ht="29.45" customHeight="1">
      <c r="A30" s="273"/>
      <c r="B30" s="273"/>
      <c r="C30" s="273"/>
      <c r="D30" s="273"/>
      <c r="E30" s="273"/>
      <c r="F30" s="273"/>
      <c r="G30" s="273"/>
      <c r="H30" s="273"/>
      <c r="I30" s="273"/>
      <c r="J30" s="272"/>
      <c r="K30" s="272"/>
      <c r="L30" s="272"/>
      <c r="M30" s="272"/>
      <c r="N30" s="272"/>
      <c r="O30" s="272"/>
      <c r="P30" s="272"/>
      <c r="Q30" s="272"/>
      <c r="R30" s="272"/>
      <c r="S30" s="272"/>
      <c r="T30" s="272"/>
      <c r="U30" s="270"/>
      <c r="V30" s="240"/>
      <c r="W30" s="271"/>
      <c r="X30" s="271"/>
      <c r="Y30" s="7"/>
      <c r="Z30" s="7"/>
      <c r="AA30" s="7"/>
      <c r="AB30" s="7"/>
    </row>
    <row r="31" spans="1:42" ht="29.45" customHeight="1">
      <c r="A31" s="273"/>
      <c r="B31" s="273"/>
      <c r="C31" s="273"/>
      <c r="D31" s="273"/>
      <c r="E31" s="273"/>
      <c r="F31" s="273"/>
      <c r="G31" s="273"/>
      <c r="H31" s="273"/>
      <c r="I31" s="273"/>
      <c r="J31" s="272"/>
      <c r="K31" s="272"/>
      <c r="L31" s="272"/>
      <c r="M31" s="272"/>
      <c r="N31" s="272"/>
      <c r="O31" s="272"/>
      <c r="P31" s="272"/>
      <c r="Q31" s="272"/>
      <c r="R31" s="272"/>
      <c r="S31" s="272"/>
      <c r="T31" s="272"/>
      <c r="U31" s="270"/>
      <c r="V31" s="240"/>
      <c r="W31" s="271"/>
      <c r="X31" s="271"/>
      <c r="Y31" s="7"/>
      <c r="Z31" s="7"/>
      <c r="AA31" s="7"/>
      <c r="AB31" s="7"/>
    </row>
  </sheetData>
  <sheetProtection algorithmName="SHA-512" hashValue="MWvOslwO2dy1ECT53q81If9fNvks6mIuhXAKSCMBGN43i8Vf7XR9KUTt+hQ23bPkDU/SejTVX3wt6qHU2Gm7Ww==" saltValue="IFiK6GBGZmqmDW29uPGqVA==" spinCount="100000" sheet="1" objects="1" scenarios="1"/>
  <mergeCells count="52">
    <mergeCell ref="T28:AH28"/>
    <mergeCell ref="AI28:AJ28"/>
    <mergeCell ref="AI24:AJ24"/>
    <mergeCell ref="C25:S25"/>
    <mergeCell ref="T25:U25"/>
    <mergeCell ref="V25:AH25"/>
    <mergeCell ref="AI25:AJ25"/>
    <mergeCell ref="C24:S24"/>
    <mergeCell ref="T24:U24"/>
    <mergeCell ref="V24:AH24"/>
    <mergeCell ref="C28:S28"/>
    <mergeCell ref="T16:U16"/>
    <mergeCell ref="E17:S17"/>
    <mergeCell ref="V17:AH17"/>
    <mergeCell ref="C15:S15"/>
    <mergeCell ref="C16:D20"/>
    <mergeCell ref="V16:AH16"/>
    <mergeCell ref="T20:U20"/>
    <mergeCell ref="T17:U17"/>
    <mergeCell ref="E16:S16"/>
    <mergeCell ref="E18:S18"/>
    <mergeCell ref="T18:U18"/>
    <mergeCell ref="V18:AH18"/>
    <mergeCell ref="AI20:AJ20"/>
    <mergeCell ref="AI17:AJ17"/>
    <mergeCell ref="E19:S19"/>
    <mergeCell ref="C21:S21"/>
    <mergeCell ref="V20:AH20"/>
    <mergeCell ref="T21:U21"/>
    <mergeCell ref="V21:AH21"/>
    <mergeCell ref="T19:U19"/>
    <mergeCell ref="E20:S20"/>
    <mergeCell ref="AI21:AJ21"/>
    <mergeCell ref="V19:AH19"/>
    <mergeCell ref="AI19:AJ19"/>
    <mergeCell ref="AI18:AJ18"/>
    <mergeCell ref="A3:AL3"/>
    <mergeCell ref="AI15:AJ15"/>
    <mergeCell ref="AI16:AJ16"/>
    <mergeCell ref="C13:D14"/>
    <mergeCell ref="C12:S12"/>
    <mergeCell ref="T12:AJ12"/>
    <mergeCell ref="T13:U13"/>
    <mergeCell ref="E13:S13"/>
    <mergeCell ref="E14:S14"/>
    <mergeCell ref="AI13:AJ13"/>
    <mergeCell ref="AI14:AJ14"/>
    <mergeCell ref="V13:AH13"/>
    <mergeCell ref="T14:U14"/>
    <mergeCell ref="V14:AH14"/>
    <mergeCell ref="T15:U15"/>
    <mergeCell ref="V15:AH15"/>
  </mergeCells>
  <phoneticPr fontId="58"/>
  <conditionalFormatting sqref="V24:AH24">
    <cfRule type="expression" dxfId="53" priority="2" stopIfTrue="1">
      <formula>AND($V$24&gt;0,$V$24&lt;400000)</formula>
    </cfRule>
  </conditionalFormatting>
  <dataValidations count="1">
    <dataValidation imeMode="disabled" allowBlank="1" showInputMessage="1" showErrorMessage="1" sqref="T28:AH28 V24:AH26 V13:AH21" xr:uid="{00000000-0002-0000-0200-000000000000}"/>
  </dataValidations>
  <printOptions horizontalCentered="1"/>
  <pageMargins left="0.15748031496062992" right="0.15748031496062992" top="0.39370078740157483" bottom="0.39370078740157483" header="0.19685039370078741" footer="0.19685039370078741"/>
  <pageSetup paperSize="9" scale="70" orientation="portrait" r:id="rId1"/>
  <headerFooter>
    <oddHeader>&amp;RVERSION 1.0</oddHeader>
    <oddFooter>&amp;L（備考）用紙は日本工業規格Ａ４とし、縦位置とする。</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85092-D742-4358-8353-5F28864F9D5A}">
  <dimension ref="A1:EN42"/>
  <sheetViews>
    <sheetView showGridLines="0" showZeros="0" view="pageBreakPreview" zoomScale="50" zoomScaleNormal="100" zoomScaleSheetLayoutView="50" workbookViewId="0"/>
  </sheetViews>
  <sheetFormatPr defaultRowHeight="13.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20"/>
      <c r="AX1" s="120"/>
      <c r="AY1" s="120"/>
      <c r="AZ1" s="120"/>
      <c r="BA1" s="120"/>
      <c r="BC1" s="43" t="s">
        <v>194</v>
      </c>
    </row>
    <row r="2" spans="1:144" ht="18" customHeight="1">
      <c r="BA2" s="3"/>
      <c r="BC2" s="128" t="str">
        <f>IF(OR(交付申請書!$BD$15&lt;&gt;"",交付申請書!$AJ$53&lt;&gt;""),交付申請書!$BD$15&amp;"邸"&amp;RIGHT(TRIM(交付申請書!$N$53&amp;交付申請書!$Y$53&amp;交付申請書!$AJ$53),4),"")</f>
        <v/>
      </c>
    </row>
    <row r="3" spans="1:144" ht="30" customHeight="1">
      <c r="A3" s="862" t="s">
        <v>196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862"/>
    </row>
    <row r="4" spans="1:144"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144" s="19" customFormat="1" ht="18.75">
      <c r="A5" s="35"/>
      <c r="B5" s="35"/>
      <c r="C5" s="35"/>
      <c r="D5" s="35"/>
      <c r="E5" s="35"/>
      <c r="F5" s="17"/>
      <c r="G5" s="17"/>
      <c r="H5" s="35"/>
      <c r="I5" s="17"/>
      <c r="J5" s="17"/>
      <c r="K5" s="17"/>
      <c r="L5" s="17"/>
      <c r="M5" s="17"/>
      <c r="N5" s="17"/>
      <c r="O5" s="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44" s="19" customFormat="1" ht="14.25" customHeight="1">
      <c r="A6" s="18"/>
      <c r="B6" s="18"/>
      <c r="C6" s="18"/>
      <c r="D6" s="18"/>
      <c r="E6" s="18"/>
      <c r="F6" s="18"/>
      <c r="G6" s="18"/>
      <c r="H6" s="18"/>
      <c r="I6" s="18"/>
      <c r="J6" s="18"/>
      <c r="K6" s="18"/>
      <c r="L6" s="18"/>
      <c r="M6" s="18"/>
      <c r="N6" s="18"/>
      <c r="O6" s="18"/>
      <c r="P6" s="18"/>
      <c r="Q6" s="4"/>
      <c r="R6" s="4"/>
      <c r="S6" s="4"/>
      <c r="T6" s="4"/>
      <c r="U6" s="4"/>
      <c r="V6" s="4"/>
      <c r="W6" s="4"/>
      <c r="X6" s="4"/>
      <c r="Y6" s="4"/>
      <c r="Z6" s="4"/>
      <c r="AA6" s="4"/>
      <c r="AB6" s="4"/>
      <c r="AC6" s="4"/>
      <c r="AD6" s="4"/>
      <c r="AE6" s="4"/>
      <c r="AF6" s="4"/>
      <c r="AG6" s="4"/>
      <c r="AH6" s="4"/>
      <c r="AI6" s="4"/>
      <c r="AJ6" s="4"/>
      <c r="AK6" s="4"/>
      <c r="AL6" s="4"/>
      <c r="AM6" s="4"/>
      <c r="AN6" s="4"/>
      <c r="AO6" s="4"/>
      <c r="AP6" s="4"/>
      <c r="AQ6" s="4"/>
      <c r="AR6" s="18"/>
      <c r="AS6" s="18"/>
      <c r="AT6" s="18"/>
      <c r="AU6" s="18"/>
      <c r="AV6" s="18"/>
      <c r="AW6" s="18"/>
      <c r="AX6" s="24" t="s">
        <v>58</v>
      </c>
      <c r="AY6" s="341"/>
      <c r="AZ6" s="146" t="s">
        <v>117</v>
      </c>
      <c r="BA6" s="341"/>
      <c r="BB6" s="662" t="s">
        <v>118</v>
      </c>
      <c r="BC6" s="662"/>
    </row>
    <row r="7" spans="1:144" s="19" customFormat="1" ht="24">
      <c r="A7" s="255"/>
      <c r="B7" s="256"/>
      <c r="C7" s="257" t="s">
        <v>184</v>
      </c>
      <c r="D7" s="25"/>
      <c r="E7" s="25"/>
      <c r="F7" s="25"/>
      <c r="G7" s="258"/>
      <c r="H7" s="259"/>
      <c r="I7" s="257" t="s">
        <v>185</v>
      </c>
      <c r="J7" s="4"/>
      <c r="K7" s="4"/>
      <c r="L7" s="4"/>
      <c r="M7" s="38"/>
      <c r="N7" s="38"/>
      <c r="O7" s="38"/>
      <c r="P7" s="38"/>
      <c r="Q7" s="38"/>
      <c r="R7" s="38"/>
      <c r="S7" s="38"/>
      <c r="T7" s="38"/>
      <c r="U7" s="118"/>
      <c r="V7" s="118"/>
      <c r="W7" s="118"/>
      <c r="X7" s="118"/>
      <c r="Y7" s="118"/>
      <c r="Z7" s="118"/>
      <c r="AA7" s="118"/>
      <c r="AB7" s="118"/>
      <c r="AC7" s="118"/>
      <c r="AD7" s="118"/>
      <c r="AE7" s="118"/>
      <c r="AF7" s="118"/>
      <c r="AG7" s="118"/>
      <c r="AH7" s="118"/>
      <c r="AI7" s="118"/>
      <c r="AJ7" s="118"/>
      <c r="AK7" s="118"/>
      <c r="AL7" s="118"/>
      <c r="AM7" s="118"/>
      <c r="BB7" s="39"/>
    </row>
    <row r="8" spans="1:144" ht="12" customHeight="1" thickBot="1">
      <c r="A8" s="37"/>
      <c r="B8" s="37"/>
      <c r="C8" s="37"/>
      <c r="D8" s="14"/>
      <c r="E8" s="14"/>
      <c r="F8" s="14"/>
      <c r="G8" s="14"/>
      <c r="H8" s="14"/>
      <c r="I8" s="14"/>
      <c r="J8" s="14"/>
      <c r="K8" s="14"/>
      <c r="L8" s="14"/>
      <c r="M8" s="14"/>
      <c r="N8" s="14"/>
      <c r="O8" s="14"/>
      <c r="P8" s="14"/>
      <c r="Q8" s="15"/>
      <c r="R8" s="15"/>
      <c r="S8" s="15"/>
      <c r="T8" s="15"/>
      <c r="U8" s="15"/>
      <c r="V8" s="15"/>
      <c r="W8" s="15"/>
      <c r="X8" s="15"/>
      <c r="Y8" s="15"/>
      <c r="Z8" s="15"/>
      <c r="AA8" s="15"/>
      <c r="AB8" s="15"/>
      <c r="AC8" s="15"/>
      <c r="AD8" s="15"/>
      <c r="AE8" s="15"/>
      <c r="AF8" s="15"/>
      <c r="AG8" s="15"/>
      <c r="AH8" s="15"/>
      <c r="AI8" s="16"/>
      <c r="AJ8" s="16"/>
      <c r="AK8" s="15"/>
      <c r="AL8" s="16"/>
      <c r="AM8" s="16"/>
      <c r="AN8" s="16"/>
      <c r="AO8" s="16"/>
      <c r="AP8" s="16"/>
      <c r="AQ8" s="16"/>
      <c r="AR8" s="16"/>
      <c r="AS8" s="16"/>
      <c r="AT8" s="16"/>
      <c r="AU8" s="16"/>
      <c r="AV8" s="16"/>
      <c r="AW8" s="16"/>
      <c r="AX8" s="16"/>
      <c r="AY8" s="16"/>
      <c r="AZ8" s="16"/>
      <c r="BA8" s="16"/>
      <c r="BB8" s="16"/>
      <c r="BC8" s="16"/>
    </row>
    <row r="9" spans="1:144" ht="28.5" customHeight="1" thickBot="1">
      <c r="A9" s="1295" t="s">
        <v>14</v>
      </c>
      <c r="B9" s="1296"/>
      <c r="C9" s="1296"/>
      <c r="D9" s="1296"/>
      <c r="E9" s="1296"/>
      <c r="F9" s="1296"/>
      <c r="G9" s="1296"/>
      <c r="H9" s="1296"/>
      <c r="I9" s="1298" t="s">
        <v>63</v>
      </c>
      <c r="J9" s="1299"/>
      <c r="K9" s="1299"/>
      <c r="L9" s="1299"/>
      <c r="M9" s="1299"/>
      <c r="N9" s="1299"/>
      <c r="O9" s="1299"/>
      <c r="P9" s="1300"/>
      <c r="Q9" s="121"/>
      <c r="R9" s="121"/>
      <c r="S9" s="119"/>
      <c r="T9" s="119"/>
      <c r="U9" s="119"/>
      <c r="V9" s="119"/>
      <c r="W9" s="121"/>
      <c r="X9" s="121"/>
      <c r="Y9" s="119"/>
      <c r="Z9" s="119"/>
      <c r="AA9" s="119"/>
      <c r="AB9" s="119"/>
      <c r="AC9" s="119"/>
      <c r="AD9" s="119"/>
      <c r="AE9" s="119"/>
      <c r="AF9" s="119"/>
      <c r="AG9" s="119"/>
      <c r="AH9" s="119"/>
      <c r="AI9" s="119"/>
      <c r="AJ9" s="119"/>
      <c r="AK9" s="119"/>
      <c r="AL9" s="119"/>
      <c r="AM9" s="119"/>
      <c r="AN9" s="119"/>
      <c r="AO9" s="119"/>
      <c r="AP9" s="19"/>
      <c r="AQ9" s="19"/>
      <c r="AR9" s="19"/>
      <c r="AS9" s="19"/>
      <c r="AT9" s="19"/>
      <c r="AU9" s="19"/>
      <c r="AV9" s="19"/>
      <c r="AW9" s="19"/>
      <c r="AX9" s="19"/>
      <c r="AY9" s="19"/>
      <c r="AZ9" s="19"/>
      <c r="BA9" s="19"/>
      <c r="BB9" s="19"/>
      <c r="BC9" s="19"/>
    </row>
    <row r="10" spans="1:144" ht="16.5" customHeight="1" thickBot="1">
      <c r="D10" s="27"/>
      <c r="E10" s="27"/>
      <c r="F10" s="27"/>
      <c r="G10" s="27"/>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4"/>
      <c r="AK10" s="28"/>
      <c r="AL10" s="28"/>
      <c r="AM10" s="28"/>
      <c r="AN10" s="4"/>
      <c r="AO10" s="4"/>
      <c r="AP10" s="4"/>
      <c r="AQ10" s="4"/>
      <c r="AR10" s="4"/>
      <c r="AS10" s="4"/>
      <c r="AT10" s="4"/>
      <c r="AU10" s="4"/>
      <c r="AV10" s="4"/>
      <c r="AW10" s="4"/>
      <c r="AX10" s="4"/>
      <c r="AY10" s="4"/>
      <c r="AZ10" s="4"/>
      <c r="BA10" s="4"/>
      <c r="BB10" s="4"/>
      <c r="BC10" s="4"/>
    </row>
    <row r="11" spans="1:144" ht="47.25" customHeight="1">
      <c r="A11" s="1505" t="s">
        <v>11</v>
      </c>
      <c r="B11" s="648"/>
      <c r="C11" s="648"/>
      <c r="D11" s="648"/>
      <c r="E11" s="648"/>
      <c r="F11" s="648"/>
      <c r="G11" s="648"/>
      <c r="H11" s="648"/>
      <c r="I11" s="648" t="s">
        <v>8</v>
      </c>
      <c r="J11" s="648"/>
      <c r="K11" s="648"/>
      <c r="L11" s="648"/>
      <c r="M11" s="648"/>
      <c r="N11" s="648"/>
      <c r="O11" s="648"/>
      <c r="P11" s="648"/>
      <c r="Q11" s="648"/>
      <c r="R11" s="648"/>
      <c r="S11" s="648"/>
      <c r="T11" s="648"/>
      <c r="U11" s="648"/>
      <c r="V11" s="648"/>
      <c r="W11" s="648"/>
      <c r="X11" s="648"/>
      <c r="Y11" s="648"/>
      <c r="Z11" s="648"/>
      <c r="AA11" s="816" t="s">
        <v>2</v>
      </c>
      <c r="AB11" s="851"/>
      <c r="AC11" s="851"/>
      <c r="AD11" s="851"/>
      <c r="AE11" s="851"/>
      <c r="AF11" s="851"/>
      <c r="AG11" s="851"/>
      <c r="AH11" s="851"/>
      <c r="AI11" s="851"/>
      <c r="AJ11" s="851"/>
      <c r="AK11" s="851"/>
      <c r="AL11" s="851"/>
      <c r="AM11" s="851"/>
      <c r="AN11" s="851"/>
      <c r="AO11" s="851"/>
      <c r="AP11" s="851"/>
      <c r="AQ11" s="851"/>
      <c r="AR11" s="817"/>
      <c r="AS11" s="1496" t="s">
        <v>137</v>
      </c>
      <c r="AT11" s="1497"/>
      <c r="AU11" s="1497"/>
      <c r="AV11" s="1497"/>
      <c r="AW11" s="1498"/>
      <c r="AX11" s="1506" t="s">
        <v>156</v>
      </c>
      <c r="AY11" s="1506"/>
      <c r="AZ11" s="1506"/>
      <c r="BA11" s="1506"/>
      <c r="BB11" s="1506"/>
      <c r="BC11" s="1507"/>
    </row>
    <row r="12" spans="1:144" s="29" customFormat="1" ht="29.25" customHeight="1">
      <c r="A12" s="1656"/>
      <c r="B12" s="1657"/>
      <c r="C12" s="1657"/>
      <c r="D12" s="1657"/>
      <c r="E12" s="1657"/>
      <c r="F12" s="1657"/>
      <c r="G12" s="1657"/>
      <c r="H12" s="1657"/>
      <c r="I12" s="1658"/>
      <c r="J12" s="1658"/>
      <c r="K12" s="1658"/>
      <c r="L12" s="1658"/>
      <c r="M12" s="1658"/>
      <c r="N12" s="1658"/>
      <c r="O12" s="1658"/>
      <c r="P12" s="1658"/>
      <c r="Q12" s="1658"/>
      <c r="R12" s="1658"/>
      <c r="S12" s="1658"/>
      <c r="T12" s="1658"/>
      <c r="U12" s="1658"/>
      <c r="V12" s="1658"/>
      <c r="W12" s="1658"/>
      <c r="X12" s="1658"/>
      <c r="Y12" s="1658"/>
      <c r="Z12" s="1658"/>
      <c r="AA12" s="1659"/>
      <c r="AB12" s="1660"/>
      <c r="AC12" s="1660"/>
      <c r="AD12" s="1660"/>
      <c r="AE12" s="1660"/>
      <c r="AF12" s="1660"/>
      <c r="AG12" s="1660"/>
      <c r="AH12" s="1660"/>
      <c r="AI12" s="1660"/>
      <c r="AJ12" s="1660"/>
      <c r="AK12" s="1660"/>
      <c r="AL12" s="1660"/>
      <c r="AM12" s="1660"/>
      <c r="AN12" s="1660"/>
      <c r="AO12" s="1660"/>
      <c r="AP12" s="1660"/>
      <c r="AQ12" s="1660"/>
      <c r="AR12" s="1661"/>
      <c r="AS12" s="1499" t="str">
        <f>IF(A12&lt;&gt;"",RIGHT(A12,1),"")</f>
        <v/>
      </c>
      <c r="AT12" s="1500"/>
      <c r="AU12" s="1500"/>
      <c r="AV12" s="1500"/>
      <c r="AW12" s="1501"/>
      <c r="AX12" s="1646"/>
      <c r="AY12" s="1646"/>
      <c r="AZ12" s="1646"/>
      <c r="BA12" s="1646"/>
      <c r="BB12" s="1646"/>
      <c r="BC12" s="1647"/>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row>
    <row r="13" spans="1:144" s="29" customFormat="1" ht="29.25" customHeight="1" thickBot="1">
      <c r="A13" s="1648"/>
      <c r="B13" s="1649"/>
      <c r="C13" s="1649"/>
      <c r="D13" s="1649"/>
      <c r="E13" s="1649"/>
      <c r="F13" s="1649"/>
      <c r="G13" s="1649"/>
      <c r="H13" s="1649"/>
      <c r="I13" s="1650"/>
      <c r="J13" s="1650"/>
      <c r="K13" s="1650"/>
      <c r="L13" s="1650"/>
      <c r="M13" s="1650"/>
      <c r="N13" s="1650"/>
      <c r="O13" s="1650"/>
      <c r="P13" s="1650"/>
      <c r="Q13" s="1650"/>
      <c r="R13" s="1650"/>
      <c r="S13" s="1650"/>
      <c r="T13" s="1650"/>
      <c r="U13" s="1650"/>
      <c r="V13" s="1650"/>
      <c r="W13" s="1650"/>
      <c r="X13" s="1650"/>
      <c r="Y13" s="1650"/>
      <c r="Z13" s="1650"/>
      <c r="AA13" s="1651"/>
      <c r="AB13" s="1652"/>
      <c r="AC13" s="1652"/>
      <c r="AD13" s="1652"/>
      <c r="AE13" s="1652"/>
      <c r="AF13" s="1652"/>
      <c r="AG13" s="1652"/>
      <c r="AH13" s="1652"/>
      <c r="AI13" s="1652"/>
      <c r="AJ13" s="1652"/>
      <c r="AK13" s="1652"/>
      <c r="AL13" s="1652"/>
      <c r="AM13" s="1652"/>
      <c r="AN13" s="1652"/>
      <c r="AO13" s="1652"/>
      <c r="AP13" s="1652"/>
      <c r="AQ13" s="1652"/>
      <c r="AR13" s="1653"/>
      <c r="AS13" s="1502" t="str">
        <f>IF(A13&lt;&gt;"",RIGHT(A13,1),"")</f>
        <v/>
      </c>
      <c r="AT13" s="1503"/>
      <c r="AU13" s="1503"/>
      <c r="AV13" s="1503"/>
      <c r="AW13" s="1504"/>
      <c r="AX13" s="1654"/>
      <c r="AY13" s="1654"/>
      <c r="AZ13" s="1654"/>
      <c r="BA13" s="1654"/>
      <c r="BB13" s="1654"/>
      <c r="BC13" s="1655"/>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row>
    <row r="14" spans="1:144" s="21" customFormat="1" ht="17.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144" s="21" customFormat="1" ht="17.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144" ht="31.5" customHeight="1" thickBot="1">
      <c r="A16" s="40" t="s">
        <v>138</v>
      </c>
      <c r="B16" s="312"/>
      <c r="C16" s="312"/>
      <c r="D16" s="312"/>
      <c r="E16" s="312"/>
      <c r="F16" s="312"/>
      <c r="G16" s="312"/>
      <c r="H16" s="312"/>
      <c r="I16" s="312"/>
      <c r="J16" s="312"/>
      <c r="K16" s="312"/>
      <c r="L16" s="312"/>
      <c r="M16" s="312"/>
      <c r="N16" s="312"/>
      <c r="O16" s="312"/>
      <c r="P16" s="31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312"/>
      <c r="AV16" s="312"/>
      <c r="AW16" s="312"/>
      <c r="AX16" s="312"/>
      <c r="AY16" s="312"/>
      <c r="AZ16" s="312"/>
      <c r="BA16" s="312"/>
      <c r="BB16" s="312"/>
      <c r="BC16" s="312"/>
    </row>
    <row r="17" spans="1:144" s="21" customFormat="1" ht="57" customHeight="1" thickBot="1">
      <c r="A17" s="1472" t="s">
        <v>137</v>
      </c>
      <c r="B17" s="583"/>
      <c r="C17" s="583"/>
      <c r="D17" s="583"/>
      <c r="E17" s="583"/>
      <c r="F17" s="583"/>
      <c r="G17" s="583"/>
      <c r="H17" s="692"/>
      <c r="I17" s="676" t="s">
        <v>157</v>
      </c>
      <c r="J17" s="621"/>
      <c r="K17" s="621"/>
      <c r="L17" s="621"/>
      <c r="M17" s="677"/>
      <c r="N17" s="1473" t="s">
        <v>139</v>
      </c>
      <c r="O17" s="1474"/>
      <c r="P17" s="693" t="s">
        <v>140</v>
      </c>
      <c r="Q17" s="583"/>
      <c r="R17" s="583"/>
      <c r="S17" s="583"/>
      <c r="T17" s="583"/>
      <c r="U17" s="583"/>
      <c r="V17" s="583"/>
      <c r="W17" s="582" t="s">
        <v>141</v>
      </c>
      <c r="X17" s="583"/>
      <c r="Y17" s="583"/>
      <c r="Z17" s="583"/>
      <c r="AA17" s="583"/>
      <c r="AB17" s="583"/>
      <c r="AC17" s="583"/>
      <c r="AD17" s="583"/>
      <c r="AE17" s="583"/>
      <c r="AF17" s="583"/>
      <c r="AG17" s="583"/>
      <c r="AH17" s="583"/>
      <c r="AI17" s="583"/>
      <c r="AJ17" s="583"/>
      <c r="AK17" s="692"/>
      <c r="AL17" s="583" t="s">
        <v>142</v>
      </c>
      <c r="AM17" s="583"/>
      <c r="AN17" s="583"/>
      <c r="AO17" s="583"/>
      <c r="AP17" s="583"/>
      <c r="AQ17" s="583"/>
      <c r="AR17" s="583"/>
      <c r="AS17" s="583"/>
      <c r="AT17" s="583"/>
      <c r="AU17" s="583"/>
      <c r="AV17" s="583"/>
      <c r="AW17" s="583"/>
      <c r="AX17" s="583"/>
      <c r="AY17" s="583"/>
      <c r="AZ17" s="583"/>
      <c r="BA17" s="583"/>
      <c r="BB17" s="583"/>
      <c r="BC17" s="584"/>
    </row>
    <row r="18" spans="1:144" s="21" customFormat="1" ht="34.5" customHeight="1" thickTop="1">
      <c r="A18" s="1512" t="s">
        <v>146</v>
      </c>
      <c r="B18" s="1513"/>
      <c r="C18" s="1513"/>
      <c r="D18" s="1513"/>
      <c r="E18" s="1513"/>
      <c r="F18" s="1513"/>
      <c r="G18" s="1513"/>
      <c r="H18" s="1513"/>
      <c r="I18" s="1520" t="str">
        <f>IF($AX$12&lt;&gt;"",SUMIF($AS$12:$AW$13,A18,$AX$12:$BC$13),"")</f>
        <v/>
      </c>
      <c r="J18" s="1521"/>
      <c r="K18" s="1521"/>
      <c r="L18" s="1521"/>
      <c r="M18" s="1522"/>
      <c r="N18" s="1465" t="s">
        <v>139</v>
      </c>
      <c r="O18" s="1466"/>
      <c r="P18" s="1467">
        <v>250000</v>
      </c>
      <c r="Q18" s="1468"/>
      <c r="R18" s="1468"/>
      <c r="S18" s="1468"/>
      <c r="T18" s="1468"/>
      <c r="U18" s="1468"/>
      <c r="V18" s="228" t="s">
        <v>0</v>
      </c>
      <c r="W18" s="1068" t="str">
        <f>IF(I18&lt;&gt;"",(I18*P18),"")</f>
        <v/>
      </c>
      <c r="X18" s="1069"/>
      <c r="Y18" s="1069"/>
      <c r="Z18" s="1069"/>
      <c r="AA18" s="1069"/>
      <c r="AB18" s="1069"/>
      <c r="AC18" s="1069"/>
      <c r="AD18" s="1069"/>
      <c r="AE18" s="1069"/>
      <c r="AF18" s="1069"/>
      <c r="AG18" s="1069"/>
      <c r="AH18" s="1069"/>
      <c r="AI18" s="1069"/>
      <c r="AJ18" s="1069"/>
      <c r="AK18" s="218" t="s">
        <v>0</v>
      </c>
      <c r="AL18" s="1471">
        <f>SUM(W18:AK19)</f>
        <v>0</v>
      </c>
      <c r="AM18" s="1471"/>
      <c r="AN18" s="1471"/>
      <c r="AO18" s="1471"/>
      <c r="AP18" s="1471"/>
      <c r="AQ18" s="1471"/>
      <c r="AR18" s="1471"/>
      <c r="AS18" s="1471"/>
      <c r="AT18" s="1471"/>
      <c r="AU18" s="1471"/>
      <c r="AV18" s="1471"/>
      <c r="AW18" s="1471"/>
      <c r="AX18" s="1471"/>
      <c r="AY18" s="1471"/>
      <c r="AZ18" s="1471"/>
      <c r="BA18" s="1471"/>
      <c r="BB18" s="1471"/>
      <c r="BC18" s="1518" t="s">
        <v>158</v>
      </c>
    </row>
    <row r="19" spans="1:144" s="21" customFormat="1" ht="34.5" customHeight="1" thickBot="1">
      <c r="A19" s="1482" t="s">
        <v>147</v>
      </c>
      <c r="B19" s="1483"/>
      <c r="C19" s="1483"/>
      <c r="D19" s="1483"/>
      <c r="E19" s="1483"/>
      <c r="F19" s="1483"/>
      <c r="G19" s="1483"/>
      <c r="H19" s="1484"/>
      <c r="I19" s="1491" t="str">
        <f>IF($AX$12&lt;&gt;"",SUMIF($AS$12:$AW$13,A19,$AX$12:$BC$13),"")</f>
        <v/>
      </c>
      <c r="J19" s="1492"/>
      <c r="K19" s="1492"/>
      <c r="L19" s="1492"/>
      <c r="M19" s="1493"/>
      <c r="N19" s="1494" t="s">
        <v>139</v>
      </c>
      <c r="O19" s="1495"/>
      <c r="P19" s="1489">
        <v>170000</v>
      </c>
      <c r="Q19" s="1490"/>
      <c r="R19" s="1490"/>
      <c r="S19" s="1490"/>
      <c r="T19" s="1490"/>
      <c r="U19" s="1490"/>
      <c r="V19" s="229" t="s">
        <v>0</v>
      </c>
      <c r="W19" s="1095" t="str">
        <f>IF(I19&lt;&gt;"",(I19*P19),"")</f>
        <v/>
      </c>
      <c r="X19" s="1028"/>
      <c r="Y19" s="1028"/>
      <c r="Z19" s="1028"/>
      <c r="AA19" s="1028"/>
      <c r="AB19" s="1028"/>
      <c r="AC19" s="1028"/>
      <c r="AD19" s="1028"/>
      <c r="AE19" s="1028"/>
      <c r="AF19" s="1028"/>
      <c r="AG19" s="1028"/>
      <c r="AH19" s="1028"/>
      <c r="AI19" s="1028"/>
      <c r="AJ19" s="1028"/>
      <c r="AK19" s="227" t="s">
        <v>0</v>
      </c>
      <c r="AL19" s="1481"/>
      <c r="AM19" s="1481"/>
      <c r="AN19" s="1481"/>
      <c r="AO19" s="1481"/>
      <c r="AP19" s="1481"/>
      <c r="AQ19" s="1481"/>
      <c r="AR19" s="1481"/>
      <c r="AS19" s="1481"/>
      <c r="AT19" s="1481"/>
      <c r="AU19" s="1481"/>
      <c r="AV19" s="1481"/>
      <c r="AW19" s="1481"/>
      <c r="AX19" s="1481"/>
      <c r="AY19" s="1481"/>
      <c r="AZ19" s="1481"/>
      <c r="BA19" s="1481"/>
      <c r="BB19" s="1481"/>
      <c r="BC19" s="1519"/>
    </row>
    <row r="20" spans="1:144" ht="38.25" customHeight="1" thickTop="1" thickBot="1">
      <c r="A20" s="1460" t="s">
        <v>154</v>
      </c>
      <c r="B20" s="1461"/>
      <c r="C20" s="1461"/>
      <c r="D20" s="1461"/>
      <c r="E20" s="1461"/>
      <c r="F20" s="1461"/>
      <c r="G20" s="1461"/>
      <c r="H20" s="1461"/>
      <c r="I20" s="1461"/>
      <c r="J20" s="1461"/>
      <c r="K20" s="1461"/>
      <c r="L20" s="1461"/>
      <c r="M20" s="1461"/>
      <c r="N20" s="1461"/>
      <c r="O20" s="1461"/>
      <c r="P20" s="1461"/>
      <c r="Q20" s="1461"/>
      <c r="R20" s="1461"/>
      <c r="S20" s="1461"/>
      <c r="T20" s="1461"/>
      <c r="U20" s="1461"/>
      <c r="V20" s="1461"/>
      <c r="W20" s="1461"/>
      <c r="X20" s="1461"/>
      <c r="Y20" s="1461"/>
      <c r="Z20" s="1461"/>
      <c r="AA20" s="1461"/>
      <c r="AB20" s="1461"/>
      <c r="AC20" s="1461"/>
      <c r="AD20" s="1461"/>
      <c r="AE20" s="1461"/>
      <c r="AF20" s="1461"/>
      <c r="AG20" s="1461"/>
      <c r="AH20" s="1461"/>
      <c r="AI20" s="1461"/>
      <c r="AJ20" s="1461"/>
      <c r="AK20" s="1462"/>
      <c r="AL20" s="1463">
        <f>AL18</f>
        <v>0</v>
      </c>
      <c r="AM20" s="1464"/>
      <c r="AN20" s="1464"/>
      <c r="AO20" s="1464"/>
      <c r="AP20" s="1464"/>
      <c r="AQ20" s="1464"/>
      <c r="AR20" s="1464"/>
      <c r="AS20" s="1464"/>
      <c r="AT20" s="1464"/>
      <c r="AU20" s="1464"/>
      <c r="AV20" s="1464"/>
      <c r="AW20" s="1464"/>
      <c r="AX20" s="1464"/>
      <c r="AY20" s="1464"/>
      <c r="AZ20" s="1464"/>
      <c r="BA20" s="1464"/>
      <c r="BB20" s="1464"/>
      <c r="BC20" s="230" t="s">
        <v>158</v>
      </c>
    </row>
    <row r="21" spans="1:144" s="21" customFormat="1" ht="1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row>
    <row r="22" spans="1:144" s="21" customFormat="1" ht="1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1:144" s="21" customFormat="1" ht="1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144" s="21" customFormat="1" ht="1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144" s="21" customFormat="1" ht="1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144" s="21" customFormat="1" ht="1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144" s="21" customFormat="1" ht="15" customHeight="1" thickBo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144" ht="29.25" customHeight="1" thickBot="1">
      <c r="A28" s="1295" t="s">
        <v>14</v>
      </c>
      <c r="B28" s="1296"/>
      <c r="C28" s="1296"/>
      <c r="D28" s="1296"/>
      <c r="E28" s="1296"/>
      <c r="F28" s="1296"/>
      <c r="G28" s="1296"/>
      <c r="H28" s="1296"/>
      <c r="I28" s="1298" t="s">
        <v>90</v>
      </c>
      <c r="J28" s="1299"/>
      <c r="K28" s="1299"/>
      <c r="L28" s="1299"/>
      <c r="M28" s="1299"/>
      <c r="N28" s="1299"/>
      <c r="O28" s="1299"/>
      <c r="P28" s="1300"/>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9"/>
      <c r="AO28" s="19"/>
      <c r="AP28" s="19"/>
      <c r="AQ28" s="19"/>
      <c r="AR28" s="19"/>
      <c r="AS28" s="19"/>
      <c r="AT28" s="19"/>
      <c r="AU28" s="19"/>
      <c r="AV28" s="41"/>
      <c r="AW28" s="1478" t="s">
        <v>192</v>
      </c>
      <c r="AX28" s="1479"/>
      <c r="AY28" s="1479"/>
      <c r="AZ28" s="1479"/>
      <c r="BA28" s="1479"/>
      <c r="BB28" s="1479"/>
      <c r="BC28" s="1479"/>
    </row>
    <row r="29" spans="1:144" ht="19.5" customHeight="1" thickBot="1">
      <c r="A29" s="35"/>
      <c r="B29" s="35"/>
      <c r="C29" s="35"/>
      <c r="D29" s="35"/>
      <c r="E29" s="35"/>
      <c r="F29" s="35"/>
      <c r="G29" s="35"/>
      <c r="H29" s="35"/>
      <c r="I29" s="35"/>
      <c r="J29" s="35"/>
      <c r="K29" s="35"/>
      <c r="L29" s="35"/>
      <c r="M29" s="35"/>
      <c r="N29" s="35"/>
      <c r="O29" s="17"/>
      <c r="P29" s="17"/>
      <c r="Q29" s="17"/>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1480"/>
      <c r="AX29" s="1480"/>
      <c r="AY29" s="1480"/>
      <c r="AZ29" s="1480"/>
      <c r="BA29" s="1480"/>
      <c r="BB29" s="1480"/>
      <c r="BC29" s="1480"/>
    </row>
    <row r="30" spans="1:144" ht="46.5" customHeight="1">
      <c r="A30" s="1526" t="s">
        <v>11</v>
      </c>
      <c r="B30" s="650"/>
      <c r="C30" s="650"/>
      <c r="D30" s="650"/>
      <c r="E30" s="650"/>
      <c r="F30" s="650"/>
      <c r="G30" s="650"/>
      <c r="H30" s="1274"/>
      <c r="I30" s="816" t="s">
        <v>8</v>
      </c>
      <c r="J30" s="851"/>
      <c r="K30" s="851"/>
      <c r="L30" s="851"/>
      <c r="M30" s="851"/>
      <c r="N30" s="851"/>
      <c r="O30" s="851"/>
      <c r="P30" s="851"/>
      <c r="Q30" s="851"/>
      <c r="R30" s="851"/>
      <c r="S30" s="851"/>
      <c r="T30" s="851"/>
      <c r="U30" s="851"/>
      <c r="V30" s="851"/>
      <c r="W30" s="851"/>
      <c r="X30" s="851"/>
      <c r="Y30" s="851"/>
      <c r="Z30" s="817"/>
      <c r="AA30" s="816" t="s">
        <v>2</v>
      </c>
      <c r="AB30" s="851"/>
      <c r="AC30" s="851"/>
      <c r="AD30" s="851"/>
      <c r="AE30" s="851"/>
      <c r="AF30" s="851"/>
      <c r="AG30" s="851"/>
      <c r="AH30" s="851"/>
      <c r="AI30" s="851"/>
      <c r="AJ30" s="851"/>
      <c r="AK30" s="851"/>
      <c r="AL30" s="851"/>
      <c r="AM30" s="851"/>
      <c r="AN30" s="851"/>
      <c r="AO30" s="851"/>
      <c r="AP30" s="851"/>
      <c r="AQ30" s="851"/>
      <c r="AR30" s="851"/>
      <c r="AS30" s="851"/>
      <c r="AT30" s="851"/>
      <c r="AU30" s="851"/>
      <c r="AV30" s="817"/>
      <c r="AW30" s="649" t="s">
        <v>79</v>
      </c>
      <c r="AX30" s="650"/>
      <c r="AY30" s="650"/>
      <c r="AZ30" s="650"/>
      <c r="BA30" s="650"/>
      <c r="BB30" s="650"/>
      <c r="BC30" s="651"/>
    </row>
    <row r="31" spans="1:144" ht="29.25" customHeight="1">
      <c r="A31" s="1639"/>
      <c r="B31" s="1640"/>
      <c r="C31" s="1640"/>
      <c r="D31" s="1640"/>
      <c r="E31" s="1640"/>
      <c r="F31" s="1640"/>
      <c r="G31" s="1640"/>
      <c r="H31" s="1641"/>
      <c r="I31" s="1642"/>
      <c r="J31" s="1640"/>
      <c r="K31" s="1640"/>
      <c r="L31" s="1640"/>
      <c r="M31" s="1640"/>
      <c r="N31" s="1640"/>
      <c r="O31" s="1640"/>
      <c r="P31" s="1640"/>
      <c r="Q31" s="1640"/>
      <c r="R31" s="1640"/>
      <c r="S31" s="1640"/>
      <c r="T31" s="1640"/>
      <c r="U31" s="1640"/>
      <c r="V31" s="1640"/>
      <c r="W31" s="1640"/>
      <c r="X31" s="1640"/>
      <c r="Y31" s="1640"/>
      <c r="Z31" s="1641"/>
      <c r="AA31" s="1643"/>
      <c r="AB31" s="1644"/>
      <c r="AC31" s="1644"/>
      <c r="AD31" s="1644"/>
      <c r="AE31" s="1644"/>
      <c r="AF31" s="1644"/>
      <c r="AG31" s="1644"/>
      <c r="AH31" s="1644"/>
      <c r="AI31" s="1644"/>
      <c r="AJ31" s="1644"/>
      <c r="AK31" s="1644"/>
      <c r="AL31" s="1644"/>
      <c r="AM31" s="1644"/>
      <c r="AN31" s="1644"/>
      <c r="AO31" s="1644"/>
      <c r="AP31" s="1644"/>
      <c r="AQ31" s="1644"/>
      <c r="AR31" s="1644"/>
      <c r="AS31" s="1644"/>
      <c r="AT31" s="1644"/>
      <c r="AU31" s="1644"/>
      <c r="AV31" s="1645"/>
      <c r="AW31" s="1637"/>
      <c r="AX31" s="1638"/>
      <c r="AY31" s="1638"/>
      <c r="AZ31" s="1638"/>
      <c r="BA31" s="1638"/>
      <c r="BB31" s="1638"/>
      <c r="BC31" s="206" t="s">
        <v>19</v>
      </c>
    </row>
    <row r="32" spans="1:144" s="29" customFormat="1" ht="28.5" customHeight="1">
      <c r="A32" s="1628"/>
      <c r="B32" s="1629"/>
      <c r="C32" s="1629"/>
      <c r="D32" s="1629"/>
      <c r="E32" s="1629"/>
      <c r="F32" s="1629"/>
      <c r="G32" s="1629"/>
      <c r="H32" s="1630"/>
      <c r="I32" s="1631"/>
      <c r="J32" s="1629"/>
      <c r="K32" s="1629"/>
      <c r="L32" s="1629"/>
      <c r="M32" s="1629"/>
      <c r="N32" s="1629"/>
      <c r="O32" s="1629"/>
      <c r="P32" s="1629"/>
      <c r="Q32" s="1629"/>
      <c r="R32" s="1629"/>
      <c r="S32" s="1629"/>
      <c r="T32" s="1629"/>
      <c r="U32" s="1629"/>
      <c r="V32" s="1629"/>
      <c r="W32" s="1629"/>
      <c r="X32" s="1629"/>
      <c r="Y32" s="1629"/>
      <c r="Z32" s="1630"/>
      <c r="AA32" s="1632"/>
      <c r="AB32" s="1633"/>
      <c r="AC32" s="1633"/>
      <c r="AD32" s="1633"/>
      <c r="AE32" s="1633"/>
      <c r="AF32" s="1633"/>
      <c r="AG32" s="1633"/>
      <c r="AH32" s="1633"/>
      <c r="AI32" s="1633"/>
      <c r="AJ32" s="1633"/>
      <c r="AK32" s="1633"/>
      <c r="AL32" s="1633"/>
      <c r="AM32" s="1633"/>
      <c r="AN32" s="1633"/>
      <c r="AO32" s="1633"/>
      <c r="AP32" s="1633"/>
      <c r="AQ32" s="1633"/>
      <c r="AR32" s="1633"/>
      <c r="AS32" s="1633"/>
      <c r="AT32" s="1633"/>
      <c r="AU32" s="1633"/>
      <c r="AV32" s="1634"/>
      <c r="AW32" s="1635"/>
      <c r="AX32" s="1636"/>
      <c r="AY32" s="1636"/>
      <c r="AZ32" s="1636"/>
      <c r="BA32" s="1636"/>
      <c r="BB32" s="1636"/>
      <c r="BC32" s="207" t="s">
        <v>19</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row>
    <row r="33" spans="1:144" s="29" customFormat="1" ht="28.5" customHeight="1">
      <c r="A33" s="1628"/>
      <c r="B33" s="1629"/>
      <c r="C33" s="1629"/>
      <c r="D33" s="1629"/>
      <c r="E33" s="1629"/>
      <c r="F33" s="1629"/>
      <c r="G33" s="1629"/>
      <c r="H33" s="1630"/>
      <c r="I33" s="1631"/>
      <c r="J33" s="1629"/>
      <c r="K33" s="1629"/>
      <c r="L33" s="1629"/>
      <c r="M33" s="1629"/>
      <c r="N33" s="1629"/>
      <c r="O33" s="1629"/>
      <c r="P33" s="1629"/>
      <c r="Q33" s="1629"/>
      <c r="R33" s="1629"/>
      <c r="S33" s="1629"/>
      <c r="T33" s="1629"/>
      <c r="U33" s="1629"/>
      <c r="V33" s="1629"/>
      <c r="W33" s="1629"/>
      <c r="X33" s="1629"/>
      <c r="Y33" s="1629"/>
      <c r="Z33" s="1630"/>
      <c r="AA33" s="1632"/>
      <c r="AB33" s="1633"/>
      <c r="AC33" s="1633"/>
      <c r="AD33" s="1633"/>
      <c r="AE33" s="1633"/>
      <c r="AF33" s="1633"/>
      <c r="AG33" s="1633"/>
      <c r="AH33" s="1633"/>
      <c r="AI33" s="1633"/>
      <c r="AJ33" s="1633"/>
      <c r="AK33" s="1633"/>
      <c r="AL33" s="1633"/>
      <c r="AM33" s="1633"/>
      <c r="AN33" s="1633"/>
      <c r="AO33" s="1633"/>
      <c r="AP33" s="1633"/>
      <c r="AQ33" s="1633"/>
      <c r="AR33" s="1633"/>
      <c r="AS33" s="1633"/>
      <c r="AT33" s="1633"/>
      <c r="AU33" s="1633"/>
      <c r="AV33" s="1634"/>
      <c r="AW33" s="1635"/>
      <c r="AX33" s="1636"/>
      <c r="AY33" s="1636"/>
      <c r="AZ33" s="1636"/>
      <c r="BA33" s="1636"/>
      <c r="BB33" s="1636"/>
      <c r="BC33" s="207" t="s">
        <v>19</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29" customFormat="1" ht="28.5" customHeight="1">
      <c r="A34" s="1628"/>
      <c r="B34" s="1629"/>
      <c r="C34" s="1629"/>
      <c r="D34" s="1629"/>
      <c r="E34" s="1629"/>
      <c r="F34" s="1629"/>
      <c r="G34" s="1629"/>
      <c r="H34" s="1630"/>
      <c r="I34" s="1631"/>
      <c r="J34" s="1629"/>
      <c r="K34" s="1629"/>
      <c r="L34" s="1629"/>
      <c r="M34" s="1629"/>
      <c r="N34" s="1629"/>
      <c r="O34" s="1629"/>
      <c r="P34" s="1629"/>
      <c r="Q34" s="1629"/>
      <c r="R34" s="1629"/>
      <c r="S34" s="1629"/>
      <c r="T34" s="1629"/>
      <c r="U34" s="1629"/>
      <c r="V34" s="1629"/>
      <c r="W34" s="1629"/>
      <c r="X34" s="1629"/>
      <c r="Y34" s="1629"/>
      <c r="Z34" s="1630"/>
      <c r="AA34" s="1632"/>
      <c r="AB34" s="1633"/>
      <c r="AC34" s="1633"/>
      <c r="AD34" s="1633"/>
      <c r="AE34" s="1633"/>
      <c r="AF34" s="1633"/>
      <c r="AG34" s="1633"/>
      <c r="AH34" s="1633"/>
      <c r="AI34" s="1633"/>
      <c r="AJ34" s="1633"/>
      <c r="AK34" s="1633"/>
      <c r="AL34" s="1633"/>
      <c r="AM34" s="1633"/>
      <c r="AN34" s="1633"/>
      <c r="AO34" s="1633"/>
      <c r="AP34" s="1633"/>
      <c r="AQ34" s="1633"/>
      <c r="AR34" s="1633"/>
      <c r="AS34" s="1633"/>
      <c r="AT34" s="1633"/>
      <c r="AU34" s="1633"/>
      <c r="AV34" s="1634"/>
      <c r="AW34" s="1635"/>
      <c r="AX34" s="1636"/>
      <c r="AY34" s="1636"/>
      <c r="AZ34" s="1636"/>
      <c r="BA34" s="1636"/>
      <c r="BB34" s="1636"/>
      <c r="BC34" s="207" t="s">
        <v>19</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29" customFormat="1" ht="28.5" customHeight="1" thickBot="1">
      <c r="A35" s="1613"/>
      <c r="B35" s="1614"/>
      <c r="C35" s="1614"/>
      <c r="D35" s="1614"/>
      <c r="E35" s="1614"/>
      <c r="F35" s="1614"/>
      <c r="G35" s="1614"/>
      <c r="H35" s="1615"/>
      <c r="I35" s="1616"/>
      <c r="J35" s="1614"/>
      <c r="K35" s="1614"/>
      <c r="L35" s="1614"/>
      <c r="M35" s="1614"/>
      <c r="N35" s="1614"/>
      <c r="O35" s="1614"/>
      <c r="P35" s="1614"/>
      <c r="Q35" s="1614"/>
      <c r="R35" s="1614"/>
      <c r="S35" s="1614"/>
      <c r="T35" s="1614"/>
      <c r="U35" s="1614"/>
      <c r="V35" s="1614"/>
      <c r="W35" s="1614"/>
      <c r="X35" s="1614"/>
      <c r="Y35" s="1614"/>
      <c r="Z35" s="1615"/>
      <c r="AA35" s="1617"/>
      <c r="AB35" s="1618"/>
      <c r="AC35" s="1618"/>
      <c r="AD35" s="1618"/>
      <c r="AE35" s="1618"/>
      <c r="AF35" s="1618"/>
      <c r="AG35" s="1618"/>
      <c r="AH35" s="1618"/>
      <c r="AI35" s="1618"/>
      <c r="AJ35" s="1618"/>
      <c r="AK35" s="1618"/>
      <c r="AL35" s="1618"/>
      <c r="AM35" s="1618"/>
      <c r="AN35" s="1618"/>
      <c r="AO35" s="1618"/>
      <c r="AP35" s="1618"/>
      <c r="AQ35" s="1618"/>
      <c r="AR35" s="1618"/>
      <c r="AS35" s="1618"/>
      <c r="AT35" s="1618"/>
      <c r="AU35" s="1618"/>
      <c r="AV35" s="1619"/>
      <c r="AW35" s="1620"/>
      <c r="AX35" s="1621"/>
      <c r="AY35" s="1621"/>
      <c r="AZ35" s="1621"/>
      <c r="BA35" s="1621"/>
      <c r="BB35" s="1621"/>
      <c r="BC35" s="211" t="s">
        <v>19</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21" customFormat="1" ht="17.2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row>
    <row r="37" spans="1:144" s="21" customFormat="1" ht="17.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row>
    <row r="38" spans="1:144" ht="31.5" customHeight="1" thickBot="1">
      <c r="A38" s="40" t="s">
        <v>138</v>
      </c>
      <c r="B38" s="312"/>
      <c r="C38" s="312"/>
      <c r="D38" s="312"/>
      <c r="E38" s="312"/>
      <c r="F38" s="312"/>
      <c r="G38" s="312"/>
      <c r="H38" s="312"/>
      <c r="I38" s="312"/>
      <c r="J38" s="312"/>
      <c r="K38" s="312"/>
      <c r="L38" s="270" t="s">
        <v>183</v>
      </c>
      <c r="M38" s="312"/>
      <c r="N38" s="312"/>
      <c r="O38" s="312"/>
      <c r="P38" s="312"/>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312"/>
      <c r="AV38" s="312"/>
      <c r="AW38" s="312"/>
      <c r="AX38" s="312"/>
      <c r="AY38" s="312"/>
      <c r="AZ38" s="312"/>
      <c r="BA38" s="312"/>
      <c r="BB38" s="312"/>
      <c r="BC38" s="312"/>
    </row>
    <row r="39" spans="1:144" s="21" customFormat="1" ht="57" customHeight="1" thickBot="1">
      <c r="A39" s="1472" t="s">
        <v>159</v>
      </c>
      <c r="B39" s="583"/>
      <c r="C39" s="583"/>
      <c r="D39" s="583"/>
      <c r="E39" s="583"/>
      <c r="F39" s="583"/>
      <c r="G39" s="583"/>
      <c r="H39" s="583"/>
      <c r="I39" s="583"/>
      <c r="J39" s="583"/>
      <c r="K39" s="583"/>
      <c r="L39" s="583"/>
      <c r="M39" s="694"/>
      <c r="N39" s="1473" t="s">
        <v>139</v>
      </c>
      <c r="O39" s="1474"/>
      <c r="P39" s="693" t="s">
        <v>140</v>
      </c>
      <c r="Q39" s="583"/>
      <c r="R39" s="583"/>
      <c r="S39" s="583"/>
      <c r="T39" s="583"/>
      <c r="U39" s="583"/>
      <c r="V39" s="583"/>
      <c r="W39" s="582" t="s">
        <v>141</v>
      </c>
      <c r="X39" s="583"/>
      <c r="Y39" s="583"/>
      <c r="Z39" s="583"/>
      <c r="AA39" s="583"/>
      <c r="AB39" s="583"/>
      <c r="AC39" s="583"/>
      <c r="AD39" s="583"/>
      <c r="AE39" s="583"/>
      <c r="AF39" s="583"/>
      <c r="AG39" s="583"/>
      <c r="AH39" s="583"/>
      <c r="AI39" s="583"/>
      <c r="AJ39" s="583"/>
      <c r="AK39" s="692"/>
      <c r="AL39" s="583" t="s">
        <v>142</v>
      </c>
      <c r="AM39" s="583"/>
      <c r="AN39" s="583"/>
      <c r="AO39" s="583"/>
      <c r="AP39" s="583"/>
      <c r="AQ39" s="583"/>
      <c r="AR39" s="583"/>
      <c r="AS39" s="583"/>
      <c r="AT39" s="583"/>
      <c r="AU39" s="583"/>
      <c r="AV39" s="583"/>
      <c r="AW39" s="583"/>
      <c r="AX39" s="583"/>
      <c r="AY39" s="583"/>
      <c r="AZ39" s="583"/>
      <c r="BA39" s="583"/>
      <c r="BB39" s="583"/>
      <c r="BC39" s="584"/>
    </row>
    <row r="40" spans="1:144" s="21" customFormat="1" ht="34.5" customHeight="1" thickTop="1" thickBot="1">
      <c r="A40" s="1622" t="str">
        <f>IF((SUM(AW31:BB35))=0,"",IF((SUM(AW31:BB35))&lt;=1,1,IF(AW31&lt;&gt;"",ROUNDDOWN(SUM(AW31:BB35),0),"")))</f>
        <v/>
      </c>
      <c r="B40" s="1623"/>
      <c r="C40" s="1623"/>
      <c r="D40" s="1623"/>
      <c r="E40" s="1623"/>
      <c r="F40" s="1623"/>
      <c r="G40" s="1623"/>
      <c r="H40" s="1623"/>
      <c r="I40" s="1623"/>
      <c r="J40" s="1623"/>
      <c r="K40" s="1623"/>
      <c r="L40" s="1623"/>
      <c r="M40" s="1624"/>
      <c r="N40" s="1465" t="s">
        <v>139</v>
      </c>
      <c r="O40" s="1466"/>
      <c r="P40" s="1467">
        <v>7000</v>
      </c>
      <c r="Q40" s="1468"/>
      <c r="R40" s="1468"/>
      <c r="S40" s="1468"/>
      <c r="T40" s="1468"/>
      <c r="U40" s="1468"/>
      <c r="V40" s="228" t="s">
        <v>0</v>
      </c>
      <c r="W40" s="1625" t="str">
        <f>IF(A40="","",(A40*P40))</f>
        <v/>
      </c>
      <c r="X40" s="1626"/>
      <c r="Y40" s="1626"/>
      <c r="Z40" s="1626"/>
      <c r="AA40" s="1626"/>
      <c r="AB40" s="1626"/>
      <c r="AC40" s="1626"/>
      <c r="AD40" s="1626"/>
      <c r="AE40" s="1626"/>
      <c r="AF40" s="1626"/>
      <c r="AG40" s="1626"/>
      <c r="AH40" s="1626"/>
      <c r="AI40" s="1626"/>
      <c r="AJ40" s="1626"/>
      <c r="AK40" s="218" t="s">
        <v>0</v>
      </c>
      <c r="AL40" s="1627" t="str">
        <f>W40</f>
        <v/>
      </c>
      <c r="AM40" s="1627"/>
      <c r="AN40" s="1627"/>
      <c r="AO40" s="1627"/>
      <c r="AP40" s="1627"/>
      <c r="AQ40" s="1627"/>
      <c r="AR40" s="1627"/>
      <c r="AS40" s="1627"/>
      <c r="AT40" s="1627"/>
      <c r="AU40" s="1627"/>
      <c r="AV40" s="1627"/>
      <c r="AW40" s="1627"/>
      <c r="AX40" s="1627"/>
      <c r="AY40" s="1627"/>
      <c r="AZ40" s="1627"/>
      <c r="BA40" s="1627"/>
      <c r="BB40" s="1627"/>
      <c r="BC40" s="340" t="s">
        <v>158</v>
      </c>
    </row>
    <row r="41" spans="1:144" ht="38.25" customHeight="1" thickTop="1" thickBot="1">
      <c r="A41" s="1460" t="s">
        <v>160</v>
      </c>
      <c r="B41" s="1461"/>
      <c r="C41" s="1461"/>
      <c r="D41" s="1461"/>
      <c r="E41" s="1461"/>
      <c r="F41" s="1461"/>
      <c r="G41" s="1461"/>
      <c r="H41" s="1461"/>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G41" s="1461"/>
      <c r="AH41" s="1461"/>
      <c r="AI41" s="1461"/>
      <c r="AJ41" s="1461"/>
      <c r="AK41" s="1462"/>
      <c r="AL41" s="1611" t="str">
        <f>AL40</f>
        <v/>
      </c>
      <c r="AM41" s="1612"/>
      <c r="AN41" s="1612"/>
      <c r="AO41" s="1612"/>
      <c r="AP41" s="1612"/>
      <c r="AQ41" s="1612"/>
      <c r="AR41" s="1612"/>
      <c r="AS41" s="1612"/>
      <c r="AT41" s="1612"/>
      <c r="AU41" s="1612"/>
      <c r="AV41" s="1612"/>
      <c r="AW41" s="1612"/>
      <c r="AX41" s="1612"/>
      <c r="AY41" s="1612"/>
      <c r="AZ41" s="1612"/>
      <c r="BA41" s="1612"/>
      <c r="BB41" s="1612"/>
      <c r="BC41" s="230" t="s">
        <v>158</v>
      </c>
    </row>
    <row r="42" spans="1:144" ht="3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row>
  </sheetData>
  <sheetProtection algorithmName="SHA-512" hashValue="TDSfr1gvsoEQvulYygQUx8XvJ5OS4LxDfdEqdhVhSWmDBnQjewinPpSSsdpkqYPrn+sqTJPVtnaiucYjap1PlQ==" saltValue="89H09WeSlUrODt6ZC/e5GA==" spinCount="100000" sheet="1" objects="1" scenarios="1"/>
  <mergeCells count="78">
    <mergeCell ref="A3:BC3"/>
    <mergeCell ref="BB6:BC6"/>
    <mergeCell ref="A9:H9"/>
    <mergeCell ref="I9:P9"/>
    <mergeCell ref="A11:H11"/>
    <mergeCell ref="I11:Z11"/>
    <mergeCell ref="AA11:AR11"/>
    <mergeCell ref="AS11:AW11"/>
    <mergeCell ref="AX11:BC11"/>
    <mergeCell ref="AX12:BC12"/>
    <mergeCell ref="A13:H13"/>
    <mergeCell ref="I13:Z13"/>
    <mergeCell ref="AA13:AR13"/>
    <mergeCell ref="AS13:AW13"/>
    <mergeCell ref="AX13:BC13"/>
    <mergeCell ref="A12:H12"/>
    <mergeCell ref="I12:Z12"/>
    <mergeCell ref="AA12:AR12"/>
    <mergeCell ref="AS12:AW12"/>
    <mergeCell ref="AL17:BC17"/>
    <mergeCell ref="BC18:BC19"/>
    <mergeCell ref="A19:H19"/>
    <mergeCell ref="I19:M19"/>
    <mergeCell ref="N19:O19"/>
    <mergeCell ref="P19:U19"/>
    <mergeCell ref="A18:H18"/>
    <mergeCell ref="A17:H17"/>
    <mergeCell ref="I17:M17"/>
    <mergeCell ref="N17:O17"/>
    <mergeCell ref="P17:V17"/>
    <mergeCell ref="W17:AK17"/>
    <mergeCell ref="I18:M18"/>
    <mergeCell ref="N18:O18"/>
    <mergeCell ref="P18:U18"/>
    <mergeCell ref="AL18:BB19"/>
    <mergeCell ref="A30:H30"/>
    <mergeCell ref="I30:Z30"/>
    <mergeCell ref="AA30:AV30"/>
    <mergeCell ref="AW30:BC30"/>
    <mergeCell ref="W18:AJ18"/>
    <mergeCell ref="W19:AJ19"/>
    <mergeCell ref="A28:H28"/>
    <mergeCell ref="I28:P28"/>
    <mergeCell ref="AW28:BC29"/>
    <mergeCell ref="A20:AK20"/>
    <mergeCell ref="AL20:BB20"/>
    <mergeCell ref="A34:H34"/>
    <mergeCell ref="I34:Z34"/>
    <mergeCell ref="AA34:AV34"/>
    <mergeCell ref="AW34:BB34"/>
    <mergeCell ref="AW31:BB31"/>
    <mergeCell ref="A31:H31"/>
    <mergeCell ref="I31:Z31"/>
    <mergeCell ref="AA31:AV31"/>
    <mergeCell ref="A32:H32"/>
    <mergeCell ref="I32:Z32"/>
    <mergeCell ref="AA32:AV32"/>
    <mergeCell ref="AW32:BB32"/>
    <mergeCell ref="A33:H33"/>
    <mergeCell ref="I33:Z33"/>
    <mergeCell ref="AA33:AV33"/>
    <mergeCell ref="AW33:BB33"/>
    <mergeCell ref="A41:AK41"/>
    <mergeCell ref="AL41:BB41"/>
    <mergeCell ref="A35:H35"/>
    <mergeCell ref="I35:Z35"/>
    <mergeCell ref="AA35:AV35"/>
    <mergeCell ref="AW35:BB35"/>
    <mergeCell ref="A39:M39"/>
    <mergeCell ref="N39:O39"/>
    <mergeCell ref="P39:V39"/>
    <mergeCell ref="W39:AK39"/>
    <mergeCell ref="AL39:BC39"/>
    <mergeCell ref="A40:M40"/>
    <mergeCell ref="N40:O40"/>
    <mergeCell ref="P40:U40"/>
    <mergeCell ref="W40:AJ40"/>
    <mergeCell ref="AL40:BB40"/>
  </mergeCells>
  <phoneticPr fontId="58"/>
  <dataValidations count="3">
    <dataValidation type="textLength" operator="equal" allowBlank="1" showInputMessage="1" showErrorMessage="1" error="SII登録型番の8文字で登録してください。" sqref="A31:H35" xr:uid="{7EADFBBF-F588-4F84-9E1B-B1D86C55A66E}">
      <formula1>8</formula1>
    </dataValidation>
    <dataValidation type="custom" imeMode="disabled" allowBlank="1" showInputMessage="1" showErrorMessage="1" errorTitle="入力エラー" error="小数点は第二位まで、三位以下切り捨てで入力して下さい。" sqref="AW31:BB35" xr:uid="{2698BCFE-A27C-4D5F-9CC7-49EDA2F74781}">
      <formula1>AW31-ROUNDDOWN(AW31,2)=0</formula1>
    </dataValidation>
    <dataValidation type="textLength" operator="equal" allowBlank="1" showInputMessage="1" showErrorMessage="1" error="SII登録型番の9文字で登録してください。" sqref="A12:H13" xr:uid="{7B79E9BD-263F-4020-A7BB-54DFC8FA9AF7}">
      <formula1>9</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oddFooter>&amp;L（備考）用紙は日本工業規格Ａ４とし、縦位置とする。</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B36"/>
  <sheetViews>
    <sheetView showGridLines="0" showZeros="0" view="pageBreakPreview" zoomScale="55" zoomScaleNormal="75" zoomScaleSheetLayoutView="55" workbookViewId="0"/>
  </sheetViews>
  <sheetFormatPr defaultRowHeight="13.5"/>
  <cols>
    <col min="1" max="4" width="3.125" style="7" customWidth="1"/>
    <col min="5"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44"/>
      <c r="AP1" s="44"/>
      <c r="AQ1" s="4"/>
      <c r="AR1" s="4"/>
      <c r="AS1" s="4"/>
      <c r="AT1" s="4"/>
      <c r="AU1" s="4"/>
      <c r="AV1" s="4"/>
      <c r="AW1" s="4"/>
      <c r="AX1" s="4"/>
      <c r="AY1" s="4"/>
      <c r="AZ1" s="4"/>
      <c r="BA1" s="4"/>
      <c r="BB1" s="4"/>
      <c r="BC1" s="22" t="s">
        <v>194</v>
      </c>
    </row>
    <row r="2" spans="1:106" s="1" customFormat="1" ht="18" customHeight="1">
      <c r="A2" s="2"/>
      <c r="B2" s="2"/>
      <c r="C2" s="2"/>
      <c r="D2" s="2"/>
      <c r="BC2" s="116" t="str">
        <f>IF(OR(交付申請書!$BD$15&lt;&gt;"",交付申請書!$AJ$53&lt;&gt;""),交付申請書!$BD$15&amp;"邸"&amp;RIGHT(TRIM(交付申請書!$N$53&amp;交付申請書!$Y$53&amp;交付申請書!$AJ$53),4),"")</f>
        <v/>
      </c>
    </row>
    <row r="3" spans="1:106" ht="30" customHeight="1">
      <c r="A3" s="647" t="s">
        <v>76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row>
    <row r="4" spans="1:106" ht="6" customHeight="1">
      <c r="A4" s="14"/>
      <c r="B4" s="14"/>
      <c r="C4" s="14"/>
      <c r="D4" s="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 r="A5" s="36" t="s">
        <v>114</v>
      </c>
      <c r="B5" s="35"/>
      <c r="C5" s="35"/>
      <c r="D5" s="3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6" ht="14.25" customHeight="1">
      <c r="A6" s="18"/>
      <c r="B6" s="18"/>
      <c r="C6" s="18"/>
      <c r="D6" s="18"/>
      <c r="E6" s="4"/>
      <c r="F6" s="4"/>
      <c r="G6" s="4"/>
      <c r="H6" s="4"/>
      <c r="I6" s="4"/>
      <c r="J6" s="4"/>
      <c r="K6" s="4"/>
      <c r="L6" s="4"/>
      <c r="M6" s="4"/>
      <c r="N6" s="4"/>
      <c r="O6" s="4"/>
      <c r="P6" s="4"/>
      <c r="Q6" s="4"/>
      <c r="R6" s="4"/>
      <c r="S6" s="4"/>
      <c r="T6" s="4"/>
      <c r="U6" s="4"/>
      <c r="V6" s="4"/>
      <c r="W6" s="4"/>
      <c r="X6" s="4"/>
      <c r="Y6" s="4"/>
      <c r="Z6" s="18"/>
      <c r="AA6" s="18"/>
      <c r="AB6" s="18"/>
      <c r="AC6" s="18"/>
      <c r="AD6" s="18"/>
      <c r="AE6" s="18"/>
      <c r="AF6" s="18"/>
      <c r="AG6" s="18"/>
      <c r="AH6" s="18"/>
      <c r="AI6" s="18"/>
      <c r="AJ6" s="18"/>
      <c r="AK6" s="18"/>
      <c r="AL6" s="18"/>
      <c r="AM6" s="18"/>
      <c r="AN6" s="18"/>
      <c r="AO6" s="4"/>
      <c r="AP6" s="4"/>
      <c r="AQ6" s="4"/>
      <c r="AR6" s="4"/>
      <c r="AS6" s="4"/>
      <c r="AT6" s="4"/>
      <c r="AU6" s="4"/>
      <c r="AV6" s="4"/>
      <c r="AW6" s="4"/>
      <c r="AX6" s="24" t="s">
        <v>58</v>
      </c>
      <c r="AY6" s="124"/>
      <c r="AZ6" s="146" t="s">
        <v>117</v>
      </c>
      <c r="BA6" s="124"/>
      <c r="BB6" s="662" t="s">
        <v>118</v>
      </c>
      <c r="BC6" s="662"/>
    </row>
    <row r="7" spans="1:106" ht="23.25" customHeight="1">
      <c r="A7" s="255"/>
      <c r="B7" s="256"/>
      <c r="C7" s="257" t="s">
        <v>184</v>
      </c>
      <c r="D7" s="25"/>
      <c r="E7" s="25"/>
      <c r="F7" s="25"/>
      <c r="G7" s="258"/>
      <c r="H7" s="259"/>
      <c r="I7" s="257" t="s">
        <v>185</v>
      </c>
      <c r="J7" s="4"/>
      <c r="K7" s="4"/>
      <c r="L7" s="4"/>
      <c r="M7" s="4"/>
      <c r="N7" s="10"/>
      <c r="O7" s="10"/>
      <c r="P7" s="10"/>
      <c r="Q7" s="10"/>
      <c r="R7" s="10"/>
      <c r="S7" s="10"/>
      <c r="T7" s="10"/>
      <c r="U7" s="10"/>
      <c r="V7" s="10"/>
      <c r="W7" s="10"/>
      <c r="X7" s="10"/>
      <c r="Y7" s="10"/>
      <c r="Z7" s="10"/>
      <c r="AA7" s="10"/>
      <c r="AB7" s="10"/>
      <c r="AC7" s="10"/>
      <c r="AD7" s="4"/>
      <c r="AE7" s="4"/>
      <c r="AF7" s="4"/>
      <c r="AG7" s="4"/>
      <c r="AH7" s="4"/>
      <c r="AI7" s="4"/>
      <c r="AJ7" s="4"/>
      <c r="AK7" s="4"/>
      <c r="AL7" s="4"/>
      <c r="AM7" s="4"/>
      <c r="AN7" s="4"/>
      <c r="AO7" s="4"/>
      <c r="AP7" s="4"/>
      <c r="AQ7" s="4"/>
      <c r="AR7" s="4"/>
      <c r="AS7" s="4"/>
      <c r="AT7" s="4"/>
      <c r="AU7" s="4"/>
      <c r="AV7" s="4"/>
      <c r="AW7" s="659" t="s">
        <v>193</v>
      </c>
      <c r="AX7" s="660"/>
      <c r="AY7" s="660"/>
      <c r="AZ7" s="660"/>
      <c r="BA7" s="660"/>
      <c r="BB7" s="660"/>
      <c r="BC7" s="660"/>
    </row>
    <row r="8" spans="1:106" s="20" customFormat="1" ht="30.75" customHeight="1" thickBo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661"/>
      <c r="AX8" s="661"/>
      <c r="AY8" s="661"/>
      <c r="AZ8" s="661"/>
      <c r="BA8" s="661"/>
      <c r="BB8" s="661"/>
      <c r="BC8" s="661"/>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row>
    <row r="9" spans="1:106" s="7" customFormat="1" ht="46.5" customHeight="1">
      <c r="A9" s="656" t="s">
        <v>89</v>
      </c>
      <c r="B9" s="657"/>
      <c r="C9" s="658"/>
      <c r="D9" s="658"/>
      <c r="E9" s="648" t="s">
        <v>67</v>
      </c>
      <c r="F9" s="648"/>
      <c r="G9" s="648"/>
      <c r="H9" s="648"/>
      <c r="I9" s="648"/>
      <c r="J9" s="648"/>
      <c r="K9" s="648"/>
      <c r="L9" s="648"/>
      <c r="M9" s="648"/>
      <c r="N9" s="648" t="s">
        <v>8</v>
      </c>
      <c r="O9" s="648"/>
      <c r="P9" s="648"/>
      <c r="Q9" s="648"/>
      <c r="R9" s="648"/>
      <c r="S9" s="648"/>
      <c r="T9" s="648"/>
      <c r="U9" s="648"/>
      <c r="V9" s="648"/>
      <c r="W9" s="648"/>
      <c r="X9" s="648"/>
      <c r="Y9" s="648"/>
      <c r="Z9" s="648"/>
      <c r="AA9" s="648"/>
      <c r="AB9" s="648" t="s">
        <v>2</v>
      </c>
      <c r="AC9" s="648"/>
      <c r="AD9" s="648"/>
      <c r="AE9" s="648"/>
      <c r="AF9" s="648"/>
      <c r="AG9" s="648"/>
      <c r="AH9" s="648"/>
      <c r="AI9" s="648"/>
      <c r="AJ9" s="648"/>
      <c r="AK9" s="648"/>
      <c r="AL9" s="648"/>
      <c r="AM9" s="648"/>
      <c r="AN9" s="648"/>
      <c r="AO9" s="648"/>
      <c r="AP9" s="648"/>
      <c r="AQ9" s="648"/>
      <c r="AR9" s="648"/>
      <c r="AS9" s="678" t="s">
        <v>137</v>
      </c>
      <c r="AT9" s="679"/>
      <c r="AU9" s="679"/>
      <c r="AV9" s="680"/>
      <c r="AW9" s="649" t="s">
        <v>79</v>
      </c>
      <c r="AX9" s="650"/>
      <c r="AY9" s="650"/>
      <c r="AZ9" s="650"/>
      <c r="BA9" s="650"/>
      <c r="BB9" s="650"/>
      <c r="BC9" s="651"/>
    </row>
    <row r="10" spans="1:106" s="7" customFormat="1" ht="29.25" customHeight="1">
      <c r="A10" s="625" t="s">
        <v>111</v>
      </c>
      <c r="B10" s="626"/>
      <c r="C10" s="627"/>
      <c r="D10" s="627"/>
      <c r="E10" s="655"/>
      <c r="F10" s="655"/>
      <c r="G10" s="655"/>
      <c r="H10" s="655"/>
      <c r="I10" s="655"/>
      <c r="J10" s="655"/>
      <c r="K10" s="655"/>
      <c r="L10" s="655"/>
      <c r="M10" s="655"/>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81" t="str">
        <f>IF(E10&lt;&gt;"", RIGHT(E10,1),"")</f>
        <v/>
      </c>
      <c r="AT10" s="682"/>
      <c r="AU10" s="682"/>
      <c r="AV10" s="683"/>
      <c r="AW10" s="653">
        <v>0</v>
      </c>
      <c r="AX10" s="654"/>
      <c r="AY10" s="654"/>
      <c r="AZ10" s="654"/>
      <c r="BA10" s="654"/>
      <c r="BB10" s="654"/>
      <c r="BC10" s="206" t="s">
        <v>19</v>
      </c>
    </row>
    <row r="11" spans="1:106" s="29" customFormat="1" ht="28.5" customHeight="1">
      <c r="A11" s="625"/>
      <c r="B11" s="626"/>
      <c r="C11" s="627"/>
      <c r="D11" s="627"/>
      <c r="E11" s="638"/>
      <c r="F11" s="638"/>
      <c r="G11" s="638"/>
      <c r="H11" s="638"/>
      <c r="I11" s="638"/>
      <c r="J11" s="638"/>
      <c r="K11" s="638"/>
      <c r="L11" s="638"/>
      <c r="M11" s="638"/>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5" t="str">
        <f t="shared" ref="AS11:AS24" si="0">IF(E11&lt;&gt;"", RIGHT(E11,1),"")</f>
        <v/>
      </c>
      <c r="AT11" s="636"/>
      <c r="AU11" s="636"/>
      <c r="AV11" s="637"/>
      <c r="AW11" s="640"/>
      <c r="AX11" s="641"/>
      <c r="AY11" s="641"/>
      <c r="AZ11" s="641"/>
      <c r="BA11" s="641"/>
      <c r="BB11" s="641"/>
      <c r="BC11" s="207" t="s">
        <v>19</v>
      </c>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row>
    <row r="12" spans="1:106" s="29" customFormat="1" ht="28.5" customHeight="1">
      <c r="A12" s="625"/>
      <c r="B12" s="626"/>
      <c r="C12" s="627"/>
      <c r="D12" s="627"/>
      <c r="E12" s="638"/>
      <c r="F12" s="638"/>
      <c r="G12" s="638"/>
      <c r="H12" s="638"/>
      <c r="I12" s="638"/>
      <c r="J12" s="638"/>
      <c r="K12" s="638"/>
      <c r="L12" s="638"/>
      <c r="M12" s="638"/>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5" t="str">
        <f t="shared" si="0"/>
        <v/>
      </c>
      <c r="AT12" s="636"/>
      <c r="AU12" s="636"/>
      <c r="AV12" s="637"/>
      <c r="AW12" s="640"/>
      <c r="AX12" s="641"/>
      <c r="AY12" s="641"/>
      <c r="AZ12" s="641"/>
      <c r="BA12" s="641"/>
      <c r="BB12" s="641"/>
      <c r="BC12" s="207" t="s">
        <v>19</v>
      </c>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row>
    <row r="13" spans="1:106" s="29" customFormat="1" ht="28.5" customHeight="1">
      <c r="A13" s="625"/>
      <c r="B13" s="626"/>
      <c r="C13" s="627"/>
      <c r="D13" s="627"/>
      <c r="E13" s="638"/>
      <c r="F13" s="638"/>
      <c r="G13" s="638"/>
      <c r="H13" s="638"/>
      <c r="I13" s="638"/>
      <c r="J13" s="638"/>
      <c r="K13" s="638"/>
      <c r="L13" s="638"/>
      <c r="M13" s="638"/>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5" t="str">
        <f t="shared" si="0"/>
        <v/>
      </c>
      <c r="AT13" s="636"/>
      <c r="AU13" s="636"/>
      <c r="AV13" s="637"/>
      <c r="AW13" s="640"/>
      <c r="AX13" s="641"/>
      <c r="AY13" s="641"/>
      <c r="AZ13" s="641"/>
      <c r="BA13" s="641"/>
      <c r="BB13" s="641"/>
      <c r="BC13" s="207" t="s">
        <v>19</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29" customFormat="1" ht="28.5" customHeight="1">
      <c r="A14" s="625"/>
      <c r="B14" s="626"/>
      <c r="C14" s="627"/>
      <c r="D14" s="627"/>
      <c r="E14" s="663"/>
      <c r="F14" s="663"/>
      <c r="G14" s="663"/>
      <c r="H14" s="663"/>
      <c r="I14" s="663"/>
      <c r="J14" s="663"/>
      <c r="K14" s="663"/>
      <c r="L14" s="663"/>
      <c r="M14" s="663"/>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84" t="str">
        <f t="shared" si="0"/>
        <v/>
      </c>
      <c r="AT14" s="685"/>
      <c r="AU14" s="685"/>
      <c r="AV14" s="686"/>
      <c r="AW14" s="698"/>
      <c r="AX14" s="699"/>
      <c r="AY14" s="699"/>
      <c r="AZ14" s="699"/>
      <c r="BA14" s="699"/>
      <c r="BB14" s="699"/>
      <c r="BC14" s="208" t="s">
        <v>19</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7" customFormat="1" ht="29.25" customHeight="1">
      <c r="A15" s="622" t="s">
        <v>112</v>
      </c>
      <c r="B15" s="623"/>
      <c r="C15" s="624"/>
      <c r="D15" s="624"/>
      <c r="E15" s="631"/>
      <c r="F15" s="631"/>
      <c r="G15" s="631"/>
      <c r="H15" s="631"/>
      <c r="I15" s="631"/>
      <c r="J15" s="631"/>
      <c r="K15" s="631"/>
      <c r="L15" s="631"/>
      <c r="M15" s="631"/>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4"/>
      <c r="AS15" s="700" t="str">
        <f t="shared" si="0"/>
        <v/>
      </c>
      <c r="AT15" s="701"/>
      <c r="AU15" s="701"/>
      <c r="AV15" s="702"/>
      <c r="AW15" s="632"/>
      <c r="AX15" s="633"/>
      <c r="AY15" s="633"/>
      <c r="AZ15" s="633"/>
      <c r="BA15" s="633"/>
      <c r="BB15" s="633"/>
      <c r="BC15" s="209" t="s">
        <v>19</v>
      </c>
    </row>
    <row r="16" spans="1:106" s="29" customFormat="1" ht="28.5" customHeight="1">
      <c r="A16" s="625"/>
      <c r="B16" s="626"/>
      <c r="C16" s="627"/>
      <c r="D16" s="627"/>
      <c r="E16" s="638"/>
      <c r="F16" s="638"/>
      <c r="G16" s="638"/>
      <c r="H16" s="638"/>
      <c r="I16" s="638"/>
      <c r="J16" s="638"/>
      <c r="K16" s="638"/>
      <c r="L16" s="638"/>
      <c r="M16" s="638"/>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c r="AP16" s="639"/>
      <c r="AQ16" s="639"/>
      <c r="AR16" s="639"/>
      <c r="AS16" s="635" t="str">
        <f t="shared" si="0"/>
        <v/>
      </c>
      <c r="AT16" s="636"/>
      <c r="AU16" s="636"/>
      <c r="AV16" s="637"/>
      <c r="AW16" s="640"/>
      <c r="AX16" s="641"/>
      <c r="AY16" s="641"/>
      <c r="AZ16" s="641"/>
      <c r="BA16" s="641"/>
      <c r="BB16" s="641"/>
      <c r="BC16" s="207" t="s">
        <v>19</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29" customFormat="1" ht="28.5" customHeight="1">
      <c r="A17" s="625"/>
      <c r="B17" s="626"/>
      <c r="C17" s="627"/>
      <c r="D17" s="627"/>
      <c r="E17" s="638"/>
      <c r="F17" s="638"/>
      <c r="G17" s="638"/>
      <c r="H17" s="638"/>
      <c r="I17" s="638"/>
      <c r="J17" s="638"/>
      <c r="K17" s="638"/>
      <c r="L17" s="638"/>
      <c r="M17" s="638"/>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39"/>
      <c r="AP17" s="639"/>
      <c r="AQ17" s="639"/>
      <c r="AR17" s="639"/>
      <c r="AS17" s="635" t="str">
        <f t="shared" si="0"/>
        <v/>
      </c>
      <c r="AT17" s="636"/>
      <c r="AU17" s="636"/>
      <c r="AV17" s="637"/>
      <c r="AW17" s="640"/>
      <c r="AX17" s="641"/>
      <c r="AY17" s="641"/>
      <c r="AZ17" s="641"/>
      <c r="BA17" s="641"/>
      <c r="BB17" s="641"/>
      <c r="BC17" s="207" t="s">
        <v>19</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29" customFormat="1" ht="28.5" customHeight="1">
      <c r="A18" s="625"/>
      <c r="B18" s="626"/>
      <c r="C18" s="627"/>
      <c r="D18" s="627"/>
      <c r="E18" s="638"/>
      <c r="F18" s="638"/>
      <c r="G18" s="638"/>
      <c r="H18" s="638"/>
      <c r="I18" s="638"/>
      <c r="J18" s="638"/>
      <c r="K18" s="638"/>
      <c r="L18" s="638"/>
      <c r="M18" s="638"/>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5" t="str">
        <f t="shared" si="0"/>
        <v/>
      </c>
      <c r="AT18" s="636"/>
      <c r="AU18" s="636"/>
      <c r="AV18" s="637"/>
      <c r="AW18" s="640"/>
      <c r="AX18" s="641"/>
      <c r="AY18" s="641"/>
      <c r="AZ18" s="641"/>
      <c r="BA18" s="641"/>
      <c r="BB18" s="641"/>
      <c r="BC18" s="207" t="s">
        <v>19</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29" customFormat="1" ht="28.5" customHeight="1">
      <c r="A19" s="628"/>
      <c r="B19" s="629"/>
      <c r="C19" s="630"/>
      <c r="D19" s="630"/>
      <c r="E19" s="664"/>
      <c r="F19" s="665"/>
      <c r="G19" s="665"/>
      <c r="H19" s="665"/>
      <c r="I19" s="665"/>
      <c r="J19" s="665"/>
      <c r="K19" s="665"/>
      <c r="L19" s="665"/>
      <c r="M19" s="666"/>
      <c r="N19" s="667"/>
      <c r="O19" s="668"/>
      <c r="P19" s="668"/>
      <c r="Q19" s="668"/>
      <c r="R19" s="668"/>
      <c r="S19" s="668"/>
      <c r="T19" s="668"/>
      <c r="U19" s="668"/>
      <c r="V19" s="668"/>
      <c r="W19" s="668"/>
      <c r="X19" s="668"/>
      <c r="Y19" s="668"/>
      <c r="Z19" s="668"/>
      <c r="AA19" s="669"/>
      <c r="AB19" s="667"/>
      <c r="AC19" s="668"/>
      <c r="AD19" s="668"/>
      <c r="AE19" s="668"/>
      <c r="AF19" s="668"/>
      <c r="AG19" s="668"/>
      <c r="AH19" s="668"/>
      <c r="AI19" s="668"/>
      <c r="AJ19" s="668"/>
      <c r="AK19" s="668"/>
      <c r="AL19" s="668"/>
      <c r="AM19" s="668"/>
      <c r="AN19" s="668"/>
      <c r="AO19" s="668"/>
      <c r="AP19" s="668"/>
      <c r="AQ19" s="668"/>
      <c r="AR19" s="669"/>
      <c r="AS19" s="672" t="str">
        <f t="shared" si="0"/>
        <v/>
      </c>
      <c r="AT19" s="673"/>
      <c r="AU19" s="673"/>
      <c r="AV19" s="674"/>
      <c r="AW19" s="670"/>
      <c r="AX19" s="671"/>
      <c r="AY19" s="671"/>
      <c r="AZ19" s="671"/>
      <c r="BA19" s="671"/>
      <c r="BB19" s="671"/>
      <c r="BC19" s="210" t="s">
        <v>19</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29.25" customHeight="1">
      <c r="A20" s="625" t="s">
        <v>113</v>
      </c>
      <c r="B20" s="626"/>
      <c r="C20" s="627"/>
      <c r="D20" s="627"/>
      <c r="E20" s="655"/>
      <c r="F20" s="655"/>
      <c r="G20" s="655"/>
      <c r="H20" s="655"/>
      <c r="I20" s="655"/>
      <c r="J20" s="655"/>
      <c r="K20" s="655"/>
      <c r="L20" s="655"/>
      <c r="M20" s="655"/>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81" t="str">
        <f t="shared" si="0"/>
        <v/>
      </c>
      <c r="AT20" s="682"/>
      <c r="AU20" s="682"/>
      <c r="AV20" s="683"/>
      <c r="AW20" s="653"/>
      <c r="AX20" s="654"/>
      <c r="AY20" s="654"/>
      <c r="AZ20" s="654"/>
      <c r="BA20" s="654"/>
      <c r="BB20" s="654"/>
      <c r="BC20" s="206" t="s">
        <v>19</v>
      </c>
    </row>
    <row r="21" spans="1:106" s="29" customFormat="1" ht="28.5" customHeight="1">
      <c r="A21" s="625"/>
      <c r="B21" s="626"/>
      <c r="C21" s="627"/>
      <c r="D21" s="627"/>
      <c r="E21" s="638"/>
      <c r="F21" s="638"/>
      <c r="G21" s="638"/>
      <c r="H21" s="638"/>
      <c r="I21" s="638"/>
      <c r="J21" s="638"/>
      <c r="K21" s="638"/>
      <c r="L21" s="638"/>
      <c r="M21" s="638"/>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5" t="str">
        <f t="shared" ref="AS21" si="1">IF(E21&lt;&gt;"", RIGHT(E21,1),"")</f>
        <v/>
      </c>
      <c r="AT21" s="636"/>
      <c r="AU21" s="636"/>
      <c r="AV21" s="637"/>
      <c r="AW21" s="640"/>
      <c r="AX21" s="641"/>
      <c r="AY21" s="641"/>
      <c r="AZ21" s="641"/>
      <c r="BA21" s="641"/>
      <c r="BB21" s="641"/>
      <c r="BC21" s="207" t="s">
        <v>19</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29" customFormat="1" ht="28.5" customHeight="1">
      <c r="A22" s="625"/>
      <c r="B22" s="626"/>
      <c r="C22" s="627"/>
      <c r="D22" s="627"/>
      <c r="E22" s="638"/>
      <c r="F22" s="638"/>
      <c r="G22" s="638"/>
      <c r="H22" s="638"/>
      <c r="I22" s="638"/>
      <c r="J22" s="638"/>
      <c r="K22" s="638"/>
      <c r="L22" s="638"/>
      <c r="M22" s="638"/>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5" t="str">
        <f t="shared" si="0"/>
        <v/>
      </c>
      <c r="AT22" s="636"/>
      <c r="AU22" s="636"/>
      <c r="AV22" s="637"/>
      <c r="AW22" s="640"/>
      <c r="AX22" s="641"/>
      <c r="AY22" s="641"/>
      <c r="AZ22" s="641"/>
      <c r="BA22" s="641"/>
      <c r="BB22" s="641"/>
      <c r="BC22" s="207" t="s">
        <v>19</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625"/>
      <c r="B23" s="626"/>
      <c r="C23" s="627"/>
      <c r="D23" s="627"/>
      <c r="E23" s="638"/>
      <c r="F23" s="638"/>
      <c r="G23" s="638"/>
      <c r="H23" s="638"/>
      <c r="I23" s="638"/>
      <c r="J23" s="638"/>
      <c r="K23" s="638"/>
      <c r="L23" s="638"/>
      <c r="M23" s="638"/>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5" t="str">
        <f t="shared" si="0"/>
        <v/>
      </c>
      <c r="AT23" s="636"/>
      <c r="AU23" s="636"/>
      <c r="AV23" s="637"/>
      <c r="AW23" s="640"/>
      <c r="AX23" s="641"/>
      <c r="AY23" s="641"/>
      <c r="AZ23" s="641"/>
      <c r="BA23" s="641"/>
      <c r="BB23" s="641"/>
      <c r="BC23" s="207" t="s">
        <v>19</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thickBot="1">
      <c r="A24" s="642"/>
      <c r="B24" s="643"/>
      <c r="C24" s="644"/>
      <c r="D24" s="644"/>
      <c r="E24" s="645"/>
      <c r="F24" s="645"/>
      <c r="G24" s="645"/>
      <c r="H24" s="645"/>
      <c r="I24" s="645"/>
      <c r="J24" s="645"/>
      <c r="K24" s="645"/>
      <c r="L24" s="645"/>
      <c r="M24" s="645"/>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6"/>
      <c r="AQ24" s="646"/>
      <c r="AR24" s="646"/>
      <c r="AS24" s="695" t="str">
        <f t="shared" si="0"/>
        <v/>
      </c>
      <c r="AT24" s="696"/>
      <c r="AU24" s="696"/>
      <c r="AV24" s="697"/>
      <c r="AW24" s="690"/>
      <c r="AX24" s="691"/>
      <c r="AY24" s="691"/>
      <c r="AZ24" s="691"/>
      <c r="BA24" s="691"/>
      <c r="BB24" s="691"/>
      <c r="BC24" s="211" t="s">
        <v>19</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ht="15" customHeight="1"/>
    <row r="26" spans="1:106" ht="15" customHeight="1"/>
    <row r="27" spans="1:106" s="7" customFormat="1" ht="31.5" customHeight="1" thickBot="1">
      <c r="A27" s="40" t="s">
        <v>138</v>
      </c>
      <c r="B27" s="212"/>
      <c r="C27" s="212"/>
      <c r="D27" s="212"/>
      <c r="E27" s="212"/>
      <c r="F27" s="213"/>
      <c r="G27" s="213"/>
      <c r="H27" s="213"/>
      <c r="I27" s="262"/>
      <c r="J27" s="213"/>
      <c r="K27" s="270"/>
      <c r="L27" s="213"/>
      <c r="M27" s="213"/>
      <c r="N27" s="213"/>
      <c r="O27" s="270"/>
      <c r="P27" s="262" t="s">
        <v>216</v>
      </c>
      <c r="Q27" s="213"/>
      <c r="R27" s="213"/>
      <c r="S27" s="213"/>
      <c r="T27" s="213"/>
      <c r="U27" s="270"/>
      <c r="V27" s="270"/>
      <c r="W27" s="270"/>
      <c r="X27" s="213"/>
      <c r="Y27" s="213"/>
      <c r="Z27" s="213"/>
      <c r="AA27" s="213"/>
      <c r="AB27" s="213"/>
      <c r="AC27" s="213"/>
      <c r="AD27" s="213"/>
      <c r="AE27" s="270"/>
      <c r="AF27" s="270"/>
      <c r="AG27" s="270"/>
      <c r="AH27" s="213"/>
      <c r="AI27" s="213"/>
      <c r="AJ27" s="213"/>
      <c r="AK27" s="213"/>
      <c r="AL27" s="213"/>
      <c r="AM27" s="213"/>
      <c r="AN27" s="213"/>
      <c r="AO27" s="213"/>
      <c r="AP27" s="213"/>
      <c r="AQ27" s="213"/>
      <c r="AR27" s="213"/>
      <c r="AS27" s="212"/>
      <c r="AT27" s="243"/>
      <c r="AU27" s="212"/>
      <c r="AV27" s="212"/>
      <c r="AW27" s="212"/>
      <c r="AX27" s="212"/>
      <c r="AY27" s="212"/>
      <c r="AZ27" s="212"/>
      <c r="BA27" s="212"/>
      <c r="BB27" s="212"/>
      <c r="BC27" s="212"/>
    </row>
    <row r="28" spans="1:106" s="7" customFormat="1" ht="57.75" customHeight="1" thickBot="1">
      <c r="A28" s="595" t="s">
        <v>20</v>
      </c>
      <c r="B28" s="596"/>
      <c r="C28" s="596"/>
      <c r="D28" s="597"/>
      <c r="E28" s="676" t="s">
        <v>210</v>
      </c>
      <c r="F28" s="621"/>
      <c r="G28" s="621"/>
      <c r="H28" s="677"/>
      <c r="I28" s="620" t="s">
        <v>206</v>
      </c>
      <c r="J28" s="621"/>
      <c r="K28" s="621"/>
      <c r="L28" s="621"/>
      <c r="M28" s="621"/>
      <c r="N28" s="621"/>
      <c r="O28" s="621"/>
      <c r="P28" s="621"/>
      <c r="Q28" s="693" t="s">
        <v>214</v>
      </c>
      <c r="R28" s="694"/>
      <c r="S28" s="583" t="s">
        <v>213</v>
      </c>
      <c r="T28" s="583"/>
      <c r="U28" s="583"/>
      <c r="V28" s="583"/>
      <c r="W28" s="583"/>
      <c r="X28" s="583"/>
      <c r="Y28" s="583"/>
      <c r="Z28" s="583"/>
      <c r="AA28" s="692"/>
      <c r="AB28" s="582" t="s">
        <v>215</v>
      </c>
      <c r="AC28" s="583"/>
      <c r="AD28" s="583"/>
      <c r="AE28" s="583"/>
      <c r="AF28" s="583"/>
      <c r="AG28" s="583"/>
      <c r="AH28" s="583"/>
      <c r="AI28" s="583"/>
      <c r="AJ28" s="583"/>
      <c r="AK28" s="583"/>
      <c r="AL28" s="583"/>
      <c r="AM28" s="583"/>
      <c r="AN28" s="583"/>
      <c r="AO28" s="692"/>
      <c r="AP28" s="582" t="s">
        <v>142</v>
      </c>
      <c r="AQ28" s="583"/>
      <c r="AR28" s="583"/>
      <c r="AS28" s="583"/>
      <c r="AT28" s="583"/>
      <c r="AU28" s="583"/>
      <c r="AV28" s="583"/>
      <c r="AW28" s="583"/>
      <c r="AX28" s="583"/>
      <c r="AY28" s="583"/>
      <c r="AZ28" s="583"/>
      <c r="BA28" s="583"/>
      <c r="BB28" s="583"/>
      <c r="BC28" s="584"/>
    </row>
    <row r="29" spans="1:106" s="7" customFormat="1" ht="33.75" customHeight="1" thickTop="1">
      <c r="A29" s="598" t="s">
        <v>144</v>
      </c>
      <c r="B29" s="599"/>
      <c r="C29" s="599"/>
      <c r="D29" s="600"/>
      <c r="E29" s="687" t="s">
        <v>211</v>
      </c>
      <c r="F29" s="688"/>
      <c r="G29" s="688"/>
      <c r="H29" s="689"/>
      <c r="I29" s="722">
        <f>IF((SUMIF($AS$10:$AV$14,E29,$AW$10:$BB$14))=0,0,IF((SUMIF($AS$10:$AV$14,E29,$AW$10:$BB$14))&lt;=1,1,IF($AW$10&lt;&gt;"",ROUNDDOWN(SUMIF($AS$10:$AV$14,E29,$AW$10:$BB$14),0),"")))</f>
        <v>0</v>
      </c>
      <c r="J29" s="723"/>
      <c r="K29" s="723"/>
      <c r="L29" s="723"/>
      <c r="M29" s="723"/>
      <c r="N29" s="723"/>
      <c r="O29" s="723"/>
      <c r="P29" s="348" t="s">
        <v>94</v>
      </c>
      <c r="Q29" s="614" t="s">
        <v>214</v>
      </c>
      <c r="R29" s="615"/>
      <c r="S29" s="714">
        <v>24000</v>
      </c>
      <c r="T29" s="715"/>
      <c r="U29" s="715"/>
      <c r="V29" s="715"/>
      <c r="W29" s="715"/>
      <c r="X29" s="715"/>
      <c r="Y29" s="715"/>
      <c r="Z29" s="715"/>
      <c r="AA29" s="214" t="s">
        <v>0</v>
      </c>
      <c r="AB29" s="585">
        <f>IF(I29="","",I29*S29)</f>
        <v>0</v>
      </c>
      <c r="AC29" s="585"/>
      <c r="AD29" s="585"/>
      <c r="AE29" s="585"/>
      <c r="AF29" s="585"/>
      <c r="AG29" s="585"/>
      <c r="AH29" s="585"/>
      <c r="AI29" s="585"/>
      <c r="AJ29" s="585"/>
      <c r="AK29" s="585"/>
      <c r="AL29" s="585"/>
      <c r="AM29" s="585"/>
      <c r="AN29" s="585"/>
      <c r="AO29" s="214" t="s">
        <v>0</v>
      </c>
      <c r="AP29" s="586">
        <f>IF(OR(I29="",I30=""),"",SUM(AB29:AN30))</f>
        <v>0</v>
      </c>
      <c r="AQ29" s="586"/>
      <c r="AR29" s="586"/>
      <c r="AS29" s="586"/>
      <c r="AT29" s="586"/>
      <c r="AU29" s="586"/>
      <c r="AV29" s="586"/>
      <c r="AW29" s="586"/>
      <c r="AX29" s="586"/>
      <c r="AY29" s="586"/>
      <c r="AZ29" s="586"/>
      <c r="BA29" s="586"/>
      <c r="BB29" s="586"/>
      <c r="BC29" s="613" t="s">
        <v>0</v>
      </c>
    </row>
    <row r="30" spans="1:106" s="7" customFormat="1" ht="33.75" customHeight="1">
      <c r="A30" s="601"/>
      <c r="B30" s="602"/>
      <c r="C30" s="602"/>
      <c r="D30" s="603"/>
      <c r="E30" s="703" t="s">
        <v>212</v>
      </c>
      <c r="F30" s="704"/>
      <c r="G30" s="704"/>
      <c r="H30" s="705"/>
      <c r="I30" s="724">
        <f>IF((SUMIF($AS$10:$AV$14,E30,$AW$10:$BB$14))=0,0,IF((SUMIF($AS$10:$AV$14,E30,$AW$10:$BB$14))&lt;=1,1,IF($AW$10&lt;&gt;"",ROUNDDOWN(SUMIF($AS$10:$AV$14,E30,$AW$10:$BB$14),0),"")))</f>
        <v>0</v>
      </c>
      <c r="J30" s="725"/>
      <c r="K30" s="725"/>
      <c r="L30" s="725"/>
      <c r="M30" s="725"/>
      <c r="N30" s="725"/>
      <c r="O30" s="725"/>
      <c r="P30" s="350" t="s">
        <v>94</v>
      </c>
      <c r="Q30" s="616" t="s">
        <v>214</v>
      </c>
      <c r="R30" s="617"/>
      <c r="S30" s="716">
        <v>8000</v>
      </c>
      <c r="T30" s="717"/>
      <c r="U30" s="717"/>
      <c r="V30" s="717"/>
      <c r="W30" s="717"/>
      <c r="X30" s="717"/>
      <c r="Y30" s="717"/>
      <c r="Z30" s="717"/>
      <c r="AA30" s="217" t="s">
        <v>0</v>
      </c>
      <c r="AB30" s="588">
        <f t="shared" ref="AB30:AB34" si="2">IF(I30="","",I30*S30)</f>
        <v>0</v>
      </c>
      <c r="AC30" s="588"/>
      <c r="AD30" s="588"/>
      <c r="AE30" s="588"/>
      <c r="AF30" s="588"/>
      <c r="AG30" s="588"/>
      <c r="AH30" s="588"/>
      <c r="AI30" s="588"/>
      <c r="AJ30" s="588"/>
      <c r="AK30" s="588"/>
      <c r="AL30" s="588"/>
      <c r="AM30" s="588"/>
      <c r="AN30" s="588"/>
      <c r="AO30" s="215" t="s">
        <v>0</v>
      </c>
      <c r="AP30" s="587"/>
      <c r="AQ30" s="587"/>
      <c r="AR30" s="587"/>
      <c r="AS30" s="587"/>
      <c r="AT30" s="587"/>
      <c r="AU30" s="587"/>
      <c r="AV30" s="587"/>
      <c r="AW30" s="587"/>
      <c r="AX30" s="587"/>
      <c r="AY30" s="587"/>
      <c r="AZ30" s="587"/>
      <c r="BA30" s="587"/>
      <c r="BB30" s="587"/>
      <c r="BC30" s="610"/>
    </row>
    <row r="31" spans="1:106" s="7" customFormat="1" ht="33.75" customHeight="1">
      <c r="A31" s="604" t="s">
        <v>179</v>
      </c>
      <c r="B31" s="605"/>
      <c r="C31" s="605"/>
      <c r="D31" s="606"/>
      <c r="E31" s="706" t="s">
        <v>211</v>
      </c>
      <c r="F31" s="707"/>
      <c r="G31" s="707"/>
      <c r="H31" s="708"/>
      <c r="I31" s="726">
        <f>IF((SUMIF($AS$15:$AV$19,E31,$AW$15:$BB$19))=0,0,IF((SUMIF($AS$15:$AV$19,E31,$AW$15:$BB$19))&lt;=1,1,IF($AW$15&lt;&gt;"",ROUNDDOWN(SUMIF($AS$15:$AV$19,E31,$AW$15:$BB$19),0),"")))</f>
        <v>0</v>
      </c>
      <c r="J31" s="727"/>
      <c r="K31" s="727"/>
      <c r="L31" s="727"/>
      <c r="M31" s="727"/>
      <c r="N31" s="727"/>
      <c r="O31" s="727"/>
      <c r="P31" s="349" t="s">
        <v>94</v>
      </c>
      <c r="Q31" s="618" t="s">
        <v>214</v>
      </c>
      <c r="R31" s="619"/>
      <c r="S31" s="718">
        <v>24000</v>
      </c>
      <c r="T31" s="719"/>
      <c r="U31" s="719"/>
      <c r="V31" s="719"/>
      <c r="W31" s="719"/>
      <c r="X31" s="719"/>
      <c r="Y31" s="719"/>
      <c r="Z31" s="719"/>
      <c r="AA31" s="216" t="s">
        <v>0</v>
      </c>
      <c r="AB31" s="589">
        <f t="shared" si="2"/>
        <v>0</v>
      </c>
      <c r="AC31" s="589"/>
      <c r="AD31" s="589"/>
      <c r="AE31" s="589"/>
      <c r="AF31" s="589"/>
      <c r="AG31" s="589"/>
      <c r="AH31" s="589"/>
      <c r="AI31" s="589"/>
      <c r="AJ31" s="589"/>
      <c r="AK31" s="589"/>
      <c r="AL31" s="589"/>
      <c r="AM31" s="589"/>
      <c r="AN31" s="589"/>
      <c r="AO31" s="216" t="s">
        <v>0</v>
      </c>
      <c r="AP31" s="590">
        <f t="shared" ref="AP31" si="3">IF(OR(I31="",I32=""),"",SUM(AB31:AN32))</f>
        <v>0</v>
      </c>
      <c r="AQ31" s="591"/>
      <c r="AR31" s="591"/>
      <c r="AS31" s="591"/>
      <c r="AT31" s="591"/>
      <c r="AU31" s="591"/>
      <c r="AV31" s="591"/>
      <c r="AW31" s="591"/>
      <c r="AX31" s="591"/>
      <c r="AY31" s="591"/>
      <c r="AZ31" s="591"/>
      <c r="BA31" s="591"/>
      <c r="BB31" s="591"/>
      <c r="BC31" s="612" t="s">
        <v>0</v>
      </c>
    </row>
    <row r="32" spans="1:106" s="7" customFormat="1" ht="33.75" customHeight="1">
      <c r="A32" s="601"/>
      <c r="B32" s="602"/>
      <c r="C32" s="602"/>
      <c r="D32" s="603"/>
      <c r="E32" s="703" t="s">
        <v>212</v>
      </c>
      <c r="F32" s="704"/>
      <c r="G32" s="704"/>
      <c r="H32" s="705"/>
      <c r="I32" s="724">
        <f>IF((SUMIF($AS$15:$AV$19,E32,$AW$15:$BB$19))=0,0,IF((SUMIF($AS$15:$AV$19,E32,$AW$15:$BB$19))&lt;=1,1,IF($AW$15&lt;&gt;"",ROUNDDOWN(SUMIF($AS$15:$AV$19,E32,$AW$15:$BB$19),0),"")))</f>
        <v>0</v>
      </c>
      <c r="J32" s="725"/>
      <c r="K32" s="725"/>
      <c r="L32" s="725"/>
      <c r="M32" s="725"/>
      <c r="N32" s="725"/>
      <c r="O32" s="725"/>
      <c r="P32" s="351" t="s">
        <v>94</v>
      </c>
      <c r="Q32" s="616" t="s">
        <v>214</v>
      </c>
      <c r="R32" s="617"/>
      <c r="S32" s="716">
        <v>8000</v>
      </c>
      <c r="T32" s="717"/>
      <c r="U32" s="717"/>
      <c r="V32" s="717"/>
      <c r="W32" s="717"/>
      <c r="X32" s="717"/>
      <c r="Y32" s="717"/>
      <c r="Z32" s="717"/>
      <c r="AA32" s="217" t="s">
        <v>0</v>
      </c>
      <c r="AB32" s="588">
        <f t="shared" si="2"/>
        <v>0</v>
      </c>
      <c r="AC32" s="588"/>
      <c r="AD32" s="588"/>
      <c r="AE32" s="588"/>
      <c r="AF32" s="588"/>
      <c r="AG32" s="588"/>
      <c r="AH32" s="588"/>
      <c r="AI32" s="588"/>
      <c r="AJ32" s="588"/>
      <c r="AK32" s="588"/>
      <c r="AL32" s="588"/>
      <c r="AM32" s="588"/>
      <c r="AN32" s="588"/>
      <c r="AO32" s="217" t="s">
        <v>0</v>
      </c>
      <c r="AP32" s="592"/>
      <c r="AQ32" s="593"/>
      <c r="AR32" s="593"/>
      <c r="AS32" s="593"/>
      <c r="AT32" s="593"/>
      <c r="AU32" s="593"/>
      <c r="AV32" s="593"/>
      <c r="AW32" s="593"/>
      <c r="AX32" s="593"/>
      <c r="AY32" s="593"/>
      <c r="AZ32" s="593"/>
      <c r="BA32" s="593"/>
      <c r="BB32" s="593"/>
      <c r="BC32" s="611"/>
    </row>
    <row r="33" spans="1:55" s="7" customFormat="1" ht="33.75" customHeight="1">
      <c r="A33" s="604" t="s">
        <v>143</v>
      </c>
      <c r="B33" s="605"/>
      <c r="C33" s="605"/>
      <c r="D33" s="606"/>
      <c r="E33" s="706" t="s">
        <v>211</v>
      </c>
      <c r="F33" s="707"/>
      <c r="G33" s="707"/>
      <c r="H33" s="708"/>
      <c r="I33" s="726">
        <f>IF((SUMIF($AS$20:$AV$24,E33,$AW$20:$BB$24))=0,0,IF((SUMIF($AS$20:$AV$24,E33,$AW$20:$BB$24))&lt;=1,1,IF($AW$20&lt;&gt;"",ROUNDDOWN(SUMIF($AS$20:$AV$24,E33,$AW$20:$BB$24),0),"")))</f>
        <v>0</v>
      </c>
      <c r="J33" s="727"/>
      <c r="K33" s="727"/>
      <c r="L33" s="727"/>
      <c r="M33" s="727"/>
      <c r="N33" s="727"/>
      <c r="O33" s="727"/>
      <c r="P33" s="352" t="s">
        <v>94</v>
      </c>
      <c r="Q33" s="618" t="s">
        <v>214</v>
      </c>
      <c r="R33" s="619"/>
      <c r="S33" s="718">
        <v>24000</v>
      </c>
      <c r="T33" s="719"/>
      <c r="U33" s="719"/>
      <c r="V33" s="719"/>
      <c r="W33" s="719"/>
      <c r="X33" s="719"/>
      <c r="Y33" s="719"/>
      <c r="Z33" s="719"/>
      <c r="AA33" s="216" t="s">
        <v>0</v>
      </c>
      <c r="AB33" s="589">
        <f t="shared" si="2"/>
        <v>0</v>
      </c>
      <c r="AC33" s="589"/>
      <c r="AD33" s="589"/>
      <c r="AE33" s="589"/>
      <c r="AF33" s="589"/>
      <c r="AG33" s="589"/>
      <c r="AH33" s="589"/>
      <c r="AI33" s="589"/>
      <c r="AJ33" s="589"/>
      <c r="AK33" s="589"/>
      <c r="AL33" s="589"/>
      <c r="AM33" s="589"/>
      <c r="AN33" s="589"/>
      <c r="AO33" s="218" t="s">
        <v>0</v>
      </c>
      <c r="AP33" s="587">
        <f t="shared" ref="AP33" si="4">IF(OR(I33="",I34=""),"",SUM(AB33:AN34))</f>
        <v>0</v>
      </c>
      <c r="AQ33" s="587"/>
      <c r="AR33" s="587"/>
      <c r="AS33" s="587"/>
      <c r="AT33" s="587"/>
      <c r="AU33" s="587"/>
      <c r="AV33" s="587"/>
      <c r="AW33" s="587"/>
      <c r="AX33" s="587"/>
      <c r="AY33" s="587"/>
      <c r="AZ33" s="587"/>
      <c r="BA33" s="587"/>
      <c r="BB33" s="587"/>
      <c r="BC33" s="610" t="s">
        <v>0</v>
      </c>
    </row>
    <row r="34" spans="1:55" s="7" customFormat="1" ht="33.75" customHeight="1" thickBot="1">
      <c r="A34" s="607"/>
      <c r="B34" s="608"/>
      <c r="C34" s="608"/>
      <c r="D34" s="609"/>
      <c r="E34" s="709" t="s">
        <v>212</v>
      </c>
      <c r="F34" s="710"/>
      <c r="G34" s="710"/>
      <c r="H34" s="711"/>
      <c r="I34" s="728">
        <f>IF((SUMIF($AS$20:$AV$24,E34,$AW$20:$BB$24))=0,0,IF((SUMIF($AS$20:$AV$24,E34,$AW$20:$BB$24))&lt;=1,1,IF($AW$20&lt;&gt;"",ROUNDDOWN(SUMIF($AS$20:$AV$24,E34,$AW$20:$BB$24),0),"")))</f>
        <v>0</v>
      </c>
      <c r="J34" s="729"/>
      <c r="K34" s="729"/>
      <c r="L34" s="729"/>
      <c r="M34" s="729"/>
      <c r="N34" s="729"/>
      <c r="O34" s="729"/>
      <c r="P34" s="349" t="s">
        <v>94</v>
      </c>
      <c r="Q34" s="712" t="s">
        <v>214</v>
      </c>
      <c r="R34" s="713"/>
      <c r="S34" s="720">
        <v>8000</v>
      </c>
      <c r="T34" s="721"/>
      <c r="U34" s="721"/>
      <c r="V34" s="721"/>
      <c r="W34" s="721"/>
      <c r="X34" s="721"/>
      <c r="Y34" s="721"/>
      <c r="Z34" s="721"/>
      <c r="AA34" s="220" t="s">
        <v>0</v>
      </c>
      <c r="AB34" s="594">
        <f t="shared" si="2"/>
        <v>0</v>
      </c>
      <c r="AC34" s="594"/>
      <c r="AD34" s="594"/>
      <c r="AE34" s="594"/>
      <c r="AF34" s="594"/>
      <c r="AG34" s="594"/>
      <c r="AH34" s="594"/>
      <c r="AI34" s="594"/>
      <c r="AJ34" s="594"/>
      <c r="AK34" s="594"/>
      <c r="AL34" s="594"/>
      <c r="AM34" s="594"/>
      <c r="AN34" s="594"/>
      <c r="AO34" s="220" t="s">
        <v>0</v>
      </c>
      <c r="AP34" s="593"/>
      <c r="AQ34" s="593"/>
      <c r="AR34" s="593"/>
      <c r="AS34" s="593"/>
      <c r="AT34" s="593"/>
      <c r="AU34" s="593"/>
      <c r="AV34" s="593"/>
      <c r="AW34" s="593"/>
      <c r="AX34" s="593"/>
      <c r="AY34" s="593"/>
      <c r="AZ34" s="593"/>
      <c r="BA34" s="593"/>
      <c r="BB34" s="593"/>
      <c r="BC34" s="611"/>
    </row>
    <row r="35" spans="1:55" s="7" customFormat="1" ht="37.5" customHeight="1" thickTop="1" thickBot="1">
      <c r="A35" s="578" t="s">
        <v>148</v>
      </c>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80"/>
      <c r="AP35" s="581">
        <f>SUM(AP29:BD34)</f>
        <v>0</v>
      </c>
      <c r="AQ35" s="581"/>
      <c r="AR35" s="581"/>
      <c r="AS35" s="581"/>
      <c r="AT35" s="581"/>
      <c r="AU35" s="581"/>
      <c r="AV35" s="581"/>
      <c r="AW35" s="581"/>
      <c r="AX35" s="581"/>
      <c r="AY35" s="581"/>
      <c r="AZ35" s="581"/>
      <c r="BA35" s="581"/>
      <c r="BB35" s="581"/>
      <c r="BC35" s="219" t="s">
        <v>0</v>
      </c>
    </row>
    <row r="36" spans="1:55" ht="28.5" customHeight="1"/>
  </sheetData>
  <sheetProtection algorithmName="SHA-512" hashValue="21P+Dw7GNkApJjAW7CVEgfihK0GMhMRFJ+49fbAtIbuGY6RjUKCyV5y9TgK3J5j/uESEV2hTxNL9fT9znqOexg==" saltValue="xABN0TR2zRKY/W/qt9yRjQ==" spinCount="100000" sheet="1" objects="1" scenarios="1"/>
  <mergeCells count="135">
    <mergeCell ref="E30:H30"/>
    <mergeCell ref="E31:H31"/>
    <mergeCell ref="E32:H32"/>
    <mergeCell ref="E33:H33"/>
    <mergeCell ref="E34:H34"/>
    <mergeCell ref="Q34:R34"/>
    <mergeCell ref="S29:Z29"/>
    <mergeCell ref="S30:Z30"/>
    <mergeCell ref="S31:Z31"/>
    <mergeCell ref="S32:Z32"/>
    <mergeCell ref="S33:Z33"/>
    <mergeCell ref="S34:Z34"/>
    <mergeCell ref="Q32:R32"/>
    <mergeCell ref="I29:O29"/>
    <mergeCell ref="I30:O30"/>
    <mergeCell ref="I31:O31"/>
    <mergeCell ref="I32:O32"/>
    <mergeCell ref="I33:O33"/>
    <mergeCell ref="I34:O34"/>
    <mergeCell ref="AW12:BB12"/>
    <mergeCell ref="AS14:AV14"/>
    <mergeCell ref="N14:AA14"/>
    <mergeCell ref="E22:M22"/>
    <mergeCell ref="N22:AA22"/>
    <mergeCell ref="AB22:AR22"/>
    <mergeCell ref="AW22:BB22"/>
    <mergeCell ref="AW23:BB23"/>
    <mergeCell ref="E29:H29"/>
    <mergeCell ref="AW24:BB24"/>
    <mergeCell ref="AW20:BB20"/>
    <mergeCell ref="S28:AA28"/>
    <mergeCell ref="Q28:R28"/>
    <mergeCell ref="AB24:AR24"/>
    <mergeCell ref="AS24:AV24"/>
    <mergeCell ref="AW14:BB14"/>
    <mergeCell ref="AB28:AO28"/>
    <mergeCell ref="AS15:AV15"/>
    <mergeCell ref="AS16:AV16"/>
    <mergeCell ref="E23:M23"/>
    <mergeCell ref="N23:AA23"/>
    <mergeCell ref="AB23:AR23"/>
    <mergeCell ref="AS20:AV20"/>
    <mergeCell ref="AS22:AV22"/>
    <mergeCell ref="AS23:AV23"/>
    <mergeCell ref="E28:H28"/>
    <mergeCell ref="AS9:AV9"/>
    <mergeCell ref="AS10:AV10"/>
    <mergeCell ref="AS11:AV11"/>
    <mergeCell ref="AS12:AV12"/>
    <mergeCell ref="AS13:AV13"/>
    <mergeCell ref="E13:M13"/>
    <mergeCell ref="E21:M21"/>
    <mergeCell ref="N21:AA21"/>
    <mergeCell ref="AB21:AR21"/>
    <mergeCell ref="AW21:BB21"/>
    <mergeCell ref="AS21:AV21"/>
    <mergeCell ref="E19:M19"/>
    <mergeCell ref="N19:AA19"/>
    <mergeCell ref="AB19:AR19"/>
    <mergeCell ref="AW19:BB19"/>
    <mergeCell ref="AS19:AV19"/>
    <mergeCell ref="N13:AA13"/>
    <mergeCell ref="AB13:AR13"/>
    <mergeCell ref="AW13:BB13"/>
    <mergeCell ref="AB14:AR14"/>
    <mergeCell ref="E20:M20"/>
    <mergeCell ref="N20:AA20"/>
    <mergeCell ref="AB20:AR20"/>
    <mergeCell ref="A20:D24"/>
    <mergeCell ref="E24:M24"/>
    <mergeCell ref="N24:AA24"/>
    <mergeCell ref="A3:BC3"/>
    <mergeCell ref="N9:AA9"/>
    <mergeCell ref="AB9:AR9"/>
    <mergeCell ref="AW9:BC9"/>
    <mergeCell ref="A10:D14"/>
    <mergeCell ref="N10:AA10"/>
    <mergeCell ref="AB10:AR10"/>
    <mergeCell ref="AW10:BB10"/>
    <mergeCell ref="E10:M10"/>
    <mergeCell ref="A9:D9"/>
    <mergeCell ref="E9:M9"/>
    <mergeCell ref="E11:M11"/>
    <mergeCell ref="N11:AA11"/>
    <mergeCell ref="AB11:AR11"/>
    <mergeCell ref="AW11:BB11"/>
    <mergeCell ref="E12:M12"/>
    <mergeCell ref="AW7:BC8"/>
    <mergeCell ref="BB6:BC6"/>
    <mergeCell ref="N12:AA12"/>
    <mergeCell ref="AB12:AR12"/>
    <mergeCell ref="E14:M14"/>
    <mergeCell ref="A15:D19"/>
    <mergeCell ref="E15:M15"/>
    <mergeCell ref="AW15:BB15"/>
    <mergeCell ref="N15:AA15"/>
    <mergeCell ref="AB15:AR15"/>
    <mergeCell ref="AS17:AV17"/>
    <mergeCell ref="E18:M18"/>
    <mergeCell ref="N18:AA18"/>
    <mergeCell ref="AB18:AR18"/>
    <mergeCell ref="AW18:BB18"/>
    <mergeCell ref="E16:M16"/>
    <mergeCell ref="N16:AA16"/>
    <mergeCell ref="AB16:AR16"/>
    <mergeCell ref="AW16:BB16"/>
    <mergeCell ref="E17:M17"/>
    <mergeCell ref="N17:AA17"/>
    <mergeCell ref="AB17:AR17"/>
    <mergeCell ref="AW17:BB17"/>
    <mergeCell ref="AS18:AV18"/>
    <mergeCell ref="A35:AO35"/>
    <mergeCell ref="AP35:BB35"/>
    <mergeCell ref="AP28:BC28"/>
    <mergeCell ref="AB29:AN29"/>
    <mergeCell ref="AP29:BB30"/>
    <mergeCell ref="AB30:AN30"/>
    <mergeCell ref="AB31:AN31"/>
    <mergeCell ref="AP31:BB32"/>
    <mergeCell ref="AB32:AN32"/>
    <mergeCell ref="AB33:AN33"/>
    <mergeCell ref="AP33:BB34"/>
    <mergeCell ref="AB34:AN34"/>
    <mergeCell ref="A28:D28"/>
    <mergeCell ref="A29:D30"/>
    <mergeCell ref="A31:D32"/>
    <mergeCell ref="A33:D34"/>
    <mergeCell ref="BC33:BC34"/>
    <mergeCell ref="BC31:BC32"/>
    <mergeCell ref="BC29:BC30"/>
    <mergeCell ref="Q29:R29"/>
    <mergeCell ref="Q30:R30"/>
    <mergeCell ref="Q31:R31"/>
    <mergeCell ref="Q33:R33"/>
    <mergeCell ref="I28:P28"/>
  </mergeCells>
  <phoneticPr fontId="49"/>
  <dataValidations count="2">
    <dataValidation type="textLength" imeMode="disabled" operator="equal" allowBlank="1" showInputMessage="1" showErrorMessage="1" errorTitle="文字数エラー" error="SII登録型番の9文字で登録してください。" sqref="E10:M24" xr:uid="{00000000-0002-0000-0300-000000000000}">
      <formula1>9</formula1>
    </dataValidation>
    <dataValidation type="custom" imeMode="disabled" allowBlank="1" showInputMessage="1" showErrorMessage="1" errorTitle="入力エラー" error="小数点は第二位まで、三位以下切り捨てで入力して下さい。" sqref="AW10:BB24" xr:uid="{00000000-0002-0000-0300-000001000000}">
      <formula1>AW10-ROUNDDOWN(AW10,2)=0</formula1>
    </dataValidation>
  </dataValidations>
  <printOptions horizontalCentered="1"/>
  <pageMargins left="0.27559055118110237" right="0.27559055118110237" top="0.43307086614173229" bottom="0" header="0.31496062992125984" footer="0.31496062992125984"/>
  <pageSetup paperSize="9" scale="50"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W59"/>
  <sheetViews>
    <sheetView showGridLines="0" showZeros="0" view="pageBreakPreview" zoomScale="50" zoomScaleNormal="75" zoomScaleSheetLayoutView="50" workbookViewId="0"/>
  </sheetViews>
  <sheetFormatPr defaultRowHeight="13.5"/>
  <cols>
    <col min="1" max="55" width="3.625" style="7" customWidth="1"/>
    <col min="56" max="84" width="3.5" style="19" customWidth="1"/>
    <col min="85" max="16384" width="9" style="19"/>
  </cols>
  <sheetData>
    <row r="1" spans="1:101" s="7" customFormat="1" ht="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44"/>
      <c r="AF1" s="44"/>
      <c r="AG1" s="44"/>
      <c r="AH1" s="4"/>
      <c r="AI1" s="4"/>
      <c r="AJ1" s="4"/>
      <c r="AK1" s="4"/>
      <c r="AL1" s="4"/>
      <c r="AM1" s="4"/>
      <c r="AN1" s="4"/>
      <c r="AO1" s="4"/>
      <c r="AP1" s="4"/>
      <c r="AQ1" s="4"/>
      <c r="AR1" s="4"/>
      <c r="AS1" s="4"/>
      <c r="AT1" s="4"/>
      <c r="AU1" s="4"/>
      <c r="AV1" s="44"/>
      <c r="AW1" s="4"/>
      <c r="AX1" s="4"/>
      <c r="AY1" s="4"/>
      <c r="AZ1" s="4"/>
      <c r="BA1" s="4"/>
      <c r="BC1" s="22" t="s">
        <v>194</v>
      </c>
    </row>
    <row r="2" spans="1:101" s="1" customFormat="1" ht="18" customHeight="1">
      <c r="BC2" s="3" t="str">
        <f>IF(OR(交付申請書!$BD$15&lt;&gt;"",交付申請書!$AJ$53&lt;&gt;""),交付申請書!$BD$15&amp;"邸"&amp;RIGHT(TRIM(交付申請書!$N$53&amp;交付申請書!$Y$53&amp;交付申請書!$AJ$53),4),"")</f>
        <v/>
      </c>
    </row>
    <row r="3" spans="1:101" ht="30" customHeight="1">
      <c r="A3" s="862" t="s">
        <v>78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c r="BB3" s="862"/>
      <c r="BC3" s="862"/>
    </row>
    <row r="4" spans="1:101" ht="6" customHeight="1">
      <c r="A4" s="14"/>
      <c r="B4" s="14"/>
      <c r="C4" s="14"/>
      <c r="D4" s="14"/>
      <c r="E4" s="16"/>
      <c r="F4" s="14"/>
      <c r="G4" s="14"/>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1" ht="19.5" customHeight="1">
      <c r="A5" s="255"/>
      <c r="B5" s="256"/>
      <c r="C5" s="257" t="s">
        <v>184</v>
      </c>
      <c r="D5" s="25"/>
      <c r="E5" s="25"/>
      <c r="F5" s="25"/>
      <c r="G5" s="258"/>
      <c r="H5" s="259"/>
      <c r="I5" s="257" t="s">
        <v>185</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1" ht="14.25" customHeight="1">
      <c r="A6" s="18"/>
      <c r="B6" s="18"/>
      <c r="C6" s="18"/>
      <c r="D6" s="18"/>
      <c r="E6" s="4"/>
      <c r="F6" s="18"/>
      <c r="G6" s="18"/>
      <c r="H6" s="4"/>
      <c r="I6" s="4"/>
      <c r="J6" s="4"/>
      <c r="K6" s="4"/>
      <c r="L6" s="4"/>
      <c r="M6" s="4"/>
      <c r="N6" s="4"/>
      <c r="O6" s="4"/>
      <c r="P6" s="4"/>
      <c r="Q6" s="4"/>
      <c r="R6" s="4"/>
      <c r="S6" s="4"/>
      <c r="T6" s="4"/>
      <c r="U6" s="4"/>
      <c r="V6" s="4"/>
      <c r="W6" s="4"/>
      <c r="X6" s="4"/>
      <c r="Y6" s="4"/>
      <c r="Z6" s="4"/>
      <c r="AA6" s="4"/>
      <c r="AB6" s="4"/>
      <c r="AC6" s="4"/>
      <c r="AD6" s="18"/>
      <c r="AE6" s="18"/>
      <c r="AF6" s="18"/>
      <c r="AG6" s="18"/>
      <c r="AH6" s="18"/>
      <c r="AI6" s="18"/>
      <c r="AJ6" s="4"/>
      <c r="AK6" s="4"/>
      <c r="AL6" s="4"/>
      <c r="AM6" s="4"/>
      <c r="AN6" s="4"/>
      <c r="AO6" s="4"/>
      <c r="AP6" s="4"/>
      <c r="AQ6" s="4"/>
      <c r="AR6" s="4"/>
      <c r="AS6" s="4"/>
      <c r="AT6" s="4"/>
      <c r="AU6" s="4"/>
      <c r="AV6" s="4"/>
      <c r="AW6" s="4"/>
      <c r="AX6" s="24" t="s">
        <v>116</v>
      </c>
      <c r="AY6" s="124"/>
      <c r="AZ6" s="146" t="s">
        <v>117</v>
      </c>
      <c r="BA6" s="124"/>
      <c r="BB6" s="662" t="s">
        <v>118</v>
      </c>
      <c r="BC6" s="662"/>
    </row>
    <row r="7" spans="1:101" ht="23.25" customHeight="1">
      <c r="A7" s="40" t="s">
        <v>98</v>
      </c>
      <c r="B7" s="4"/>
      <c r="C7" s="4"/>
      <c r="D7" s="4"/>
      <c r="E7" s="4"/>
      <c r="F7" s="4"/>
      <c r="G7" s="4"/>
      <c r="H7" s="4"/>
      <c r="I7" s="4"/>
      <c r="J7" s="4"/>
      <c r="K7" s="142" t="s">
        <v>102</v>
      </c>
      <c r="L7" s="4"/>
      <c r="M7" s="4"/>
      <c r="N7" s="4"/>
      <c r="O7" s="142"/>
      <c r="P7" s="4"/>
      <c r="Q7" s="4"/>
      <c r="R7" s="8"/>
      <c r="S7" s="8"/>
      <c r="T7" s="8"/>
      <c r="U7" s="9"/>
      <c r="V7" s="42"/>
      <c r="W7" s="42"/>
      <c r="X7" s="33"/>
      <c r="Y7" s="34"/>
      <c r="Z7" s="34"/>
      <c r="AA7" s="34"/>
      <c r="AB7" s="21"/>
      <c r="AC7" s="21"/>
      <c r="AD7" s="21"/>
      <c r="AE7" s="21"/>
      <c r="AF7" s="10"/>
      <c r="AG7" s="10"/>
      <c r="AH7" s="4"/>
      <c r="AI7" s="4"/>
      <c r="AJ7" s="4"/>
      <c r="AK7" s="4"/>
      <c r="AL7" s="4"/>
      <c r="AM7" s="4"/>
      <c r="AN7" s="4"/>
      <c r="AO7" s="4"/>
      <c r="AP7" s="4"/>
      <c r="AQ7" s="4"/>
      <c r="AR7" s="4"/>
      <c r="AS7" s="4"/>
      <c r="AT7" s="4"/>
      <c r="AU7" s="4"/>
      <c r="AV7" s="10"/>
      <c r="AW7" s="4"/>
      <c r="AY7" s="117"/>
      <c r="AZ7" s="117"/>
    </row>
    <row r="8" spans="1:101" s="130" customFormat="1" ht="34.5" customHeight="1" thickBot="1">
      <c r="A8" s="139"/>
      <c r="B8" s="139"/>
      <c r="C8" s="140" t="s">
        <v>4</v>
      </c>
      <c r="D8" s="830" t="s">
        <v>71</v>
      </c>
      <c r="E8" s="830"/>
      <c r="F8" s="139"/>
      <c r="G8" s="140" t="s">
        <v>4</v>
      </c>
      <c r="H8" s="830" t="s">
        <v>99</v>
      </c>
      <c r="I8" s="830"/>
      <c r="J8" s="4"/>
      <c r="K8" s="831" t="s">
        <v>101</v>
      </c>
      <c r="L8" s="831"/>
      <c r="M8" s="831"/>
      <c r="N8" s="831"/>
      <c r="O8" s="831"/>
      <c r="P8" s="832"/>
      <c r="Q8" s="832"/>
      <c r="R8" s="832"/>
      <c r="S8" s="832"/>
      <c r="T8" s="823" t="s">
        <v>94</v>
      </c>
      <c r="U8" s="823"/>
      <c r="V8" s="32"/>
      <c r="W8" s="32"/>
      <c r="X8" s="831" t="s">
        <v>103</v>
      </c>
      <c r="Y8" s="831"/>
      <c r="Z8" s="831"/>
      <c r="AA8" s="831"/>
      <c r="AB8" s="831"/>
      <c r="AC8" s="831"/>
      <c r="AD8" s="831"/>
      <c r="AE8" s="831"/>
      <c r="AF8" s="833" t="str">
        <f>IF(G8="□","",SUM(AN16,AN27,AN38,AN49))</f>
        <v/>
      </c>
      <c r="AG8" s="833"/>
      <c r="AH8" s="833"/>
      <c r="AI8" s="823" t="s">
        <v>104</v>
      </c>
      <c r="AJ8" s="823"/>
      <c r="AK8" s="4"/>
      <c r="AL8" s="4"/>
      <c r="AM8" s="831" t="s">
        <v>105</v>
      </c>
      <c r="AN8" s="831"/>
      <c r="AO8" s="831"/>
      <c r="AP8" s="831"/>
      <c r="AQ8" s="831"/>
      <c r="AR8" s="831"/>
      <c r="AS8" s="831"/>
      <c r="AT8" s="831"/>
      <c r="AU8" s="831"/>
      <c r="AV8" s="831"/>
      <c r="AW8" s="831"/>
      <c r="AX8" s="833" t="str">
        <f>IF(OR(P8="",AF8=""),"",ROUNDDOWN(AF8/P8,0))</f>
        <v/>
      </c>
      <c r="AY8" s="833"/>
      <c r="AZ8" s="833"/>
      <c r="BA8" s="823" t="s">
        <v>106</v>
      </c>
      <c r="BB8" s="823"/>
      <c r="BC8" s="823"/>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row>
    <row r="9" spans="1:101" ht="23.25" customHeight="1">
      <c r="A9" s="13"/>
      <c r="B9" s="13"/>
      <c r="C9" s="4"/>
      <c r="D9" s="4"/>
      <c r="E9" s="4"/>
      <c r="F9" s="4"/>
      <c r="G9" s="4"/>
      <c r="H9" s="4"/>
      <c r="I9" s="4"/>
      <c r="J9" s="4"/>
      <c r="K9" s="4"/>
      <c r="L9" s="4"/>
      <c r="M9" s="4"/>
      <c r="N9" s="4"/>
      <c r="O9" s="141" t="s">
        <v>100</v>
      </c>
      <c r="P9" s="141"/>
      <c r="Q9" s="4"/>
      <c r="R9" s="8"/>
      <c r="S9" s="141"/>
      <c r="T9" s="11"/>
      <c r="U9" s="25"/>
      <c r="V9" s="25"/>
      <c r="W9" s="141"/>
      <c r="X9" s="10"/>
      <c r="Y9" s="4"/>
      <c r="Z9" s="4"/>
      <c r="AA9" s="4"/>
      <c r="AB9" s="4"/>
      <c r="AC9" s="4"/>
      <c r="AD9" s="4"/>
      <c r="AE9" s="4"/>
      <c r="AF9" s="4"/>
      <c r="AG9" s="4"/>
      <c r="AH9" s="4"/>
      <c r="AI9" s="4"/>
      <c r="AJ9" s="4"/>
      <c r="AK9" s="4"/>
      <c r="AL9" s="4"/>
      <c r="AM9" s="4"/>
      <c r="AN9" s="4"/>
      <c r="AO9" s="4"/>
      <c r="AP9" s="4"/>
      <c r="AQ9" s="4"/>
      <c r="AR9" s="4"/>
      <c r="AS9" s="4"/>
      <c r="AT9" s="4"/>
      <c r="AU9" s="4"/>
      <c r="AV9" s="10"/>
      <c r="AW9" s="4"/>
      <c r="AY9" s="117"/>
      <c r="AZ9" s="117"/>
    </row>
    <row r="10" spans="1:101" ht="23.25" customHeight="1">
      <c r="A10" s="40" t="s">
        <v>77</v>
      </c>
      <c r="B10" s="40"/>
      <c r="C10" s="31"/>
      <c r="D10" s="31"/>
      <c r="E10" s="4"/>
      <c r="F10" s="31"/>
      <c r="G10" s="31"/>
      <c r="H10" s="4"/>
      <c r="I10" s="4"/>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4"/>
      <c r="AI10" s="4"/>
      <c r="AJ10" s="4"/>
      <c r="AK10" s="4"/>
      <c r="AL10" s="4"/>
      <c r="AM10" s="4"/>
      <c r="AN10" s="4"/>
      <c r="AO10" s="4"/>
      <c r="AP10" s="4"/>
      <c r="AQ10" s="4"/>
      <c r="AR10" s="4"/>
      <c r="AS10" s="4"/>
      <c r="AT10" s="4"/>
      <c r="AU10" s="4"/>
      <c r="AV10" s="10"/>
      <c r="AW10" s="4"/>
      <c r="AY10" s="117"/>
      <c r="AZ10" s="117"/>
    </row>
    <row r="11" spans="1:101" ht="23.25" customHeight="1">
      <c r="A11" s="35" t="s">
        <v>9</v>
      </c>
      <c r="B11" s="40"/>
      <c r="C11" s="31"/>
      <c r="D11" s="31"/>
      <c r="E11" s="4"/>
      <c r="F11" s="31"/>
      <c r="G11" s="31"/>
      <c r="H11" s="4"/>
      <c r="I11" s="4"/>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4"/>
      <c r="AI11" s="4"/>
      <c r="AJ11" s="4"/>
      <c r="AK11" s="4"/>
      <c r="AL11" s="4"/>
      <c r="AM11" s="4"/>
      <c r="AN11" s="4"/>
      <c r="AO11" s="4"/>
      <c r="AP11" s="4"/>
      <c r="AQ11" s="4"/>
      <c r="AR11" s="4"/>
      <c r="AS11" s="4"/>
      <c r="AT11" s="4"/>
      <c r="AU11" s="4"/>
      <c r="AV11" s="10"/>
      <c r="AW11" s="4"/>
      <c r="AY11" s="117"/>
      <c r="AZ11" s="117"/>
    </row>
    <row r="12" spans="1:101" ht="23.25" customHeight="1">
      <c r="A12" s="36" t="s">
        <v>115</v>
      </c>
      <c r="B12" s="40"/>
      <c r="C12" s="31"/>
      <c r="D12" s="31"/>
      <c r="E12" s="4"/>
      <c r="F12" s="31"/>
      <c r="G12" s="31"/>
      <c r="H12" s="4"/>
      <c r="I12" s="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4"/>
      <c r="AI12" s="4"/>
      <c r="AJ12" s="4"/>
      <c r="AK12" s="4"/>
      <c r="AL12" s="4"/>
      <c r="AM12" s="4"/>
      <c r="AN12" s="4"/>
      <c r="AO12" s="4"/>
      <c r="AP12" s="4"/>
      <c r="AQ12" s="4"/>
      <c r="AR12" s="4"/>
      <c r="AS12" s="4"/>
      <c r="AT12" s="4"/>
      <c r="AU12" s="4"/>
      <c r="AV12" s="10"/>
      <c r="AW12" s="4"/>
      <c r="AY12" s="117"/>
      <c r="AZ12" s="117"/>
    </row>
    <row r="13" spans="1:101" ht="19.5" thickBot="1">
      <c r="A13" s="35"/>
      <c r="B13" s="35"/>
      <c r="C13" s="17"/>
      <c r="D13" s="17"/>
      <c r="E13" s="17"/>
      <c r="F13" s="17"/>
      <c r="G13" s="17"/>
      <c r="H13" s="17"/>
      <c r="I13" s="4"/>
      <c r="J13" s="4"/>
      <c r="K13" s="4"/>
      <c r="L13" s="4"/>
      <c r="M13" s="4"/>
      <c r="N13" s="4"/>
      <c r="O13" s="4"/>
      <c r="P13" s="4"/>
      <c r="Q13" s="4"/>
      <c r="R13" s="4"/>
      <c r="S13" s="4"/>
      <c r="T13" s="4"/>
      <c r="U13" s="4"/>
      <c r="V13" s="4"/>
      <c r="W13" s="4"/>
      <c r="X13" s="4"/>
      <c r="Y13" s="4"/>
      <c r="Z13" s="4"/>
      <c r="AA13" s="4"/>
      <c r="AB13" s="4"/>
      <c r="AC13" s="4"/>
      <c r="AD13" s="4"/>
      <c r="AE13" s="4"/>
      <c r="AF13" s="4"/>
      <c r="AG13" s="4"/>
      <c r="AH13" s="4"/>
      <c r="AI13" s="129"/>
      <c r="AJ13" s="4"/>
      <c r="AK13" s="4"/>
      <c r="AL13" s="4"/>
      <c r="AM13" s="4"/>
      <c r="AN13" s="4"/>
      <c r="AO13" s="4"/>
      <c r="AP13" s="4"/>
      <c r="AQ13" s="4"/>
      <c r="AR13" s="4"/>
      <c r="AS13" s="4"/>
      <c r="AT13" s="4"/>
      <c r="AU13" s="4"/>
      <c r="AV13" s="4"/>
      <c r="AW13" s="4"/>
      <c r="AX13" s="4"/>
      <c r="AY13" s="4"/>
      <c r="AZ13" s="4"/>
      <c r="BA13" s="10"/>
      <c r="BB13" s="10"/>
      <c r="BC13" s="10"/>
    </row>
    <row r="14" spans="1:101" ht="34.5" customHeight="1" thickBot="1">
      <c r="A14" s="793" t="s">
        <v>88</v>
      </c>
      <c r="B14" s="794"/>
      <c r="C14" s="795"/>
      <c r="D14" s="814"/>
      <c r="E14" s="814"/>
      <c r="F14" s="814"/>
      <c r="G14" s="814"/>
      <c r="H14" s="814"/>
      <c r="I14" s="814"/>
      <c r="J14" s="814"/>
      <c r="K14" s="814"/>
      <c r="L14" s="814"/>
      <c r="M14" s="815"/>
      <c r="N14" s="799" t="s">
        <v>107</v>
      </c>
      <c r="O14" s="799"/>
      <c r="P14" s="799"/>
      <c r="Q14" s="799"/>
      <c r="R14" s="799"/>
      <c r="S14" s="799"/>
      <c r="T14" s="799"/>
      <c r="U14" s="799"/>
      <c r="V14" s="845"/>
      <c r="W14" s="846"/>
      <c r="X14" s="846"/>
      <c r="Y14" s="846"/>
      <c r="Z14" s="846"/>
      <c r="AA14" s="846"/>
      <c r="AB14" s="846"/>
      <c r="AC14" s="812" t="s">
        <v>94</v>
      </c>
      <c r="AD14" s="813"/>
      <c r="AE14" s="145" t="s">
        <v>109</v>
      </c>
      <c r="AF14" s="144"/>
      <c r="AG14" s="10"/>
      <c r="AH14" s="10"/>
      <c r="AI14" s="131"/>
      <c r="AJ14" s="10"/>
      <c r="AK14" s="10"/>
      <c r="AL14" s="10"/>
      <c r="AM14" s="10"/>
      <c r="AN14" s="10"/>
      <c r="AO14" s="10"/>
      <c r="AP14" s="10"/>
      <c r="AQ14" s="10"/>
      <c r="AR14" s="10"/>
      <c r="AS14" s="10"/>
      <c r="AT14" s="10"/>
      <c r="AU14" s="10"/>
      <c r="AV14" s="10"/>
      <c r="AW14" s="10"/>
      <c r="AX14" s="10"/>
      <c r="AY14" s="10"/>
      <c r="AZ14" s="10"/>
      <c r="BA14" s="10"/>
      <c r="BB14" s="10"/>
      <c r="BC14" s="10"/>
    </row>
    <row r="15" spans="1:101" ht="61.5" customHeight="1">
      <c r="A15" s="820" t="s">
        <v>68</v>
      </c>
      <c r="B15" s="821"/>
      <c r="C15" s="822"/>
      <c r="D15" s="801" t="s">
        <v>20</v>
      </c>
      <c r="E15" s="802"/>
      <c r="F15" s="800" t="s">
        <v>12</v>
      </c>
      <c r="G15" s="801"/>
      <c r="H15" s="802"/>
      <c r="I15" s="800" t="s">
        <v>85</v>
      </c>
      <c r="J15" s="801"/>
      <c r="K15" s="801"/>
      <c r="L15" s="801"/>
      <c r="M15" s="802"/>
      <c r="N15" s="800" t="s">
        <v>8</v>
      </c>
      <c r="O15" s="801"/>
      <c r="P15" s="801"/>
      <c r="Q15" s="801"/>
      <c r="R15" s="801"/>
      <c r="S15" s="801"/>
      <c r="T15" s="801"/>
      <c r="U15" s="802"/>
      <c r="V15" s="800" t="s">
        <v>2</v>
      </c>
      <c r="W15" s="801"/>
      <c r="X15" s="801"/>
      <c r="Y15" s="801"/>
      <c r="Z15" s="801"/>
      <c r="AA15" s="801"/>
      <c r="AB15" s="801"/>
      <c r="AC15" s="801"/>
      <c r="AD15" s="802"/>
      <c r="AE15" s="834" t="s">
        <v>96</v>
      </c>
      <c r="AF15" s="837"/>
      <c r="AG15" s="837"/>
      <c r="AH15" s="838"/>
      <c r="AI15" s="834" t="s">
        <v>97</v>
      </c>
      <c r="AJ15" s="835"/>
      <c r="AK15" s="835"/>
      <c r="AL15" s="835"/>
      <c r="AM15" s="836"/>
      <c r="AN15" s="827" t="s">
        <v>110</v>
      </c>
      <c r="AO15" s="828"/>
      <c r="AP15" s="828"/>
      <c r="AQ15" s="828"/>
      <c r="AR15" s="829"/>
      <c r="AS15" s="816" t="s">
        <v>70</v>
      </c>
      <c r="AT15" s="837"/>
      <c r="AU15" s="838"/>
      <c r="AV15" s="816" t="s">
        <v>92</v>
      </c>
      <c r="AW15" s="817"/>
      <c r="AX15" s="850" t="s">
        <v>1</v>
      </c>
      <c r="AY15" s="851"/>
      <c r="AZ15" s="851"/>
      <c r="BA15" s="851"/>
      <c r="BB15" s="851"/>
      <c r="BC15" s="852"/>
    </row>
    <row r="16" spans="1:101" s="20" customFormat="1" ht="29.25" customHeight="1">
      <c r="A16" s="803" t="s">
        <v>69</v>
      </c>
      <c r="B16" s="804"/>
      <c r="C16" s="805"/>
      <c r="D16" s="797"/>
      <c r="E16" s="798"/>
      <c r="F16" s="796"/>
      <c r="G16" s="797"/>
      <c r="H16" s="798"/>
      <c r="I16" s="796"/>
      <c r="J16" s="797"/>
      <c r="K16" s="797"/>
      <c r="L16" s="797"/>
      <c r="M16" s="798"/>
      <c r="N16" s="809"/>
      <c r="O16" s="810"/>
      <c r="P16" s="810"/>
      <c r="Q16" s="810"/>
      <c r="R16" s="810"/>
      <c r="S16" s="810"/>
      <c r="T16" s="810"/>
      <c r="U16" s="811"/>
      <c r="V16" s="809"/>
      <c r="W16" s="810"/>
      <c r="X16" s="810"/>
      <c r="Y16" s="810"/>
      <c r="Z16" s="810"/>
      <c r="AA16" s="810"/>
      <c r="AB16" s="810"/>
      <c r="AC16" s="810"/>
      <c r="AD16" s="811"/>
      <c r="AE16" s="824"/>
      <c r="AF16" s="825"/>
      <c r="AG16" s="825"/>
      <c r="AH16" s="826"/>
      <c r="AI16" s="653"/>
      <c r="AJ16" s="654"/>
      <c r="AK16" s="654"/>
      <c r="AL16" s="654"/>
      <c r="AM16" s="313" t="s">
        <v>66</v>
      </c>
      <c r="AN16" s="839" t="str">
        <f>IF(AE16="","",SUM(AE16*AI16,AE17*AI17,AE18*AI18,AE19*AI19,AE20*AI20))</f>
        <v/>
      </c>
      <c r="AO16" s="840"/>
      <c r="AP16" s="840"/>
      <c r="AQ16" s="840"/>
      <c r="AR16" s="841"/>
      <c r="AS16" s="856"/>
      <c r="AT16" s="857"/>
      <c r="AU16" s="858"/>
      <c r="AV16" s="818"/>
      <c r="AW16" s="819"/>
      <c r="AX16" s="736"/>
      <c r="AY16" s="737"/>
      <c r="AZ16" s="737"/>
      <c r="BA16" s="737"/>
      <c r="BB16" s="737"/>
      <c r="BC16" s="738"/>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row>
    <row r="17" spans="1:101" s="20" customFormat="1" ht="29.25" customHeight="1">
      <c r="A17" s="803"/>
      <c r="B17" s="804"/>
      <c r="C17" s="805"/>
      <c r="D17" s="787"/>
      <c r="E17" s="788"/>
      <c r="F17" s="789"/>
      <c r="G17" s="787"/>
      <c r="H17" s="788"/>
      <c r="I17" s="790"/>
      <c r="J17" s="791"/>
      <c r="K17" s="791"/>
      <c r="L17" s="791"/>
      <c r="M17" s="792"/>
      <c r="N17" s="781"/>
      <c r="O17" s="782"/>
      <c r="P17" s="782"/>
      <c r="Q17" s="782"/>
      <c r="R17" s="782"/>
      <c r="S17" s="782"/>
      <c r="T17" s="782"/>
      <c r="U17" s="783"/>
      <c r="V17" s="781"/>
      <c r="W17" s="782"/>
      <c r="X17" s="782"/>
      <c r="Y17" s="782"/>
      <c r="Z17" s="782"/>
      <c r="AA17" s="782"/>
      <c r="AB17" s="782"/>
      <c r="AC17" s="782"/>
      <c r="AD17" s="783"/>
      <c r="AE17" s="784"/>
      <c r="AF17" s="785"/>
      <c r="AG17" s="785"/>
      <c r="AH17" s="786"/>
      <c r="AI17" s="640"/>
      <c r="AJ17" s="641"/>
      <c r="AK17" s="641"/>
      <c r="AL17" s="641"/>
      <c r="AM17" s="125" t="s">
        <v>66</v>
      </c>
      <c r="AN17" s="839"/>
      <c r="AO17" s="840"/>
      <c r="AP17" s="840"/>
      <c r="AQ17" s="840"/>
      <c r="AR17" s="841"/>
      <c r="AS17" s="842"/>
      <c r="AT17" s="843"/>
      <c r="AU17" s="844"/>
      <c r="AV17" s="764"/>
      <c r="AW17" s="765"/>
      <c r="AX17" s="766"/>
      <c r="AY17" s="767"/>
      <c r="AZ17" s="767"/>
      <c r="BA17" s="767"/>
      <c r="BB17" s="767"/>
      <c r="BC17" s="768"/>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row>
    <row r="18" spans="1:101" s="20" customFormat="1" ht="29.25" customHeight="1">
      <c r="A18" s="803"/>
      <c r="B18" s="804"/>
      <c r="C18" s="805"/>
      <c r="D18" s="787"/>
      <c r="E18" s="788"/>
      <c r="F18" s="789"/>
      <c r="G18" s="787"/>
      <c r="H18" s="788"/>
      <c r="I18" s="790"/>
      <c r="J18" s="791"/>
      <c r="K18" s="791"/>
      <c r="L18" s="791"/>
      <c r="M18" s="792"/>
      <c r="N18" s="781"/>
      <c r="O18" s="782"/>
      <c r="P18" s="782"/>
      <c r="Q18" s="782"/>
      <c r="R18" s="782"/>
      <c r="S18" s="782"/>
      <c r="T18" s="782"/>
      <c r="U18" s="783"/>
      <c r="V18" s="781"/>
      <c r="W18" s="782"/>
      <c r="X18" s="782"/>
      <c r="Y18" s="782"/>
      <c r="Z18" s="782"/>
      <c r="AA18" s="782"/>
      <c r="AB18" s="782"/>
      <c r="AC18" s="782"/>
      <c r="AD18" s="783"/>
      <c r="AE18" s="784"/>
      <c r="AF18" s="785"/>
      <c r="AG18" s="785"/>
      <c r="AH18" s="786"/>
      <c r="AI18" s="640"/>
      <c r="AJ18" s="641"/>
      <c r="AK18" s="641"/>
      <c r="AL18" s="641"/>
      <c r="AM18" s="125" t="s">
        <v>19</v>
      </c>
      <c r="AN18" s="839"/>
      <c r="AO18" s="840"/>
      <c r="AP18" s="840"/>
      <c r="AQ18" s="840"/>
      <c r="AR18" s="841"/>
      <c r="AS18" s="842"/>
      <c r="AT18" s="843"/>
      <c r="AU18" s="844"/>
      <c r="AV18" s="764"/>
      <c r="AW18" s="765"/>
      <c r="AX18" s="766"/>
      <c r="AY18" s="767"/>
      <c r="AZ18" s="767"/>
      <c r="BA18" s="767"/>
      <c r="BB18" s="767"/>
      <c r="BC18" s="768"/>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row>
    <row r="19" spans="1:101" s="20" customFormat="1" ht="29.25" customHeight="1">
      <c r="A19" s="803"/>
      <c r="B19" s="804"/>
      <c r="C19" s="805"/>
      <c r="D19" s="787"/>
      <c r="E19" s="788"/>
      <c r="F19" s="789"/>
      <c r="G19" s="787"/>
      <c r="H19" s="788"/>
      <c r="I19" s="790"/>
      <c r="J19" s="791"/>
      <c r="K19" s="791"/>
      <c r="L19" s="791"/>
      <c r="M19" s="792"/>
      <c r="N19" s="781"/>
      <c r="O19" s="782"/>
      <c r="P19" s="782"/>
      <c r="Q19" s="782"/>
      <c r="R19" s="782"/>
      <c r="S19" s="782"/>
      <c r="T19" s="782"/>
      <c r="U19" s="783"/>
      <c r="V19" s="781"/>
      <c r="W19" s="782"/>
      <c r="X19" s="782"/>
      <c r="Y19" s="782"/>
      <c r="Z19" s="782"/>
      <c r="AA19" s="782"/>
      <c r="AB19" s="782"/>
      <c r="AC19" s="782"/>
      <c r="AD19" s="783"/>
      <c r="AE19" s="784"/>
      <c r="AF19" s="785"/>
      <c r="AG19" s="785"/>
      <c r="AH19" s="786"/>
      <c r="AI19" s="640"/>
      <c r="AJ19" s="641"/>
      <c r="AK19" s="641"/>
      <c r="AL19" s="641"/>
      <c r="AM19" s="125" t="s">
        <v>19</v>
      </c>
      <c r="AN19" s="839"/>
      <c r="AO19" s="840"/>
      <c r="AP19" s="840"/>
      <c r="AQ19" s="840"/>
      <c r="AR19" s="841"/>
      <c r="AS19" s="842"/>
      <c r="AT19" s="843"/>
      <c r="AU19" s="844"/>
      <c r="AV19" s="764"/>
      <c r="AW19" s="765"/>
      <c r="AX19" s="766"/>
      <c r="AY19" s="767"/>
      <c r="AZ19" s="767"/>
      <c r="BA19" s="767"/>
      <c r="BB19" s="767"/>
      <c r="BC19" s="768"/>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row>
    <row r="20" spans="1:101" s="20" customFormat="1" ht="29.25" customHeight="1">
      <c r="A20" s="803"/>
      <c r="B20" s="804"/>
      <c r="C20" s="805"/>
      <c r="D20" s="769"/>
      <c r="E20" s="770"/>
      <c r="F20" s="771"/>
      <c r="G20" s="769"/>
      <c r="H20" s="770"/>
      <c r="I20" s="772"/>
      <c r="J20" s="773"/>
      <c r="K20" s="773"/>
      <c r="L20" s="773"/>
      <c r="M20" s="774"/>
      <c r="N20" s="775"/>
      <c r="O20" s="776"/>
      <c r="P20" s="776"/>
      <c r="Q20" s="776"/>
      <c r="R20" s="776"/>
      <c r="S20" s="776"/>
      <c r="T20" s="776"/>
      <c r="U20" s="777"/>
      <c r="V20" s="775"/>
      <c r="W20" s="776"/>
      <c r="X20" s="776"/>
      <c r="Y20" s="776"/>
      <c r="Z20" s="776"/>
      <c r="AA20" s="776"/>
      <c r="AB20" s="776"/>
      <c r="AC20" s="776"/>
      <c r="AD20" s="777"/>
      <c r="AE20" s="778"/>
      <c r="AF20" s="779"/>
      <c r="AG20" s="779"/>
      <c r="AH20" s="780"/>
      <c r="AI20" s="698"/>
      <c r="AJ20" s="699"/>
      <c r="AK20" s="699"/>
      <c r="AL20" s="699"/>
      <c r="AM20" s="126" t="s">
        <v>19</v>
      </c>
      <c r="AN20" s="839"/>
      <c r="AO20" s="840"/>
      <c r="AP20" s="840"/>
      <c r="AQ20" s="840"/>
      <c r="AR20" s="841"/>
      <c r="AS20" s="730"/>
      <c r="AT20" s="731"/>
      <c r="AU20" s="732"/>
      <c r="AV20" s="753"/>
      <c r="AW20" s="754"/>
      <c r="AX20" s="733"/>
      <c r="AY20" s="734"/>
      <c r="AZ20" s="734"/>
      <c r="BA20" s="734"/>
      <c r="BB20" s="734"/>
      <c r="BC20" s="735"/>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row>
    <row r="21" spans="1:101" s="7" customFormat="1" ht="33" customHeight="1">
      <c r="A21" s="806"/>
      <c r="B21" s="807"/>
      <c r="C21" s="808"/>
      <c r="D21" s="755" t="s">
        <v>108</v>
      </c>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7" t="str">
        <f>IF(OR($G$8="■",AN16="",$V$14=""),"",ROUNDDOWN(AN16/V14,0))</f>
        <v/>
      </c>
      <c r="AO21" s="758"/>
      <c r="AP21" s="758"/>
      <c r="AQ21" s="758"/>
      <c r="AR21" s="759"/>
      <c r="AS21" s="760" t="s">
        <v>95</v>
      </c>
      <c r="AT21" s="761"/>
      <c r="AU21" s="761"/>
      <c r="AV21" s="761"/>
      <c r="AW21" s="761"/>
      <c r="AX21" s="762">
        <f>SUM(AX16:BC20)</f>
        <v>0</v>
      </c>
      <c r="AY21" s="762"/>
      <c r="AZ21" s="762"/>
      <c r="BA21" s="762"/>
      <c r="BB21" s="762"/>
      <c r="BC21" s="763"/>
    </row>
    <row r="22" spans="1:101" s="20" customFormat="1" ht="36" customHeight="1" thickBot="1">
      <c r="A22" s="739" t="s">
        <v>93</v>
      </c>
      <c r="B22" s="740"/>
      <c r="C22" s="741"/>
      <c r="D22" s="750" t="s">
        <v>122</v>
      </c>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2"/>
      <c r="AX22" s="742"/>
      <c r="AY22" s="743"/>
      <c r="AZ22" s="743"/>
      <c r="BA22" s="743"/>
      <c r="BB22" s="743"/>
      <c r="BC22" s="744"/>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row>
    <row r="23" spans="1:101" s="20" customFormat="1" ht="36" customHeight="1" thickTop="1" thickBot="1">
      <c r="A23" s="745" t="s">
        <v>123</v>
      </c>
      <c r="B23" s="746"/>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6"/>
      <c r="AX23" s="747">
        <f>SUM(AX21:BC22)</f>
        <v>0</v>
      </c>
      <c r="AY23" s="748"/>
      <c r="AZ23" s="748"/>
      <c r="BA23" s="748"/>
      <c r="BB23" s="748"/>
      <c r="BC23" s="74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row>
    <row r="24" spans="1:101" s="20" customFormat="1" ht="12.75" customHeight="1" thickBo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3"/>
      <c r="AF24" s="133"/>
      <c r="AG24" s="133"/>
      <c r="AH24" s="133"/>
      <c r="AI24" s="133"/>
      <c r="AJ24" s="133"/>
      <c r="AK24" s="133"/>
      <c r="AL24" s="133"/>
      <c r="AM24" s="133"/>
      <c r="AN24" s="133"/>
      <c r="AO24" s="133"/>
      <c r="AP24" s="133"/>
      <c r="AQ24" s="133"/>
      <c r="AR24" s="133"/>
      <c r="AS24" s="134"/>
      <c r="AT24" s="134"/>
      <c r="AU24" s="134"/>
      <c r="AV24" s="135"/>
      <c r="AW24" s="135"/>
      <c r="AX24" s="136"/>
      <c r="AY24" s="136"/>
      <c r="AZ24" s="136"/>
      <c r="BA24" s="136"/>
      <c r="BB24" s="136"/>
      <c r="BC24" s="136"/>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row>
    <row r="25" spans="1:101" ht="34.5" customHeight="1" thickBot="1">
      <c r="A25" s="793" t="s">
        <v>88</v>
      </c>
      <c r="B25" s="794"/>
      <c r="C25" s="795"/>
      <c r="D25" s="814"/>
      <c r="E25" s="814"/>
      <c r="F25" s="814"/>
      <c r="G25" s="814"/>
      <c r="H25" s="814"/>
      <c r="I25" s="814"/>
      <c r="J25" s="814"/>
      <c r="K25" s="814"/>
      <c r="L25" s="814"/>
      <c r="M25" s="815"/>
      <c r="N25" s="799" t="s">
        <v>107</v>
      </c>
      <c r="O25" s="799"/>
      <c r="P25" s="799"/>
      <c r="Q25" s="799"/>
      <c r="R25" s="799"/>
      <c r="S25" s="799"/>
      <c r="T25" s="799"/>
      <c r="U25" s="799"/>
      <c r="V25" s="845"/>
      <c r="W25" s="846"/>
      <c r="X25" s="846"/>
      <c r="Y25" s="846"/>
      <c r="Z25" s="846"/>
      <c r="AA25" s="846"/>
      <c r="AB25" s="846"/>
      <c r="AC25" s="812" t="s">
        <v>94</v>
      </c>
      <c r="AD25" s="813"/>
      <c r="AE25" s="145" t="s">
        <v>109</v>
      </c>
      <c r="AF25" s="137"/>
      <c r="AG25" s="137"/>
      <c r="AH25" s="137"/>
      <c r="AI25" s="138"/>
      <c r="AJ25" s="137"/>
      <c r="AK25" s="137"/>
      <c r="AL25" s="137"/>
      <c r="AM25" s="137"/>
      <c r="AN25" s="137"/>
      <c r="AO25" s="137"/>
      <c r="AP25" s="137"/>
      <c r="AQ25" s="137"/>
      <c r="AR25" s="137"/>
      <c r="AS25" s="137"/>
      <c r="AT25" s="137"/>
      <c r="AU25" s="137"/>
      <c r="AV25" s="137"/>
      <c r="AW25" s="137"/>
      <c r="AX25" s="137"/>
      <c r="AY25" s="137"/>
      <c r="AZ25" s="137"/>
      <c r="BA25" s="137"/>
      <c r="BB25" s="137"/>
      <c r="BC25" s="137"/>
    </row>
    <row r="26" spans="1:101" ht="61.5" customHeight="1">
      <c r="A26" s="820" t="s">
        <v>68</v>
      </c>
      <c r="B26" s="821"/>
      <c r="C26" s="822"/>
      <c r="D26" s="801" t="s">
        <v>20</v>
      </c>
      <c r="E26" s="802"/>
      <c r="F26" s="800" t="s">
        <v>12</v>
      </c>
      <c r="G26" s="801"/>
      <c r="H26" s="802"/>
      <c r="I26" s="800" t="s">
        <v>67</v>
      </c>
      <c r="J26" s="801"/>
      <c r="K26" s="801"/>
      <c r="L26" s="801"/>
      <c r="M26" s="802"/>
      <c r="N26" s="800" t="s">
        <v>8</v>
      </c>
      <c r="O26" s="801"/>
      <c r="P26" s="801"/>
      <c r="Q26" s="801"/>
      <c r="R26" s="801"/>
      <c r="S26" s="801"/>
      <c r="T26" s="801"/>
      <c r="U26" s="802"/>
      <c r="V26" s="800" t="s">
        <v>2</v>
      </c>
      <c r="W26" s="801"/>
      <c r="X26" s="801"/>
      <c r="Y26" s="801"/>
      <c r="Z26" s="801"/>
      <c r="AA26" s="801"/>
      <c r="AB26" s="801"/>
      <c r="AC26" s="801"/>
      <c r="AD26" s="802"/>
      <c r="AE26" s="834" t="s">
        <v>96</v>
      </c>
      <c r="AF26" s="837"/>
      <c r="AG26" s="837"/>
      <c r="AH26" s="838"/>
      <c r="AI26" s="834" t="s">
        <v>97</v>
      </c>
      <c r="AJ26" s="835"/>
      <c r="AK26" s="835"/>
      <c r="AL26" s="835"/>
      <c r="AM26" s="836"/>
      <c r="AN26" s="827" t="s">
        <v>110</v>
      </c>
      <c r="AO26" s="828"/>
      <c r="AP26" s="828"/>
      <c r="AQ26" s="828"/>
      <c r="AR26" s="829"/>
      <c r="AS26" s="816" t="s">
        <v>70</v>
      </c>
      <c r="AT26" s="837"/>
      <c r="AU26" s="838"/>
      <c r="AV26" s="816" t="s">
        <v>92</v>
      </c>
      <c r="AW26" s="817"/>
      <c r="AX26" s="850" t="s">
        <v>1</v>
      </c>
      <c r="AY26" s="851"/>
      <c r="AZ26" s="851"/>
      <c r="BA26" s="851"/>
      <c r="BB26" s="851"/>
      <c r="BC26" s="852"/>
    </row>
    <row r="27" spans="1:101" s="20" customFormat="1" ht="29.25" customHeight="1">
      <c r="A27" s="803" t="s">
        <v>69</v>
      </c>
      <c r="B27" s="804"/>
      <c r="C27" s="805"/>
      <c r="D27" s="797"/>
      <c r="E27" s="798"/>
      <c r="F27" s="796"/>
      <c r="G27" s="797"/>
      <c r="H27" s="798"/>
      <c r="I27" s="796"/>
      <c r="J27" s="797"/>
      <c r="K27" s="797"/>
      <c r="L27" s="797"/>
      <c r="M27" s="798"/>
      <c r="N27" s="809"/>
      <c r="O27" s="810"/>
      <c r="P27" s="810"/>
      <c r="Q27" s="810"/>
      <c r="R27" s="810"/>
      <c r="S27" s="810"/>
      <c r="T27" s="810"/>
      <c r="U27" s="811"/>
      <c r="V27" s="809"/>
      <c r="W27" s="810"/>
      <c r="X27" s="810"/>
      <c r="Y27" s="810"/>
      <c r="Z27" s="810"/>
      <c r="AA27" s="810"/>
      <c r="AB27" s="810"/>
      <c r="AC27" s="810"/>
      <c r="AD27" s="811"/>
      <c r="AE27" s="824"/>
      <c r="AF27" s="825"/>
      <c r="AG27" s="825"/>
      <c r="AH27" s="826"/>
      <c r="AI27" s="653"/>
      <c r="AJ27" s="654"/>
      <c r="AK27" s="654"/>
      <c r="AL27" s="654"/>
      <c r="AM27" s="313" t="s">
        <v>66</v>
      </c>
      <c r="AN27" s="839" t="str">
        <f>IF(AE27="","",SUM(AE27*AI27,AE28*AI28,AE29*AI29,AE30*AI30,AE31*AI31))</f>
        <v/>
      </c>
      <c r="AO27" s="840"/>
      <c r="AP27" s="840"/>
      <c r="AQ27" s="840"/>
      <c r="AR27" s="841"/>
      <c r="AS27" s="856"/>
      <c r="AT27" s="857"/>
      <c r="AU27" s="858"/>
      <c r="AV27" s="818"/>
      <c r="AW27" s="819"/>
      <c r="AX27" s="736"/>
      <c r="AY27" s="737"/>
      <c r="AZ27" s="737"/>
      <c r="BA27" s="737"/>
      <c r="BB27" s="737"/>
      <c r="BC27" s="738"/>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row>
    <row r="28" spans="1:101" s="20" customFormat="1" ht="29.25" customHeight="1">
      <c r="A28" s="803"/>
      <c r="B28" s="804"/>
      <c r="C28" s="805"/>
      <c r="D28" s="787"/>
      <c r="E28" s="788"/>
      <c r="F28" s="789"/>
      <c r="G28" s="787"/>
      <c r="H28" s="788"/>
      <c r="I28" s="790"/>
      <c r="J28" s="791"/>
      <c r="K28" s="791"/>
      <c r="L28" s="791"/>
      <c r="M28" s="792"/>
      <c r="N28" s="781"/>
      <c r="O28" s="782"/>
      <c r="P28" s="782"/>
      <c r="Q28" s="782"/>
      <c r="R28" s="782"/>
      <c r="S28" s="782"/>
      <c r="T28" s="782"/>
      <c r="U28" s="783"/>
      <c r="V28" s="781"/>
      <c r="W28" s="782"/>
      <c r="X28" s="782"/>
      <c r="Y28" s="782"/>
      <c r="Z28" s="782"/>
      <c r="AA28" s="782"/>
      <c r="AB28" s="782"/>
      <c r="AC28" s="782"/>
      <c r="AD28" s="783"/>
      <c r="AE28" s="784"/>
      <c r="AF28" s="785"/>
      <c r="AG28" s="785"/>
      <c r="AH28" s="786"/>
      <c r="AI28" s="640"/>
      <c r="AJ28" s="641"/>
      <c r="AK28" s="641"/>
      <c r="AL28" s="641"/>
      <c r="AM28" s="125" t="s">
        <v>66</v>
      </c>
      <c r="AN28" s="839"/>
      <c r="AO28" s="840"/>
      <c r="AP28" s="840"/>
      <c r="AQ28" s="840"/>
      <c r="AR28" s="841"/>
      <c r="AS28" s="842"/>
      <c r="AT28" s="843"/>
      <c r="AU28" s="844"/>
      <c r="AV28" s="764"/>
      <c r="AW28" s="765"/>
      <c r="AX28" s="766"/>
      <c r="AY28" s="767"/>
      <c r="AZ28" s="767"/>
      <c r="BA28" s="767"/>
      <c r="BB28" s="767"/>
      <c r="BC28" s="768"/>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row>
    <row r="29" spans="1:101" s="20" customFormat="1" ht="29.25" customHeight="1">
      <c r="A29" s="803"/>
      <c r="B29" s="804"/>
      <c r="C29" s="805"/>
      <c r="D29" s="787"/>
      <c r="E29" s="788"/>
      <c r="F29" s="789"/>
      <c r="G29" s="787"/>
      <c r="H29" s="788"/>
      <c r="I29" s="790"/>
      <c r="J29" s="791"/>
      <c r="K29" s="791"/>
      <c r="L29" s="791"/>
      <c r="M29" s="792"/>
      <c r="N29" s="781"/>
      <c r="O29" s="782"/>
      <c r="P29" s="782"/>
      <c r="Q29" s="782"/>
      <c r="R29" s="782"/>
      <c r="S29" s="782"/>
      <c r="T29" s="782"/>
      <c r="U29" s="783"/>
      <c r="V29" s="781"/>
      <c r="W29" s="782"/>
      <c r="X29" s="782"/>
      <c r="Y29" s="782"/>
      <c r="Z29" s="782"/>
      <c r="AA29" s="782"/>
      <c r="AB29" s="782"/>
      <c r="AC29" s="782"/>
      <c r="AD29" s="783"/>
      <c r="AE29" s="784"/>
      <c r="AF29" s="785"/>
      <c r="AG29" s="785"/>
      <c r="AH29" s="786"/>
      <c r="AI29" s="640"/>
      <c r="AJ29" s="641"/>
      <c r="AK29" s="641"/>
      <c r="AL29" s="641"/>
      <c r="AM29" s="125" t="s">
        <v>19</v>
      </c>
      <c r="AN29" s="839"/>
      <c r="AO29" s="840"/>
      <c r="AP29" s="840"/>
      <c r="AQ29" s="840"/>
      <c r="AR29" s="841"/>
      <c r="AS29" s="842"/>
      <c r="AT29" s="843"/>
      <c r="AU29" s="844"/>
      <c r="AV29" s="764"/>
      <c r="AW29" s="765"/>
      <c r="AX29" s="766"/>
      <c r="AY29" s="767"/>
      <c r="AZ29" s="767"/>
      <c r="BA29" s="767"/>
      <c r="BB29" s="767"/>
      <c r="BC29" s="768"/>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row>
    <row r="30" spans="1:101" s="20" customFormat="1" ht="29.25" customHeight="1">
      <c r="A30" s="803"/>
      <c r="B30" s="804"/>
      <c r="C30" s="805"/>
      <c r="D30" s="787"/>
      <c r="E30" s="788"/>
      <c r="F30" s="789"/>
      <c r="G30" s="787"/>
      <c r="H30" s="788"/>
      <c r="I30" s="790"/>
      <c r="J30" s="791"/>
      <c r="K30" s="791"/>
      <c r="L30" s="791"/>
      <c r="M30" s="792"/>
      <c r="N30" s="781"/>
      <c r="O30" s="782"/>
      <c r="P30" s="782"/>
      <c r="Q30" s="782"/>
      <c r="R30" s="782"/>
      <c r="S30" s="782"/>
      <c r="T30" s="782"/>
      <c r="U30" s="783"/>
      <c r="V30" s="781"/>
      <c r="W30" s="782"/>
      <c r="X30" s="782"/>
      <c r="Y30" s="782"/>
      <c r="Z30" s="782"/>
      <c r="AA30" s="782"/>
      <c r="AB30" s="782"/>
      <c r="AC30" s="782"/>
      <c r="AD30" s="783"/>
      <c r="AE30" s="784"/>
      <c r="AF30" s="785"/>
      <c r="AG30" s="785"/>
      <c r="AH30" s="786"/>
      <c r="AI30" s="640"/>
      <c r="AJ30" s="641"/>
      <c r="AK30" s="641"/>
      <c r="AL30" s="641"/>
      <c r="AM30" s="125" t="s">
        <v>19</v>
      </c>
      <c r="AN30" s="839"/>
      <c r="AO30" s="840"/>
      <c r="AP30" s="840"/>
      <c r="AQ30" s="840"/>
      <c r="AR30" s="841"/>
      <c r="AS30" s="842"/>
      <c r="AT30" s="843"/>
      <c r="AU30" s="844"/>
      <c r="AV30" s="764"/>
      <c r="AW30" s="765"/>
      <c r="AX30" s="766"/>
      <c r="AY30" s="767"/>
      <c r="AZ30" s="767"/>
      <c r="BA30" s="767"/>
      <c r="BB30" s="767"/>
      <c r="BC30" s="768"/>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row>
    <row r="31" spans="1:101" s="20" customFormat="1" ht="29.25" customHeight="1">
      <c r="A31" s="803"/>
      <c r="B31" s="804"/>
      <c r="C31" s="805"/>
      <c r="D31" s="769"/>
      <c r="E31" s="770"/>
      <c r="F31" s="771"/>
      <c r="G31" s="769"/>
      <c r="H31" s="770"/>
      <c r="I31" s="772"/>
      <c r="J31" s="773"/>
      <c r="K31" s="773"/>
      <c r="L31" s="773"/>
      <c r="M31" s="774"/>
      <c r="N31" s="775"/>
      <c r="O31" s="776"/>
      <c r="P31" s="776"/>
      <c r="Q31" s="776"/>
      <c r="R31" s="776"/>
      <c r="S31" s="776"/>
      <c r="T31" s="776"/>
      <c r="U31" s="777"/>
      <c r="V31" s="775"/>
      <c r="W31" s="776"/>
      <c r="X31" s="776"/>
      <c r="Y31" s="776"/>
      <c r="Z31" s="776"/>
      <c r="AA31" s="776"/>
      <c r="AB31" s="776"/>
      <c r="AC31" s="776"/>
      <c r="AD31" s="777"/>
      <c r="AE31" s="778"/>
      <c r="AF31" s="779"/>
      <c r="AG31" s="779"/>
      <c r="AH31" s="780"/>
      <c r="AI31" s="698"/>
      <c r="AJ31" s="699"/>
      <c r="AK31" s="699"/>
      <c r="AL31" s="699"/>
      <c r="AM31" s="126" t="s">
        <v>19</v>
      </c>
      <c r="AN31" s="839"/>
      <c r="AO31" s="840"/>
      <c r="AP31" s="840"/>
      <c r="AQ31" s="840"/>
      <c r="AR31" s="841"/>
      <c r="AS31" s="859"/>
      <c r="AT31" s="860"/>
      <c r="AU31" s="861"/>
      <c r="AV31" s="753"/>
      <c r="AW31" s="754"/>
      <c r="AX31" s="733"/>
      <c r="AY31" s="734"/>
      <c r="AZ31" s="734"/>
      <c r="BA31" s="734"/>
      <c r="BB31" s="734"/>
      <c r="BC31" s="735"/>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row>
    <row r="32" spans="1:101" s="7" customFormat="1" ht="33" customHeight="1">
      <c r="A32" s="806"/>
      <c r="B32" s="807"/>
      <c r="C32" s="808"/>
      <c r="D32" s="755" t="s">
        <v>108</v>
      </c>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6"/>
      <c r="AM32" s="756"/>
      <c r="AN32" s="757" t="str">
        <f>IF(OR($G$8="■",AN27="",$V$25=""),"",ROUNDDOWN(AN27/V25,0))</f>
        <v/>
      </c>
      <c r="AO32" s="758"/>
      <c r="AP32" s="758"/>
      <c r="AQ32" s="758"/>
      <c r="AR32" s="759"/>
      <c r="AS32" s="760" t="s">
        <v>95</v>
      </c>
      <c r="AT32" s="761"/>
      <c r="AU32" s="761"/>
      <c r="AV32" s="761"/>
      <c r="AW32" s="761"/>
      <c r="AX32" s="762">
        <f>SUM(AX27:BC31)</f>
        <v>0</v>
      </c>
      <c r="AY32" s="762"/>
      <c r="AZ32" s="762"/>
      <c r="BA32" s="762"/>
      <c r="BB32" s="762"/>
      <c r="BC32" s="763"/>
    </row>
    <row r="33" spans="1:101" s="20" customFormat="1" ht="36" customHeight="1" thickBot="1">
      <c r="A33" s="739" t="s">
        <v>93</v>
      </c>
      <c r="B33" s="740"/>
      <c r="C33" s="741"/>
      <c r="D33" s="750" t="s">
        <v>122</v>
      </c>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2"/>
      <c r="AX33" s="742"/>
      <c r="AY33" s="743"/>
      <c r="AZ33" s="743"/>
      <c r="BA33" s="743"/>
      <c r="BB33" s="743"/>
      <c r="BC33" s="744"/>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row>
    <row r="34" spans="1:101" s="20" customFormat="1" ht="36" customHeight="1" thickTop="1" thickBot="1">
      <c r="A34" s="745" t="s">
        <v>123</v>
      </c>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c r="AQ34" s="746"/>
      <c r="AR34" s="746"/>
      <c r="AS34" s="746"/>
      <c r="AT34" s="746"/>
      <c r="AU34" s="746"/>
      <c r="AV34" s="746"/>
      <c r="AW34" s="746"/>
      <c r="AX34" s="747">
        <f>SUM(AX32:BC33)</f>
        <v>0</v>
      </c>
      <c r="AY34" s="748"/>
      <c r="AZ34" s="748"/>
      <c r="BA34" s="748"/>
      <c r="BB34" s="748"/>
      <c r="BC34" s="74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row>
    <row r="35" spans="1:101" s="20" customFormat="1" ht="12.75" customHeight="1" thickBo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4"/>
      <c r="AT35" s="134"/>
      <c r="AU35" s="134"/>
      <c r="AV35" s="135"/>
      <c r="AW35" s="135"/>
      <c r="AX35" s="136"/>
      <c r="AY35" s="136"/>
      <c r="AZ35" s="136"/>
      <c r="BA35" s="136"/>
      <c r="BB35" s="136"/>
      <c r="BC35" s="136"/>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row>
    <row r="36" spans="1:101" ht="34.5" customHeight="1" thickBot="1">
      <c r="A36" s="793" t="s">
        <v>88</v>
      </c>
      <c r="B36" s="794"/>
      <c r="C36" s="795"/>
      <c r="D36" s="814"/>
      <c r="E36" s="814"/>
      <c r="F36" s="814"/>
      <c r="G36" s="814"/>
      <c r="H36" s="814"/>
      <c r="I36" s="814"/>
      <c r="J36" s="814"/>
      <c r="K36" s="814"/>
      <c r="L36" s="814"/>
      <c r="M36" s="815"/>
      <c r="N36" s="799" t="s">
        <v>107</v>
      </c>
      <c r="O36" s="799"/>
      <c r="P36" s="799"/>
      <c r="Q36" s="799"/>
      <c r="R36" s="799"/>
      <c r="S36" s="799"/>
      <c r="T36" s="799"/>
      <c r="U36" s="799"/>
      <c r="V36" s="845"/>
      <c r="W36" s="846"/>
      <c r="X36" s="846"/>
      <c r="Y36" s="846"/>
      <c r="Z36" s="846"/>
      <c r="AA36" s="846"/>
      <c r="AB36" s="846"/>
      <c r="AC36" s="812" t="s">
        <v>94</v>
      </c>
      <c r="AD36" s="813"/>
      <c r="AE36" s="145" t="s">
        <v>109</v>
      </c>
      <c r="AF36" s="137"/>
      <c r="AG36" s="137"/>
      <c r="AH36" s="137"/>
      <c r="AI36" s="138"/>
      <c r="AJ36" s="137"/>
      <c r="AK36" s="137"/>
      <c r="AL36" s="137"/>
      <c r="AM36" s="137"/>
      <c r="AN36" s="137"/>
      <c r="AO36" s="137"/>
      <c r="AP36" s="137"/>
      <c r="AQ36" s="137"/>
      <c r="AR36" s="137"/>
      <c r="AS36" s="137"/>
      <c r="AT36" s="137"/>
      <c r="AU36" s="137"/>
      <c r="AV36" s="137"/>
      <c r="AW36" s="137"/>
      <c r="AX36" s="137"/>
      <c r="AY36" s="137"/>
      <c r="AZ36" s="137"/>
      <c r="BA36" s="137"/>
      <c r="BB36" s="137"/>
      <c r="BC36" s="137"/>
    </row>
    <row r="37" spans="1:101" ht="61.5" customHeight="1">
      <c r="A37" s="820" t="s">
        <v>68</v>
      </c>
      <c r="B37" s="821"/>
      <c r="C37" s="822"/>
      <c r="D37" s="801" t="s">
        <v>20</v>
      </c>
      <c r="E37" s="802"/>
      <c r="F37" s="800" t="s">
        <v>12</v>
      </c>
      <c r="G37" s="801"/>
      <c r="H37" s="802"/>
      <c r="I37" s="800" t="s">
        <v>67</v>
      </c>
      <c r="J37" s="801"/>
      <c r="K37" s="801"/>
      <c r="L37" s="801"/>
      <c r="M37" s="802"/>
      <c r="N37" s="800" t="s">
        <v>8</v>
      </c>
      <c r="O37" s="801"/>
      <c r="P37" s="801"/>
      <c r="Q37" s="801"/>
      <c r="R37" s="801"/>
      <c r="S37" s="801"/>
      <c r="T37" s="801"/>
      <c r="U37" s="802"/>
      <c r="V37" s="800" t="s">
        <v>2</v>
      </c>
      <c r="W37" s="801"/>
      <c r="X37" s="801"/>
      <c r="Y37" s="801"/>
      <c r="Z37" s="801"/>
      <c r="AA37" s="801"/>
      <c r="AB37" s="801"/>
      <c r="AC37" s="801"/>
      <c r="AD37" s="802"/>
      <c r="AE37" s="834" t="s">
        <v>96</v>
      </c>
      <c r="AF37" s="837"/>
      <c r="AG37" s="837"/>
      <c r="AH37" s="838"/>
      <c r="AI37" s="834" t="s">
        <v>97</v>
      </c>
      <c r="AJ37" s="835"/>
      <c r="AK37" s="835"/>
      <c r="AL37" s="835"/>
      <c r="AM37" s="836"/>
      <c r="AN37" s="827" t="s">
        <v>110</v>
      </c>
      <c r="AO37" s="828"/>
      <c r="AP37" s="828"/>
      <c r="AQ37" s="828"/>
      <c r="AR37" s="829"/>
      <c r="AS37" s="816" t="s">
        <v>70</v>
      </c>
      <c r="AT37" s="837"/>
      <c r="AU37" s="838"/>
      <c r="AV37" s="816" t="s">
        <v>92</v>
      </c>
      <c r="AW37" s="817"/>
      <c r="AX37" s="850" t="s">
        <v>1</v>
      </c>
      <c r="AY37" s="851"/>
      <c r="AZ37" s="851"/>
      <c r="BA37" s="851"/>
      <c r="BB37" s="851"/>
      <c r="BC37" s="852"/>
    </row>
    <row r="38" spans="1:101" s="20" customFormat="1" ht="29.25" customHeight="1">
      <c r="A38" s="803" t="s">
        <v>69</v>
      </c>
      <c r="B38" s="804"/>
      <c r="C38" s="805"/>
      <c r="D38" s="797"/>
      <c r="E38" s="798"/>
      <c r="F38" s="796"/>
      <c r="G38" s="797"/>
      <c r="H38" s="798"/>
      <c r="I38" s="796"/>
      <c r="J38" s="797"/>
      <c r="K38" s="797"/>
      <c r="L38" s="797"/>
      <c r="M38" s="798"/>
      <c r="N38" s="809"/>
      <c r="O38" s="810"/>
      <c r="P38" s="810"/>
      <c r="Q38" s="810"/>
      <c r="R38" s="810"/>
      <c r="S38" s="810"/>
      <c r="T38" s="810"/>
      <c r="U38" s="811"/>
      <c r="V38" s="809"/>
      <c r="W38" s="810"/>
      <c r="X38" s="810"/>
      <c r="Y38" s="810"/>
      <c r="Z38" s="810"/>
      <c r="AA38" s="810"/>
      <c r="AB38" s="810"/>
      <c r="AC38" s="810"/>
      <c r="AD38" s="811"/>
      <c r="AE38" s="824"/>
      <c r="AF38" s="825"/>
      <c r="AG38" s="825"/>
      <c r="AH38" s="826"/>
      <c r="AI38" s="653"/>
      <c r="AJ38" s="654"/>
      <c r="AK38" s="654"/>
      <c r="AL38" s="654"/>
      <c r="AM38" s="313" t="s">
        <v>66</v>
      </c>
      <c r="AN38" s="839" t="str">
        <f>IF(AE38="","",SUM(AE38*AI38,AE39*AI39,AE40*AI40,AE41*AI41,AE42*AI42))</f>
        <v/>
      </c>
      <c r="AO38" s="840"/>
      <c r="AP38" s="840"/>
      <c r="AQ38" s="840"/>
      <c r="AR38" s="841"/>
      <c r="AS38" s="856"/>
      <c r="AT38" s="857"/>
      <c r="AU38" s="858"/>
      <c r="AV38" s="818"/>
      <c r="AW38" s="819"/>
      <c r="AX38" s="736"/>
      <c r="AY38" s="737"/>
      <c r="AZ38" s="737"/>
      <c r="BA38" s="737"/>
      <c r="BB38" s="737"/>
      <c r="BC38" s="738"/>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row>
    <row r="39" spans="1:101" s="20" customFormat="1" ht="29.25" customHeight="1">
      <c r="A39" s="803"/>
      <c r="B39" s="804"/>
      <c r="C39" s="805"/>
      <c r="D39" s="787"/>
      <c r="E39" s="788"/>
      <c r="F39" s="789"/>
      <c r="G39" s="787"/>
      <c r="H39" s="788"/>
      <c r="I39" s="790"/>
      <c r="J39" s="791"/>
      <c r="K39" s="791"/>
      <c r="L39" s="791"/>
      <c r="M39" s="792"/>
      <c r="N39" s="781"/>
      <c r="O39" s="782"/>
      <c r="P39" s="782"/>
      <c r="Q39" s="782"/>
      <c r="R39" s="782"/>
      <c r="S39" s="782"/>
      <c r="T39" s="782"/>
      <c r="U39" s="783"/>
      <c r="V39" s="781"/>
      <c r="W39" s="782"/>
      <c r="X39" s="782"/>
      <c r="Y39" s="782"/>
      <c r="Z39" s="782"/>
      <c r="AA39" s="782"/>
      <c r="AB39" s="782"/>
      <c r="AC39" s="782"/>
      <c r="AD39" s="783"/>
      <c r="AE39" s="784"/>
      <c r="AF39" s="785"/>
      <c r="AG39" s="785"/>
      <c r="AH39" s="786"/>
      <c r="AI39" s="640"/>
      <c r="AJ39" s="641"/>
      <c r="AK39" s="641"/>
      <c r="AL39" s="641"/>
      <c r="AM39" s="125" t="s">
        <v>66</v>
      </c>
      <c r="AN39" s="839"/>
      <c r="AO39" s="840"/>
      <c r="AP39" s="840"/>
      <c r="AQ39" s="840"/>
      <c r="AR39" s="841"/>
      <c r="AS39" s="842"/>
      <c r="AT39" s="843"/>
      <c r="AU39" s="844"/>
      <c r="AV39" s="764"/>
      <c r="AW39" s="765"/>
      <c r="AX39" s="766"/>
      <c r="AY39" s="767"/>
      <c r="AZ39" s="767"/>
      <c r="BA39" s="767"/>
      <c r="BB39" s="767"/>
      <c r="BC39" s="768"/>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row>
    <row r="40" spans="1:101" s="20" customFormat="1" ht="29.25" customHeight="1">
      <c r="A40" s="803"/>
      <c r="B40" s="804"/>
      <c r="C40" s="805"/>
      <c r="D40" s="787"/>
      <c r="E40" s="788"/>
      <c r="F40" s="789"/>
      <c r="G40" s="787"/>
      <c r="H40" s="788"/>
      <c r="I40" s="790"/>
      <c r="J40" s="791"/>
      <c r="K40" s="791"/>
      <c r="L40" s="791"/>
      <c r="M40" s="792"/>
      <c r="N40" s="781"/>
      <c r="O40" s="782"/>
      <c r="P40" s="782"/>
      <c r="Q40" s="782"/>
      <c r="R40" s="782"/>
      <c r="S40" s="782"/>
      <c r="T40" s="782"/>
      <c r="U40" s="783"/>
      <c r="V40" s="781"/>
      <c r="W40" s="782"/>
      <c r="X40" s="782"/>
      <c r="Y40" s="782"/>
      <c r="Z40" s="782"/>
      <c r="AA40" s="782"/>
      <c r="AB40" s="782"/>
      <c r="AC40" s="782"/>
      <c r="AD40" s="783"/>
      <c r="AE40" s="784"/>
      <c r="AF40" s="785"/>
      <c r="AG40" s="785"/>
      <c r="AH40" s="786"/>
      <c r="AI40" s="640"/>
      <c r="AJ40" s="641"/>
      <c r="AK40" s="641"/>
      <c r="AL40" s="641"/>
      <c r="AM40" s="125" t="s">
        <v>19</v>
      </c>
      <c r="AN40" s="839"/>
      <c r="AO40" s="840"/>
      <c r="AP40" s="840"/>
      <c r="AQ40" s="840"/>
      <c r="AR40" s="841"/>
      <c r="AS40" s="842"/>
      <c r="AT40" s="843"/>
      <c r="AU40" s="844"/>
      <c r="AV40" s="764"/>
      <c r="AW40" s="765"/>
      <c r="AX40" s="766"/>
      <c r="AY40" s="767"/>
      <c r="AZ40" s="767"/>
      <c r="BA40" s="767"/>
      <c r="BB40" s="767"/>
      <c r="BC40" s="768"/>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row>
    <row r="41" spans="1:101" s="20" customFormat="1" ht="29.25" customHeight="1">
      <c r="A41" s="803"/>
      <c r="B41" s="804"/>
      <c r="C41" s="805"/>
      <c r="D41" s="787"/>
      <c r="E41" s="788"/>
      <c r="F41" s="789"/>
      <c r="G41" s="787"/>
      <c r="H41" s="788"/>
      <c r="I41" s="790"/>
      <c r="J41" s="791"/>
      <c r="K41" s="791"/>
      <c r="L41" s="791"/>
      <c r="M41" s="792"/>
      <c r="N41" s="781"/>
      <c r="O41" s="782"/>
      <c r="P41" s="782"/>
      <c r="Q41" s="782"/>
      <c r="R41" s="782"/>
      <c r="S41" s="782"/>
      <c r="T41" s="782"/>
      <c r="U41" s="783"/>
      <c r="V41" s="781"/>
      <c r="W41" s="782"/>
      <c r="X41" s="782"/>
      <c r="Y41" s="782"/>
      <c r="Z41" s="782"/>
      <c r="AA41" s="782"/>
      <c r="AB41" s="782"/>
      <c r="AC41" s="782"/>
      <c r="AD41" s="783"/>
      <c r="AE41" s="784"/>
      <c r="AF41" s="785"/>
      <c r="AG41" s="785"/>
      <c r="AH41" s="786"/>
      <c r="AI41" s="640"/>
      <c r="AJ41" s="641"/>
      <c r="AK41" s="641"/>
      <c r="AL41" s="641"/>
      <c r="AM41" s="125" t="s">
        <v>19</v>
      </c>
      <c r="AN41" s="839"/>
      <c r="AO41" s="840"/>
      <c r="AP41" s="840"/>
      <c r="AQ41" s="840"/>
      <c r="AR41" s="841"/>
      <c r="AS41" s="842"/>
      <c r="AT41" s="843"/>
      <c r="AU41" s="844"/>
      <c r="AV41" s="764"/>
      <c r="AW41" s="765"/>
      <c r="AX41" s="766"/>
      <c r="AY41" s="767"/>
      <c r="AZ41" s="767"/>
      <c r="BA41" s="767"/>
      <c r="BB41" s="767"/>
      <c r="BC41" s="768"/>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row>
    <row r="42" spans="1:101" s="20" customFormat="1" ht="29.25" customHeight="1">
      <c r="A42" s="803"/>
      <c r="B42" s="804"/>
      <c r="C42" s="805"/>
      <c r="D42" s="769"/>
      <c r="E42" s="770"/>
      <c r="F42" s="771"/>
      <c r="G42" s="769"/>
      <c r="H42" s="770"/>
      <c r="I42" s="772"/>
      <c r="J42" s="773"/>
      <c r="K42" s="773"/>
      <c r="L42" s="773"/>
      <c r="M42" s="774"/>
      <c r="N42" s="775"/>
      <c r="O42" s="776"/>
      <c r="P42" s="776"/>
      <c r="Q42" s="776"/>
      <c r="R42" s="776"/>
      <c r="S42" s="776"/>
      <c r="T42" s="776"/>
      <c r="U42" s="777"/>
      <c r="V42" s="775"/>
      <c r="W42" s="776"/>
      <c r="X42" s="776"/>
      <c r="Y42" s="776"/>
      <c r="Z42" s="776"/>
      <c r="AA42" s="776"/>
      <c r="AB42" s="776"/>
      <c r="AC42" s="776"/>
      <c r="AD42" s="777"/>
      <c r="AE42" s="778"/>
      <c r="AF42" s="779"/>
      <c r="AG42" s="779"/>
      <c r="AH42" s="780"/>
      <c r="AI42" s="698"/>
      <c r="AJ42" s="699"/>
      <c r="AK42" s="699"/>
      <c r="AL42" s="699"/>
      <c r="AM42" s="126" t="s">
        <v>19</v>
      </c>
      <c r="AN42" s="839"/>
      <c r="AO42" s="840"/>
      <c r="AP42" s="840"/>
      <c r="AQ42" s="840"/>
      <c r="AR42" s="841"/>
      <c r="AS42" s="730"/>
      <c r="AT42" s="731"/>
      <c r="AU42" s="732"/>
      <c r="AV42" s="753"/>
      <c r="AW42" s="754"/>
      <c r="AX42" s="733"/>
      <c r="AY42" s="734"/>
      <c r="AZ42" s="734"/>
      <c r="BA42" s="734"/>
      <c r="BB42" s="734"/>
      <c r="BC42" s="735"/>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row>
    <row r="43" spans="1:101" s="7" customFormat="1" ht="33" customHeight="1">
      <c r="A43" s="806"/>
      <c r="B43" s="807"/>
      <c r="C43" s="808"/>
      <c r="D43" s="755" t="s">
        <v>108</v>
      </c>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7" t="str">
        <f>IF(OR($G$8="■",AN38="",$V$36=""),"",ROUNDDOWN(AN38/V36,0))</f>
        <v/>
      </c>
      <c r="AO43" s="758"/>
      <c r="AP43" s="758"/>
      <c r="AQ43" s="758"/>
      <c r="AR43" s="759"/>
      <c r="AS43" s="760" t="s">
        <v>95</v>
      </c>
      <c r="AT43" s="761"/>
      <c r="AU43" s="761"/>
      <c r="AV43" s="761"/>
      <c r="AW43" s="761"/>
      <c r="AX43" s="762">
        <f>SUM(AX38:BC42)</f>
        <v>0</v>
      </c>
      <c r="AY43" s="762"/>
      <c r="AZ43" s="762"/>
      <c r="BA43" s="762"/>
      <c r="BB43" s="762"/>
      <c r="BC43" s="763"/>
    </row>
    <row r="44" spans="1:101" s="20" customFormat="1" ht="36" customHeight="1" thickBot="1">
      <c r="A44" s="739" t="s">
        <v>93</v>
      </c>
      <c r="B44" s="740"/>
      <c r="C44" s="741"/>
      <c r="D44" s="750" t="s">
        <v>122</v>
      </c>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1"/>
      <c r="AS44" s="751"/>
      <c r="AT44" s="751"/>
      <c r="AU44" s="751"/>
      <c r="AV44" s="751"/>
      <c r="AW44" s="752"/>
      <c r="AX44" s="742"/>
      <c r="AY44" s="743"/>
      <c r="AZ44" s="743"/>
      <c r="BA44" s="743"/>
      <c r="BB44" s="743"/>
      <c r="BC44" s="744"/>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row>
    <row r="45" spans="1:101" s="20" customFormat="1" ht="36" customHeight="1" thickTop="1" thickBot="1">
      <c r="A45" s="745" t="s">
        <v>123</v>
      </c>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6"/>
      <c r="AU45" s="746"/>
      <c r="AV45" s="746"/>
      <c r="AW45" s="746"/>
      <c r="AX45" s="747">
        <f>SUM(AX43:BC44)</f>
        <v>0</v>
      </c>
      <c r="AY45" s="748"/>
      <c r="AZ45" s="748"/>
      <c r="BA45" s="748"/>
      <c r="BB45" s="748"/>
      <c r="BC45" s="74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row>
    <row r="46" spans="1:101" s="20" customFormat="1" ht="12.75" customHeight="1" thickBo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4"/>
      <c r="AT46" s="134"/>
      <c r="AU46" s="134"/>
      <c r="AV46" s="135"/>
      <c r="AW46" s="135"/>
      <c r="AX46" s="136"/>
      <c r="AY46" s="136"/>
      <c r="AZ46" s="136"/>
      <c r="BA46" s="136"/>
      <c r="BB46" s="136"/>
      <c r="BC46" s="136"/>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row>
    <row r="47" spans="1:101" ht="34.5" customHeight="1" thickBot="1">
      <c r="A47" s="793" t="s">
        <v>88</v>
      </c>
      <c r="B47" s="794"/>
      <c r="C47" s="795"/>
      <c r="D47" s="814"/>
      <c r="E47" s="814"/>
      <c r="F47" s="814"/>
      <c r="G47" s="814"/>
      <c r="H47" s="814"/>
      <c r="I47" s="814"/>
      <c r="J47" s="814"/>
      <c r="K47" s="814"/>
      <c r="L47" s="814"/>
      <c r="M47" s="815"/>
      <c r="N47" s="799" t="s">
        <v>107</v>
      </c>
      <c r="O47" s="799"/>
      <c r="P47" s="799"/>
      <c r="Q47" s="799"/>
      <c r="R47" s="799"/>
      <c r="S47" s="799"/>
      <c r="T47" s="799"/>
      <c r="U47" s="799"/>
      <c r="V47" s="845"/>
      <c r="W47" s="846"/>
      <c r="X47" s="846"/>
      <c r="Y47" s="846"/>
      <c r="Z47" s="846"/>
      <c r="AA47" s="846"/>
      <c r="AB47" s="846"/>
      <c r="AC47" s="812" t="s">
        <v>94</v>
      </c>
      <c r="AD47" s="813"/>
      <c r="AE47" s="145" t="s">
        <v>109</v>
      </c>
      <c r="AF47" s="137"/>
      <c r="AG47" s="137"/>
      <c r="AH47" s="137"/>
      <c r="AI47" s="138"/>
      <c r="AJ47" s="137"/>
      <c r="AK47" s="137"/>
      <c r="AL47" s="137"/>
      <c r="AM47" s="137"/>
      <c r="AN47" s="137"/>
      <c r="AO47" s="137"/>
      <c r="AP47" s="137"/>
      <c r="AQ47" s="137"/>
      <c r="AR47" s="137"/>
      <c r="AS47" s="137"/>
      <c r="AT47" s="137"/>
      <c r="AU47" s="137"/>
      <c r="AV47" s="137"/>
      <c r="AW47" s="137"/>
      <c r="AX47" s="137"/>
      <c r="AY47" s="137"/>
      <c r="AZ47" s="137"/>
      <c r="BA47" s="137"/>
      <c r="BB47" s="137"/>
      <c r="BC47" s="137"/>
    </row>
    <row r="48" spans="1:101" ht="61.5" customHeight="1">
      <c r="A48" s="820" t="s">
        <v>68</v>
      </c>
      <c r="B48" s="821"/>
      <c r="C48" s="822"/>
      <c r="D48" s="801" t="s">
        <v>20</v>
      </c>
      <c r="E48" s="802"/>
      <c r="F48" s="800" t="s">
        <v>12</v>
      </c>
      <c r="G48" s="801"/>
      <c r="H48" s="802"/>
      <c r="I48" s="800" t="s">
        <v>67</v>
      </c>
      <c r="J48" s="801"/>
      <c r="K48" s="801"/>
      <c r="L48" s="801"/>
      <c r="M48" s="802"/>
      <c r="N48" s="800" t="s">
        <v>8</v>
      </c>
      <c r="O48" s="801"/>
      <c r="P48" s="801"/>
      <c r="Q48" s="801"/>
      <c r="R48" s="801"/>
      <c r="S48" s="801"/>
      <c r="T48" s="801"/>
      <c r="U48" s="802"/>
      <c r="V48" s="800" t="s">
        <v>2</v>
      </c>
      <c r="W48" s="801"/>
      <c r="X48" s="801"/>
      <c r="Y48" s="801"/>
      <c r="Z48" s="801"/>
      <c r="AA48" s="801"/>
      <c r="AB48" s="801"/>
      <c r="AC48" s="801"/>
      <c r="AD48" s="802"/>
      <c r="AE48" s="834" t="s">
        <v>96</v>
      </c>
      <c r="AF48" s="837"/>
      <c r="AG48" s="837"/>
      <c r="AH48" s="838"/>
      <c r="AI48" s="834" t="s">
        <v>97</v>
      </c>
      <c r="AJ48" s="835"/>
      <c r="AK48" s="835"/>
      <c r="AL48" s="835"/>
      <c r="AM48" s="836"/>
      <c r="AN48" s="827" t="s">
        <v>110</v>
      </c>
      <c r="AO48" s="828"/>
      <c r="AP48" s="828"/>
      <c r="AQ48" s="828"/>
      <c r="AR48" s="829"/>
      <c r="AS48" s="816" t="s">
        <v>70</v>
      </c>
      <c r="AT48" s="837"/>
      <c r="AU48" s="838"/>
      <c r="AV48" s="816" t="s">
        <v>92</v>
      </c>
      <c r="AW48" s="817"/>
      <c r="AX48" s="850" t="s">
        <v>1</v>
      </c>
      <c r="AY48" s="851"/>
      <c r="AZ48" s="851"/>
      <c r="BA48" s="851"/>
      <c r="BB48" s="851"/>
      <c r="BC48" s="852"/>
    </row>
    <row r="49" spans="1:101" s="20" customFormat="1" ht="29.25" customHeight="1">
      <c r="A49" s="803" t="s">
        <v>69</v>
      </c>
      <c r="B49" s="804"/>
      <c r="C49" s="805"/>
      <c r="D49" s="797"/>
      <c r="E49" s="798"/>
      <c r="F49" s="796"/>
      <c r="G49" s="797"/>
      <c r="H49" s="798"/>
      <c r="I49" s="796"/>
      <c r="J49" s="797"/>
      <c r="K49" s="797"/>
      <c r="L49" s="797"/>
      <c r="M49" s="798"/>
      <c r="N49" s="809"/>
      <c r="O49" s="810"/>
      <c r="P49" s="810"/>
      <c r="Q49" s="810"/>
      <c r="R49" s="810"/>
      <c r="S49" s="810"/>
      <c r="T49" s="810"/>
      <c r="U49" s="811"/>
      <c r="V49" s="809"/>
      <c r="W49" s="810"/>
      <c r="X49" s="810"/>
      <c r="Y49" s="810"/>
      <c r="Z49" s="810"/>
      <c r="AA49" s="810"/>
      <c r="AB49" s="810"/>
      <c r="AC49" s="810"/>
      <c r="AD49" s="811"/>
      <c r="AE49" s="824"/>
      <c r="AF49" s="825"/>
      <c r="AG49" s="825"/>
      <c r="AH49" s="826"/>
      <c r="AI49" s="653"/>
      <c r="AJ49" s="654"/>
      <c r="AK49" s="654"/>
      <c r="AL49" s="654"/>
      <c r="AM49" s="313" t="s">
        <v>66</v>
      </c>
      <c r="AN49" s="839" t="str">
        <f>IF(AE49="","",SUM(AE49*AI49,AE50*AI50,AE51*AI51,AE52*AI52,AE53*AI53))</f>
        <v/>
      </c>
      <c r="AO49" s="840"/>
      <c r="AP49" s="840"/>
      <c r="AQ49" s="840"/>
      <c r="AR49" s="841"/>
      <c r="AS49" s="856"/>
      <c r="AT49" s="857"/>
      <c r="AU49" s="858"/>
      <c r="AV49" s="818"/>
      <c r="AW49" s="819"/>
      <c r="AX49" s="736"/>
      <c r="AY49" s="737"/>
      <c r="AZ49" s="737"/>
      <c r="BA49" s="737"/>
      <c r="BB49" s="737"/>
      <c r="BC49" s="738"/>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row>
    <row r="50" spans="1:101" s="20" customFormat="1" ht="29.25" customHeight="1">
      <c r="A50" s="803"/>
      <c r="B50" s="804"/>
      <c r="C50" s="805"/>
      <c r="D50" s="787"/>
      <c r="E50" s="788"/>
      <c r="F50" s="789"/>
      <c r="G50" s="787"/>
      <c r="H50" s="788"/>
      <c r="I50" s="790"/>
      <c r="J50" s="791"/>
      <c r="K50" s="791"/>
      <c r="L50" s="791"/>
      <c r="M50" s="792"/>
      <c r="N50" s="781"/>
      <c r="O50" s="782"/>
      <c r="P50" s="782"/>
      <c r="Q50" s="782"/>
      <c r="R50" s="782"/>
      <c r="S50" s="782"/>
      <c r="T50" s="782"/>
      <c r="U50" s="783"/>
      <c r="V50" s="781"/>
      <c r="W50" s="782"/>
      <c r="X50" s="782"/>
      <c r="Y50" s="782"/>
      <c r="Z50" s="782"/>
      <c r="AA50" s="782"/>
      <c r="AB50" s="782"/>
      <c r="AC50" s="782"/>
      <c r="AD50" s="783"/>
      <c r="AE50" s="784"/>
      <c r="AF50" s="785"/>
      <c r="AG50" s="785"/>
      <c r="AH50" s="786"/>
      <c r="AI50" s="640"/>
      <c r="AJ50" s="641"/>
      <c r="AK50" s="641"/>
      <c r="AL50" s="641"/>
      <c r="AM50" s="125" t="s">
        <v>66</v>
      </c>
      <c r="AN50" s="839"/>
      <c r="AO50" s="840"/>
      <c r="AP50" s="840"/>
      <c r="AQ50" s="840"/>
      <c r="AR50" s="841"/>
      <c r="AS50" s="842"/>
      <c r="AT50" s="843"/>
      <c r="AU50" s="844"/>
      <c r="AV50" s="764"/>
      <c r="AW50" s="765"/>
      <c r="AX50" s="766"/>
      <c r="AY50" s="767"/>
      <c r="AZ50" s="767"/>
      <c r="BA50" s="767"/>
      <c r="BB50" s="767"/>
      <c r="BC50" s="768"/>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row>
    <row r="51" spans="1:101" s="20" customFormat="1" ht="29.25" customHeight="1">
      <c r="A51" s="803"/>
      <c r="B51" s="804"/>
      <c r="C51" s="805"/>
      <c r="D51" s="787"/>
      <c r="E51" s="788"/>
      <c r="F51" s="789"/>
      <c r="G51" s="787"/>
      <c r="H51" s="788"/>
      <c r="I51" s="790"/>
      <c r="J51" s="791"/>
      <c r="K51" s="791"/>
      <c r="L51" s="791"/>
      <c r="M51" s="792"/>
      <c r="N51" s="781"/>
      <c r="O51" s="782"/>
      <c r="P51" s="782"/>
      <c r="Q51" s="782"/>
      <c r="R51" s="782"/>
      <c r="S51" s="782"/>
      <c r="T51" s="782"/>
      <c r="U51" s="783"/>
      <c r="V51" s="781"/>
      <c r="W51" s="782"/>
      <c r="X51" s="782"/>
      <c r="Y51" s="782"/>
      <c r="Z51" s="782"/>
      <c r="AA51" s="782"/>
      <c r="AB51" s="782"/>
      <c r="AC51" s="782"/>
      <c r="AD51" s="783"/>
      <c r="AE51" s="784"/>
      <c r="AF51" s="785"/>
      <c r="AG51" s="785"/>
      <c r="AH51" s="786"/>
      <c r="AI51" s="640"/>
      <c r="AJ51" s="641"/>
      <c r="AK51" s="641"/>
      <c r="AL51" s="641"/>
      <c r="AM51" s="125" t="s">
        <v>19</v>
      </c>
      <c r="AN51" s="839"/>
      <c r="AO51" s="840"/>
      <c r="AP51" s="840"/>
      <c r="AQ51" s="840"/>
      <c r="AR51" s="841"/>
      <c r="AS51" s="842"/>
      <c r="AT51" s="843"/>
      <c r="AU51" s="844"/>
      <c r="AV51" s="764"/>
      <c r="AW51" s="765"/>
      <c r="AX51" s="766"/>
      <c r="AY51" s="767"/>
      <c r="AZ51" s="767"/>
      <c r="BA51" s="767"/>
      <c r="BB51" s="767"/>
      <c r="BC51" s="768"/>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row>
    <row r="52" spans="1:101" s="20" customFormat="1" ht="29.25" customHeight="1">
      <c r="A52" s="803"/>
      <c r="B52" s="804"/>
      <c r="C52" s="805"/>
      <c r="D52" s="787"/>
      <c r="E52" s="788"/>
      <c r="F52" s="789"/>
      <c r="G52" s="787"/>
      <c r="H52" s="788"/>
      <c r="I52" s="790"/>
      <c r="J52" s="791"/>
      <c r="K52" s="791"/>
      <c r="L52" s="791"/>
      <c r="M52" s="792"/>
      <c r="N52" s="781"/>
      <c r="O52" s="782"/>
      <c r="P52" s="782"/>
      <c r="Q52" s="782"/>
      <c r="R52" s="782"/>
      <c r="S52" s="782"/>
      <c r="T52" s="782"/>
      <c r="U52" s="783"/>
      <c r="V52" s="781"/>
      <c r="W52" s="782"/>
      <c r="X52" s="782"/>
      <c r="Y52" s="782"/>
      <c r="Z52" s="782"/>
      <c r="AA52" s="782"/>
      <c r="AB52" s="782"/>
      <c r="AC52" s="782"/>
      <c r="AD52" s="783"/>
      <c r="AE52" s="784"/>
      <c r="AF52" s="785"/>
      <c r="AG52" s="785"/>
      <c r="AH52" s="786"/>
      <c r="AI52" s="640"/>
      <c r="AJ52" s="641"/>
      <c r="AK52" s="641"/>
      <c r="AL52" s="641"/>
      <c r="AM52" s="125" t="s">
        <v>19</v>
      </c>
      <c r="AN52" s="839"/>
      <c r="AO52" s="840"/>
      <c r="AP52" s="840"/>
      <c r="AQ52" s="840"/>
      <c r="AR52" s="841"/>
      <c r="AS52" s="842"/>
      <c r="AT52" s="843"/>
      <c r="AU52" s="844"/>
      <c r="AV52" s="764"/>
      <c r="AW52" s="765"/>
      <c r="AX52" s="766"/>
      <c r="AY52" s="767"/>
      <c r="AZ52" s="767"/>
      <c r="BA52" s="767"/>
      <c r="BB52" s="767"/>
      <c r="BC52" s="768"/>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row>
    <row r="53" spans="1:101" s="20" customFormat="1" ht="29.25" customHeight="1">
      <c r="A53" s="803"/>
      <c r="B53" s="804"/>
      <c r="C53" s="805"/>
      <c r="D53" s="769"/>
      <c r="E53" s="770"/>
      <c r="F53" s="771"/>
      <c r="G53" s="769"/>
      <c r="H53" s="770"/>
      <c r="I53" s="772"/>
      <c r="J53" s="773"/>
      <c r="K53" s="773"/>
      <c r="L53" s="773"/>
      <c r="M53" s="774"/>
      <c r="N53" s="775"/>
      <c r="O53" s="776"/>
      <c r="P53" s="776"/>
      <c r="Q53" s="776"/>
      <c r="R53" s="776"/>
      <c r="S53" s="776"/>
      <c r="T53" s="776"/>
      <c r="U53" s="777"/>
      <c r="V53" s="775"/>
      <c r="W53" s="776"/>
      <c r="X53" s="776"/>
      <c r="Y53" s="776"/>
      <c r="Z53" s="776"/>
      <c r="AA53" s="776"/>
      <c r="AB53" s="776"/>
      <c r="AC53" s="776"/>
      <c r="AD53" s="777"/>
      <c r="AE53" s="778"/>
      <c r="AF53" s="779"/>
      <c r="AG53" s="779"/>
      <c r="AH53" s="780"/>
      <c r="AI53" s="698"/>
      <c r="AJ53" s="699"/>
      <c r="AK53" s="699"/>
      <c r="AL53" s="699"/>
      <c r="AM53" s="126" t="s">
        <v>19</v>
      </c>
      <c r="AN53" s="839"/>
      <c r="AO53" s="840"/>
      <c r="AP53" s="840"/>
      <c r="AQ53" s="840"/>
      <c r="AR53" s="841"/>
      <c r="AS53" s="730"/>
      <c r="AT53" s="731"/>
      <c r="AU53" s="732"/>
      <c r="AV53" s="753"/>
      <c r="AW53" s="754"/>
      <c r="AX53" s="733"/>
      <c r="AY53" s="734"/>
      <c r="AZ53" s="734"/>
      <c r="BA53" s="734"/>
      <c r="BB53" s="734"/>
      <c r="BC53" s="735"/>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row>
    <row r="54" spans="1:101" s="7" customFormat="1" ht="33" customHeight="1">
      <c r="A54" s="806"/>
      <c r="B54" s="807"/>
      <c r="C54" s="808"/>
      <c r="D54" s="755" t="s">
        <v>108</v>
      </c>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56"/>
      <c r="AL54" s="756"/>
      <c r="AM54" s="756"/>
      <c r="AN54" s="757" t="str">
        <f>IF(OR($G$8="■",AN49="",$V$47=""),"",ROUNDDOWN(AN49/V47,0))</f>
        <v/>
      </c>
      <c r="AO54" s="758"/>
      <c r="AP54" s="758"/>
      <c r="AQ54" s="758"/>
      <c r="AR54" s="759"/>
      <c r="AS54" s="760" t="s">
        <v>95</v>
      </c>
      <c r="AT54" s="761"/>
      <c r="AU54" s="761"/>
      <c r="AV54" s="761"/>
      <c r="AW54" s="761"/>
      <c r="AX54" s="762">
        <f>SUM(AX49:BC53)</f>
        <v>0</v>
      </c>
      <c r="AY54" s="762"/>
      <c r="AZ54" s="762"/>
      <c r="BA54" s="762"/>
      <c r="BB54" s="762"/>
      <c r="BC54" s="763"/>
    </row>
    <row r="55" spans="1:101" s="20" customFormat="1" ht="36" customHeight="1" thickBot="1">
      <c r="A55" s="739" t="s">
        <v>93</v>
      </c>
      <c r="B55" s="740"/>
      <c r="C55" s="741"/>
      <c r="D55" s="750" t="s">
        <v>274</v>
      </c>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51"/>
      <c r="AL55" s="751"/>
      <c r="AM55" s="751"/>
      <c r="AN55" s="751"/>
      <c r="AO55" s="751"/>
      <c r="AP55" s="751"/>
      <c r="AQ55" s="751"/>
      <c r="AR55" s="751"/>
      <c r="AS55" s="751"/>
      <c r="AT55" s="751"/>
      <c r="AU55" s="751"/>
      <c r="AV55" s="751"/>
      <c r="AW55" s="752"/>
      <c r="AX55" s="742"/>
      <c r="AY55" s="743"/>
      <c r="AZ55" s="743"/>
      <c r="BA55" s="743"/>
      <c r="BB55" s="743"/>
      <c r="BC55" s="744"/>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row>
    <row r="56" spans="1:101" s="20" customFormat="1" ht="36" customHeight="1" thickTop="1" thickBot="1">
      <c r="A56" s="745" t="s">
        <v>123</v>
      </c>
      <c r="B56" s="74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7">
        <f>SUM(AX54:BC55)</f>
        <v>0</v>
      </c>
      <c r="AY56" s="748"/>
      <c r="AZ56" s="748"/>
      <c r="BA56" s="748"/>
      <c r="BB56" s="748"/>
      <c r="BC56" s="74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row>
    <row r="57" spans="1:101" s="20" customFormat="1" ht="21" customHeight="1" thickBo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4"/>
      <c r="AT57" s="134"/>
      <c r="AU57" s="134"/>
      <c r="AV57" s="135"/>
      <c r="AW57" s="135"/>
      <c r="AX57" s="136"/>
      <c r="AY57" s="136"/>
      <c r="AZ57" s="136"/>
      <c r="BA57" s="136"/>
      <c r="BB57" s="136"/>
      <c r="BC57" s="136"/>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row>
    <row r="58" spans="1:101" s="20" customFormat="1" ht="36.950000000000003" customHeight="1" thickBot="1">
      <c r="A58" s="853" t="s">
        <v>83</v>
      </c>
      <c r="B58" s="854"/>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5"/>
      <c r="AX58" s="847">
        <f>SUM(AX23,AX34,AX45,AX56)</f>
        <v>0</v>
      </c>
      <c r="AY58" s="848"/>
      <c r="AZ58" s="848"/>
      <c r="BA58" s="848"/>
      <c r="BB58" s="848"/>
      <c r="BC58" s="84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row>
    <row r="59" spans="1:101" s="20" customFormat="1" ht="16.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2"/>
      <c r="AY59" s="122"/>
      <c r="AZ59" s="122"/>
      <c r="BA59" s="122"/>
      <c r="BB59" s="122"/>
      <c r="BC59" s="122"/>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row>
  </sheetData>
  <sheetProtection algorithmName="SHA-512" hashValue="6GfS04q5dAZCtHH75kTIaiL7foFs/gwEEyKoZy6hdWR7iyB/OmNkGR9ALrEsD4M6jwbzTi772/Ns+cqhK+LTog==" saltValue="Zg/IX49gMEZ/cR51xXaDkQ==" spinCount="100000" sheet="1" objects="1" scenarios="1"/>
  <mergeCells count="327">
    <mergeCell ref="AV42:AW42"/>
    <mergeCell ref="AE37:AH37"/>
    <mergeCell ref="AV28:AW28"/>
    <mergeCell ref="AE42:AH42"/>
    <mergeCell ref="AX33:BC33"/>
    <mergeCell ref="AX8:AZ8"/>
    <mergeCell ref="AS19:AU19"/>
    <mergeCell ref="AM8:AW8"/>
    <mergeCell ref="AI26:AM26"/>
    <mergeCell ref="AN26:AR26"/>
    <mergeCell ref="AS41:AU41"/>
    <mergeCell ref="AV41:AW41"/>
    <mergeCell ref="AE41:AH41"/>
    <mergeCell ref="AI41:AL41"/>
    <mergeCell ref="AI40:AL40"/>
    <mergeCell ref="AS40:AU40"/>
    <mergeCell ref="AV40:AW40"/>
    <mergeCell ref="AV39:AW39"/>
    <mergeCell ref="AS38:AU38"/>
    <mergeCell ref="AI39:AL39"/>
    <mergeCell ref="AI42:AL42"/>
    <mergeCell ref="AS42:AU42"/>
    <mergeCell ref="AI31:AL31"/>
    <mergeCell ref="AE31:AH31"/>
    <mergeCell ref="AN38:AR42"/>
    <mergeCell ref="V41:AD41"/>
    <mergeCell ref="A3:BC3"/>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D31:E31"/>
    <mergeCell ref="AS39:AU39"/>
    <mergeCell ref="AX20:BC20"/>
    <mergeCell ref="AX18:BC18"/>
    <mergeCell ref="AX16:BC16"/>
    <mergeCell ref="AX17:BC17"/>
    <mergeCell ref="AS16:AU16"/>
    <mergeCell ref="AS20:AU20"/>
    <mergeCell ref="AV20:AW20"/>
    <mergeCell ref="AX22:BC22"/>
    <mergeCell ref="AX21:BC21"/>
    <mergeCell ref="AS29:AU29"/>
    <mergeCell ref="AS28:AU28"/>
    <mergeCell ref="AS31:AU31"/>
    <mergeCell ref="AX26:BC26"/>
    <mergeCell ref="AX23:BC23"/>
    <mergeCell ref="D29:E29"/>
    <mergeCell ref="A23:AW23"/>
    <mergeCell ref="AI17:AL17"/>
    <mergeCell ref="AI18:AL18"/>
    <mergeCell ref="AI19:AL19"/>
    <mergeCell ref="AS18:AU18"/>
    <mergeCell ref="A25:C25"/>
    <mergeCell ref="A26:C26"/>
    <mergeCell ref="AE27:AH27"/>
    <mergeCell ref="AS26:AU26"/>
    <mergeCell ref="AV26:AW26"/>
    <mergeCell ref="BB6:BC6"/>
    <mergeCell ref="AV16:AW16"/>
    <mergeCell ref="AV17:AW17"/>
    <mergeCell ref="AV18:AW18"/>
    <mergeCell ref="AV19:AW19"/>
    <mergeCell ref="BA8:BC8"/>
    <mergeCell ref="AN32:AR32"/>
    <mergeCell ref="F20:H20"/>
    <mergeCell ref="F17:H17"/>
    <mergeCell ref="AI27:AL27"/>
    <mergeCell ref="AS27:AU27"/>
    <mergeCell ref="N29:U29"/>
    <mergeCell ref="V29:AD29"/>
    <mergeCell ref="AI29:AL29"/>
    <mergeCell ref="V27:AD27"/>
    <mergeCell ref="AV27:AW27"/>
    <mergeCell ref="N14:U14"/>
    <mergeCell ref="N26:U26"/>
    <mergeCell ref="V26:AD26"/>
    <mergeCell ref="N16:U16"/>
    <mergeCell ref="V25:AB25"/>
    <mergeCell ref="AC25:AD25"/>
    <mergeCell ref="V14:AB14"/>
    <mergeCell ref="V17:AD17"/>
    <mergeCell ref="A44:C44"/>
    <mergeCell ref="D30:E30"/>
    <mergeCell ref="AI30:AL30"/>
    <mergeCell ref="AN27:AR31"/>
    <mergeCell ref="AS30:AU30"/>
    <mergeCell ref="AV29:AW29"/>
    <mergeCell ref="AE29:AH29"/>
    <mergeCell ref="AE40:AH40"/>
    <mergeCell ref="F39:H39"/>
    <mergeCell ref="AE38:AH38"/>
    <mergeCell ref="I38:M38"/>
    <mergeCell ref="D41:E41"/>
    <mergeCell ref="F41:H41"/>
    <mergeCell ref="I41:M41"/>
    <mergeCell ref="N41:U41"/>
    <mergeCell ref="AE30:AH30"/>
    <mergeCell ref="A27:C32"/>
    <mergeCell ref="N38:U38"/>
    <mergeCell ref="V38:AD38"/>
    <mergeCell ref="F38:H38"/>
    <mergeCell ref="N40:U40"/>
    <mergeCell ref="I28:M28"/>
    <mergeCell ref="N30:U30"/>
    <mergeCell ref="N36:U36"/>
    <mergeCell ref="A45:AW45"/>
    <mergeCell ref="AS48:AU48"/>
    <mergeCell ref="AI50:AL50"/>
    <mergeCell ref="AS50:AU50"/>
    <mergeCell ref="AS49:AU49"/>
    <mergeCell ref="AV50:AW50"/>
    <mergeCell ref="D43:AM43"/>
    <mergeCell ref="AN43:AR43"/>
    <mergeCell ref="AS43:AW43"/>
    <mergeCell ref="N48:U48"/>
    <mergeCell ref="V48:AD48"/>
    <mergeCell ref="N47:U47"/>
    <mergeCell ref="A47:C47"/>
    <mergeCell ref="A49:C54"/>
    <mergeCell ref="A48:C48"/>
    <mergeCell ref="D48:E48"/>
    <mergeCell ref="F48:H48"/>
    <mergeCell ref="I48:M48"/>
    <mergeCell ref="N50:U50"/>
    <mergeCell ref="V50:AD50"/>
    <mergeCell ref="AE50:AH50"/>
    <mergeCell ref="AI51:AL51"/>
    <mergeCell ref="I52:M52"/>
    <mergeCell ref="N52:U52"/>
    <mergeCell ref="AX45:BC45"/>
    <mergeCell ref="AE49:AH49"/>
    <mergeCell ref="AI49:AL49"/>
    <mergeCell ref="AN49:AR53"/>
    <mergeCell ref="D47:M47"/>
    <mergeCell ref="V47:AB47"/>
    <mergeCell ref="AC47:AD47"/>
    <mergeCell ref="D49:E49"/>
    <mergeCell ref="F49:H49"/>
    <mergeCell ref="I49:M49"/>
    <mergeCell ref="N49:U49"/>
    <mergeCell ref="V49:AD49"/>
    <mergeCell ref="AV48:AW48"/>
    <mergeCell ref="AX48:BC48"/>
    <mergeCell ref="AE48:AH48"/>
    <mergeCell ref="AI48:AM48"/>
    <mergeCell ref="AN48:AR48"/>
    <mergeCell ref="AX51:BC51"/>
    <mergeCell ref="AI52:AL52"/>
    <mergeCell ref="AS52:AU52"/>
    <mergeCell ref="AS51:AU51"/>
    <mergeCell ref="AV51:AW51"/>
    <mergeCell ref="D52:E52"/>
    <mergeCell ref="F52:H52"/>
    <mergeCell ref="AX58:BC58"/>
    <mergeCell ref="AX31:BC31"/>
    <mergeCell ref="AE39:AH39"/>
    <mergeCell ref="AI37:AM37"/>
    <mergeCell ref="AN37:AR37"/>
    <mergeCell ref="AX37:BC37"/>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V30:AD30"/>
    <mergeCell ref="V36:AB36"/>
    <mergeCell ref="AC36:AD36"/>
    <mergeCell ref="I31:M31"/>
    <mergeCell ref="N31:U31"/>
    <mergeCell ref="N39:U39"/>
    <mergeCell ref="V39:AD39"/>
    <mergeCell ref="I29:M29"/>
    <mergeCell ref="F31:H31"/>
    <mergeCell ref="F26:H26"/>
    <mergeCell ref="F30:H30"/>
    <mergeCell ref="I30:M30"/>
    <mergeCell ref="V16:AD16"/>
    <mergeCell ref="AI15:AM15"/>
    <mergeCell ref="AI16:AL16"/>
    <mergeCell ref="AV15:AW15"/>
    <mergeCell ref="AS15:AU15"/>
    <mergeCell ref="AE26:AH26"/>
    <mergeCell ref="AN16:AR20"/>
    <mergeCell ref="D21:AM21"/>
    <mergeCell ref="AN21:AR21"/>
    <mergeCell ref="AS21:AW21"/>
    <mergeCell ref="I19:M19"/>
    <mergeCell ref="F16:H16"/>
    <mergeCell ref="AS17:AU17"/>
    <mergeCell ref="I18:M18"/>
    <mergeCell ref="AI20:AL20"/>
    <mergeCell ref="D25:M25"/>
    <mergeCell ref="V40:AD40"/>
    <mergeCell ref="AI8:AJ8"/>
    <mergeCell ref="AX27:BC27"/>
    <mergeCell ref="AE16:AH16"/>
    <mergeCell ref="AE17:AH17"/>
    <mergeCell ref="AE18:AH18"/>
    <mergeCell ref="AN15:AR15"/>
    <mergeCell ref="N19:U19"/>
    <mergeCell ref="D8:E8"/>
    <mergeCell ref="H8:I8"/>
    <mergeCell ref="K8:O8"/>
    <mergeCell ref="P8:S8"/>
    <mergeCell ref="T8:U8"/>
    <mergeCell ref="X8:AE8"/>
    <mergeCell ref="D14:M14"/>
    <mergeCell ref="V19:AD19"/>
    <mergeCell ref="I20:M20"/>
    <mergeCell ref="N20:U20"/>
    <mergeCell ref="V20:AD20"/>
    <mergeCell ref="AE19:AH19"/>
    <mergeCell ref="D16:E16"/>
    <mergeCell ref="AF8:AH8"/>
    <mergeCell ref="I15:M15"/>
    <mergeCell ref="N17:U17"/>
    <mergeCell ref="AX40:BC40"/>
    <mergeCell ref="AX38:BC38"/>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36:C36"/>
    <mergeCell ref="A33:C33"/>
    <mergeCell ref="A37:C37"/>
    <mergeCell ref="D40:E40"/>
    <mergeCell ref="F40:H40"/>
    <mergeCell ref="I40:M40"/>
    <mergeCell ref="V42:AD42"/>
    <mergeCell ref="A14:C14"/>
    <mergeCell ref="A22:C22"/>
    <mergeCell ref="AI28:AL28"/>
    <mergeCell ref="AE28:AH28"/>
    <mergeCell ref="N28:U28"/>
    <mergeCell ref="V28:AD28"/>
    <mergeCell ref="F27:H27"/>
    <mergeCell ref="N25:U25"/>
    <mergeCell ref="I26:M26"/>
    <mergeCell ref="D15:E15"/>
    <mergeCell ref="D18:E18"/>
    <mergeCell ref="D19:E19"/>
    <mergeCell ref="D20:E20"/>
    <mergeCell ref="A16:C21"/>
    <mergeCell ref="N27:U27"/>
    <mergeCell ref="N18:U18"/>
    <mergeCell ref="V18:AD18"/>
    <mergeCell ref="I16:M16"/>
    <mergeCell ref="D26:E26"/>
    <mergeCell ref="D27:E27"/>
    <mergeCell ref="D28:E28"/>
    <mergeCell ref="I17:M17"/>
    <mergeCell ref="AE20:AH20"/>
    <mergeCell ref="AC14:AD14"/>
    <mergeCell ref="V53:AD53"/>
    <mergeCell ref="AE53:AH53"/>
    <mergeCell ref="V52:AD52"/>
    <mergeCell ref="AE52:AH52"/>
    <mergeCell ref="D51:E51"/>
    <mergeCell ref="F51:H51"/>
    <mergeCell ref="I51:M51"/>
    <mergeCell ref="N51:U51"/>
    <mergeCell ref="V51:AD51"/>
    <mergeCell ref="AE51:AH51"/>
    <mergeCell ref="AI53:AL53"/>
    <mergeCell ref="AS53:AU53"/>
    <mergeCell ref="AX42:BC42"/>
    <mergeCell ref="AX49:BC49"/>
    <mergeCell ref="A55:C55"/>
    <mergeCell ref="AX55:BC55"/>
    <mergeCell ref="A56:AW56"/>
    <mergeCell ref="AX56:BC56"/>
    <mergeCell ref="D22:AW22"/>
    <mergeCell ref="D33:AW33"/>
    <mergeCell ref="D44:AW44"/>
    <mergeCell ref="D55:AW55"/>
    <mergeCell ref="AV53:AW53"/>
    <mergeCell ref="AX53:BC53"/>
    <mergeCell ref="D54:AM54"/>
    <mergeCell ref="AN54:AR54"/>
    <mergeCell ref="AS54:AW54"/>
    <mergeCell ref="AX54:BC54"/>
    <mergeCell ref="AV52:AW52"/>
    <mergeCell ref="AX52:BC52"/>
    <mergeCell ref="D53:E53"/>
    <mergeCell ref="F53:H53"/>
    <mergeCell ref="I53:M53"/>
    <mergeCell ref="N53:U53"/>
  </mergeCells>
  <phoneticPr fontId="49"/>
  <conditionalFormatting sqref="G8">
    <cfRule type="expression" dxfId="82" priority="10" stopIfTrue="1">
      <formula>AND($C$15="□",$G$15="□")</formula>
    </cfRule>
  </conditionalFormatting>
  <conditionalFormatting sqref="C8">
    <cfRule type="expression" dxfId="81" priority="9" stopIfTrue="1">
      <formula>AND($C$15="□",$G$15="□")</formula>
    </cfRule>
  </conditionalFormatting>
  <conditionalFormatting sqref="C8 G8">
    <cfRule type="expression" dxfId="80" priority="8" stopIfTrue="1">
      <formula>AND($C$8="□",$G$8="□")</formula>
    </cfRule>
  </conditionalFormatting>
  <conditionalFormatting sqref="P8:S8">
    <cfRule type="expression" dxfId="79" priority="5" stopIfTrue="1">
      <formula>AND($G$8="■",$P$8="")</formula>
    </cfRule>
    <cfRule type="expression" dxfId="78" priority="6" stopIfTrue="1">
      <formula>$C$8="■"</formula>
    </cfRule>
  </conditionalFormatting>
  <conditionalFormatting sqref="K8:O8 T8:U8">
    <cfRule type="expression" dxfId="77" priority="4" stopIfTrue="1">
      <formula>$C$8="■"</formula>
    </cfRule>
  </conditionalFormatting>
  <conditionalFormatting sqref="X8:AJ8 AM8:BC8">
    <cfRule type="expression" dxfId="76" priority="3" stopIfTrue="1">
      <formula>$C$8="■"</formula>
    </cfRule>
  </conditionalFormatting>
  <conditionalFormatting sqref="AN21:AR21">
    <cfRule type="expression" dxfId="75" priority="2" stopIfTrue="1">
      <formula>$G$8="■"</formula>
    </cfRule>
  </conditionalFormatting>
  <conditionalFormatting sqref="AN32:AR32 AN43:AR43 AN54:AR54">
    <cfRule type="expression" dxfId="74" priority="1" stopIfTrue="1">
      <formula>$G$8="■"</formula>
    </cfRule>
  </conditionalFormatting>
  <dataValidations count="10">
    <dataValidation imeMode="disabled" allowBlank="1" showInputMessage="1" showErrorMessage="1" sqref="AX58:BC58 AX59 AX23:BC23 AN54 AX21:BC21 AX34:BC34 AX54:BC54 AX32:BC32 AX45:BC45 AN43 AX43:BC43 AX56:BC56 AN32" xr:uid="{00000000-0002-0000-0400-000000000000}"/>
    <dataValidation type="textLength" imeMode="disabled" operator="equal" allowBlank="1" showInputMessage="1" showErrorMessage="1" errorTitle="文字数エラー" error="SII登録型番の８文字で登録してください。" sqref="I38:M42 I16:M20 I27:M31 I49:M53" xr:uid="{00000000-0002-0000-0400-000001000000}">
      <formula1>8</formula1>
    </dataValidation>
    <dataValidation type="custom" imeMode="disabled" allowBlank="1" showInputMessage="1" showErrorMessage="1" errorTitle="入力エラー" error="小数点以下第一位を切り捨てで入力して下さい。" sqref="AE16:AH20 AE38:AH42 AE27:AH31 AE49:AH53" xr:uid="{00000000-0002-0000-0400-000002000000}">
      <formula1>AE16-ROUNDDOWN(AE16,0)=0</formula1>
    </dataValidation>
    <dataValidation type="custom" imeMode="disabled" allowBlank="1" showInputMessage="1" showErrorMessage="1" errorTitle="入力エラー" error="小数点以下の入力はできません。" sqref="AX22:BC22 AX33:BC33 AX44:BC44 AX55:BC55 AX16:BC20 AX27:BC31 AX38:BC42 AX49:BC53" xr:uid="{00000000-0002-0000-0400-000003000000}">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xr:uid="{00000000-0002-0000-0400-000004000000}">
      <formula1>AI16-ROUNDDOWN(AI16,2)=0</formula1>
    </dataValidation>
    <dataValidation type="list" operator="equal" allowBlank="1" showInputMessage="1" showErrorMessage="1" errorTitle="文字数エラー" error="SII登録型番の９文字で登録してください。" sqref="F16:H20 F27:H31 F38:H42 F49:H53"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6:E20 D27:E31 D38:E42 D49:E53" xr:uid="{00000000-0002-0000-0400-000006000000}">
      <formula1>"床,壁,天井"</formula1>
    </dataValidation>
    <dataValidation type="list" allowBlank="1" showInputMessage="1" showErrorMessage="1" sqref="AV16:AW20 AV27:AW31 AV38:AW42 AV49:AW53" xr:uid="{00000000-0002-0000-0400-000007000000}">
      <formula1>"Ａ,Ｂ,Ｃ"</formula1>
    </dataValidation>
    <dataValidation type="list" allowBlank="1" showInputMessage="1" showErrorMessage="1" sqref="C8 G8" xr:uid="{00000000-0002-0000-0400-000008000000}">
      <formula1>"□,■"</formula1>
    </dataValidation>
    <dataValidation type="custom" allowBlank="1" showInputMessage="1" showErrorMessage="1" errorTitle="入力エラー" error="小数点は第二位まで、三位以下切り捨てで入力して下さい。" sqref="P8:S8 V25:AB25 V36:AB36 V47:AB47 V14:AB14" xr:uid="{00000000-0002-0000-0400-000009000000}">
      <formula1>P8-ROUNDDOWN(P8,2)=0</formula1>
    </dataValidation>
  </dataValidations>
  <printOptions horizontalCentered="1"/>
  <pageMargins left="0.27559055118110237" right="0.27559055118110237" top="0.39370078740157483"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C562-5E65-4A3B-ACC6-8F51E80DF284}">
  <sheetPr>
    <pageSetUpPr fitToPage="1"/>
  </sheetPr>
  <dimension ref="A1:DB36"/>
  <sheetViews>
    <sheetView showGridLines="0" showZeros="0" view="pageBreakPreview" zoomScale="60" zoomScaleNormal="75" workbookViewId="0"/>
  </sheetViews>
  <sheetFormatPr defaultRowHeight="13.5"/>
  <cols>
    <col min="1" max="4" width="3.125" style="7" customWidth="1"/>
    <col min="5"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44"/>
      <c r="AP1" s="44"/>
      <c r="AQ1" s="4"/>
      <c r="AR1" s="4"/>
      <c r="AS1" s="4"/>
      <c r="AT1" s="4"/>
      <c r="AU1" s="4"/>
      <c r="AV1" s="4"/>
      <c r="AW1" s="4"/>
      <c r="AX1" s="4"/>
      <c r="AY1" s="4"/>
      <c r="AZ1" s="4"/>
      <c r="BA1" s="4"/>
      <c r="BB1" s="4"/>
      <c r="BC1" s="22" t="s">
        <v>194</v>
      </c>
    </row>
    <row r="2" spans="1:106" s="1" customFormat="1" ht="18" customHeight="1">
      <c r="A2" s="2"/>
      <c r="B2" s="2"/>
      <c r="C2" s="2"/>
      <c r="D2" s="2"/>
      <c r="BC2" s="116" t="str">
        <f>IF(OR(交付申請書!$BD$15&lt;&gt;"",交付申請書!$AJ$53&lt;&gt;""),交付申請書!$BD$15&amp;"邸"&amp;RIGHT(TRIM(交付申請書!$N$53&amp;交付申請書!$Y$53&amp;交付申請書!$AJ$53),4),"")</f>
        <v/>
      </c>
    </row>
    <row r="3" spans="1:106" ht="30" customHeight="1">
      <c r="A3" s="647" t="s">
        <v>76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row>
    <row r="4" spans="1:106" ht="6" customHeight="1">
      <c r="A4" s="14"/>
      <c r="B4" s="14"/>
      <c r="C4" s="14"/>
      <c r="D4" s="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 r="A5" s="36" t="s">
        <v>114</v>
      </c>
      <c r="B5" s="35"/>
      <c r="C5" s="35"/>
      <c r="D5" s="3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6" ht="14.25" customHeight="1">
      <c r="A6" s="18"/>
      <c r="B6" s="18"/>
      <c r="C6" s="18"/>
      <c r="D6" s="18"/>
      <c r="E6" s="4"/>
      <c r="F6" s="4"/>
      <c r="G6" s="4"/>
      <c r="H6" s="4"/>
      <c r="I6" s="4"/>
      <c r="J6" s="4"/>
      <c r="K6" s="4"/>
      <c r="L6" s="4"/>
      <c r="M6" s="4"/>
      <c r="N6" s="4"/>
      <c r="O6" s="4"/>
      <c r="P6" s="4"/>
      <c r="Q6" s="4"/>
      <c r="R6" s="4"/>
      <c r="S6" s="4"/>
      <c r="T6" s="4"/>
      <c r="U6" s="4"/>
      <c r="V6" s="4"/>
      <c r="W6" s="4"/>
      <c r="X6" s="4"/>
      <c r="Y6" s="4"/>
      <c r="Z6" s="18"/>
      <c r="AA6" s="18"/>
      <c r="AB6" s="18"/>
      <c r="AC6" s="18"/>
      <c r="AD6" s="18"/>
      <c r="AE6" s="18"/>
      <c r="AF6" s="18"/>
      <c r="AG6" s="18"/>
      <c r="AH6" s="18"/>
      <c r="AI6" s="18"/>
      <c r="AJ6" s="18"/>
      <c r="AK6" s="18"/>
      <c r="AL6" s="18"/>
      <c r="AM6" s="18"/>
      <c r="AN6" s="18"/>
      <c r="AO6" s="4"/>
      <c r="AP6" s="4"/>
      <c r="AQ6" s="4"/>
      <c r="AR6" s="4"/>
      <c r="AS6" s="4"/>
      <c r="AT6" s="4"/>
      <c r="AU6" s="4"/>
      <c r="AV6" s="4"/>
      <c r="AW6" s="4"/>
      <c r="AX6" s="24" t="s">
        <v>58</v>
      </c>
      <c r="AY6" s="341"/>
      <c r="AZ6" s="146" t="s">
        <v>117</v>
      </c>
      <c r="BA6" s="341"/>
      <c r="BB6" s="662" t="s">
        <v>118</v>
      </c>
      <c r="BC6" s="662"/>
    </row>
    <row r="7" spans="1:106" ht="23.25" customHeight="1">
      <c r="A7" s="255"/>
      <c r="B7" s="256"/>
      <c r="C7" s="257" t="s">
        <v>184</v>
      </c>
      <c r="D7" s="25"/>
      <c r="E7" s="25"/>
      <c r="F7" s="25"/>
      <c r="G7" s="258"/>
      <c r="H7" s="259"/>
      <c r="I7" s="257" t="s">
        <v>185</v>
      </c>
      <c r="J7" s="4"/>
      <c r="K7" s="4"/>
      <c r="L7" s="4"/>
      <c r="M7" s="4"/>
      <c r="N7" s="10"/>
      <c r="O7" s="10"/>
      <c r="P7" s="10"/>
      <c r="Q7" s="10"/>
      <c r="R7" s="10"/>
      <c r="S7" s="10"/>
      <c r="T7" s="10"/>
      <c r="U7" s="10"/>
      <c r="V7" s="10"/>
      <c r="W7" s="10"/>
      <c r="X7" s="10"/>
      <c r="Y7" s="10"/>
      <c r="Z7" s="10"/>
      <c r="AA7" s="10"/>
      <c r="AB7" s="10"/>
      <c r="AC7" s="10"/>
      <c r="AD7" s="4"/>
      <c r="AE7" s="4"/>
      <c r="AF7" s="4"/>
      <c r="AG7" s="4"/>
      <c r="AH7" s="4"/>
      <c r="AI7" s="4"/>
      <c r="AJ7" s="4"/>
      <c r="AK7" s="4"/>
      <c r="AL7" s="4"/>
      <c r="AM7" s="4"/>
      <c r="AN7" s="4"/>
      <c r="AO7" s="4"/>
      <c r="AP7" s="4"/>
      <c r="AQ7" s="4"/>
      <c r="AR7" s="4"/>
      <c r="AS7" s="4"/>
      <c r="AT7" s="4"/>
      <c r="AU7" s="4"/>
      <c r="AV7" s="4"/>
      <c r="AW7" s="659" t="s">
        <v>193</v>
      </c>
      <c r="AX7" s="660"/>
      <c r="AY7" s="660"/>
      <c r="AZ7" s="660"/>
      <c r="BA7" s="660"/>
      <c r="BB7" s="660"/>
      <c r="BC7" s="660"/>
    </row>
    <row r="8" spans="1:106" s="20" customFormat="1" ht="30.75" customHeight="1" thickBo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661"/>
      <c r="AX8" s="661"/>
      <c r="AY8" s="661"/>
      <c r="AZ8" s="661"/>
      <c r="BA8" s="661"/>
      <c r="BB8" s="661"/>
      <c r="BC8" s="661"/>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row>
    <row r="9" spans="1:106" s="7" customFormat="1" ht="46.5" customHeight="1">
      <c r="A9" s="656" t="s">
        <v>89</v>
      </c>
      <c r="B9" s="657"/>
      <c r="C9" s="658"/>
      <c r="D9" s="658"/>
      <c r="E9" s="648" t="s">
        <v>67</v>
      </c>
      <c r="F9" s="648"/>
      <c r="G9" s="648"/>
      <c r="H9" s="648"/>
      <c r="I9" s="648"/>
      <c r="J9" s="648"/>
      <c r="K9" s="648"/>
      <c r="L9" s="648"/>
      <c r="M9" s="648"/>
      <c r="N9" s="648" t="s">
        <v>8</v>
      </c>
      <c r="O9" s="648"/>
      <c r="P9" s="648"/>
      <c r="Q9" s="648"/>
      <c r="R9" s="648"/>
      <c r="S9" s="648"/>
      <c r="T9" s="648"/>
      <c r="U9" s="648"/>
      <c r="V9" s="648"/>
      <c r="W9" s="648"/>
      <c r="X9" s="648"/>
      <c r="Y9" s="648"/>
      <c r="Z9" s="648"/>
      <c r="AA9" s="648"/>
      <c r="AB9" s="648" t="s">
        <v>2</v>
      </c>
      <c r="AC9" s="648"/>
      <c r="AD9" s="648"/>
      <c r="AE9" s="648"/>
      <c r="AF9" s="648"/>
      <c r="AG9" s="648"/>
      <c r="AH9" s="648"/>
      <c r="AI9" s="648"/>
      <c r="AJ9" s="648"/>
      <c r="AK9" s="648"/>
      <c r="AL9" s="648"/>
      <c r="AM9" s="648"/>
      <c r="AN9" s="648"/>
      <c r="AO9" s="648"/>
      <c r="AP9" s="648"/>
      <c r="AQ9" s="648"/>
      <c r="AR9" s="648"/>
      <c r="AS9" s="678" t="s">
        <v>137</v>
      </c>
      <c r="AT9" s="679"/>
      <c r="AU9" s="679"/>
      <c r="AV9" s="680"/>
      <c r="AW9" s="649" t="s">
        <v>79</v>
      </c>
      <c r="AX9" s="650"/>
      <c r="AY9" s="650"/>
      <c r="AZ9" s="650"/>
      <c r="BA9" s="650"/>
      <c r="BB9" s="650"/>
      <c r="BC9" s="651"/>
    </row>
    <row r="10" spans="1:106" s="7" customFormat="1" ht="29.25" customHeight="1">
      <c r="A10" s="625" t="s">
        <v>111</v>
      </c>
      <c r="B10" s="626"/>
      <c r="C10" s="627"/>
      <c r="D10" s="627"/>
      <c r="E10" s="863"/>
      <c r="F10" s="863"/>
      <c r="G10" s="863"/>
      <c r="H10" s="863"/>
      <c r="I10" s="863"/>
      <c r="J10" s="863"/>
      <c r="K10" s="863"/>
      <c r="L10" s="863"/>
      <c r="M10" s="863"/>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681" t="str">
        <f>IF(E10&lt;&gt;"", RIGHT(E10,1),"")</f>
        <v/>
      </c>
      <c r="AT10" s="682"/>
      <c r="AU10" s="682"/>
      <c r="AV10" s="683"/>
      <c r="AW10" s="865">
        <v>0</v>
      </c>
      <c r="AX10" s="866"/>
      <c r="AY10" s="866"/>
      <c r="AZ10" s="866"/>
      <c r="BA10" s="866"/>
      <c r="BB10" s="866"/>
      <c r="BC10" s="206" t="s">
        <v>19</v>
      </c>
    </row>
    <row r="11" spans="1:106" s="29" customFormat="1" ht="28.5" customHeight="1">
      <c r="A11" s="625"/>
      <c r="B11" s="626"/>
      <c r="C11" s="627"/>
      <c r="D11" s="627"/>
      <c r="E11" s="867"/>
      <c r="F11" s="867"/>
      <c r="G11" s="867"/>
      <c r="H11" s="867"/>
      <c r="I11" s="867"/>
      <c r="J11" s="867"/>
      <c r="K11" s="867"/>
      <c r="L11" s="867"/>
      <c r="M11" s="867"/>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635" t="str">
        <f t="shared" ref="AS11:AS24" si="0">IF(E11&lt;&gt;"", RIGHT(E11,1),"")</f>
        <v/>
      </c>
      <c r="AT11" s="636"/>
      <c r="AU11" s="636"/>
      <c r="AV11" s="637"/>
      <c r="AW11" s="869"/>
      <c r="AX11" s="870"/>
      <c r="AY11" s="870"/>
      <c r="AZ11" s="870"/>
      <c r="BA11" s="870"/>
      <c r="BB11" s="870"/>
      <c r="BC11" s="207" t="s">
        <v>19</v>
      </c>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row>
    <row r="12" spans="1:106" s="29" customFormat="1" ht="28.5" customHeight="1">
      <c r="A12" s="625"/>
      <c r="B12" s="626"/>
      <c r="C12" s="627"/>
      <c r="D12" s="627"/>
      <c r="E12" s="867"/>
      <c r="F12" s="867"/>
      <c r="G12" s="867"/>
      <c r="H12" s="867"/>
      <c r="I12" s="867"/>
      <c r="J12" s="867"/>
      <c r="K12" s="867"/>
      <c r="L12" s="867"/>
      <c r="M12" s="867"/>
      <c r="N12" s="868"/>
      <c r="O12" s="868"/>
      <c r="P12" s="868"/>
      <c r="Q12" s="868"/>
      <c r="R12" s="868"/>
      <c r="S12" s="868"/>
      <c r="T12" s="868"/>
      <c r="U12" s="868"/>
      <c r="V12" s="868"/>
      <c r="W12" s="868"/>
      <c r="X12" s="868"/>
      <c r="Y12" s="868"/>
      <c r="Z12" s="868"/>
      <c r="AA12" s="868"/>
      <c r="AB12" s="868"/>
      <c r="AC12" s="868"/>
      <c r="AD12" s="868"/>
      <c r="AE12" s="868"/>
      <c r="AF12" s="868"/>
      <c r="AG12" s="868"/>
      <c r="AH12" s="868"/>
      <c r="AI12" s="868"/>
      <c r="AJ12" s="868"/>
      <c r="AK12" s="868"/>
      <c r="AL12" s="868"/>
      <c r="AM12" s="868"/>
      <c r="AN12" s="868"/>
      <c r="AO12" s="868"/>
      <c r="AP12" s="868"/>
      <c r="AQ12" s="868"/>
      <c r="AR12" s="868"/>
      <c r="AS12" s="635" t="str">
        <f t="shared" si="0"/>
        <v/>
      </c>
      <c r="AT12" s="636"/>
      <c r="AU12" s="636"/>
      <c r="AV12" s="637"/>
      <c r="AW12" s="869"/>
      <c r="AX12" s="870"/>
      <c r="AY12" s="870"/>
      <c r="AZ12" s="870"/>
      <c r="BA12" s="870"/>
      <c r="BB12" s="870"/>
      <c r="BC12" s="207" t="s">
        <v>19</v>
      </c>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row>
    <row r="13" spans="1:106" s="29" customFormat="1" ht="28.5" customHeight="1">
      <c r="A13" s="625"/>
      <c r="B13" s="626"/>
      <c r="C13" s="627"/>
      <c r="D13" s="627"/>
      <c r="E13" s="867"/>
      <c r="F13" s="867"/>
      <c r="G13" s="867"/>
      <c r="H13" s="867"/>
      <c r="I13" s="867"/>
      <c r="J13" s="867"/>
      <c r="K13" s="867"/>
      <c r="L13" s="867"/>
      <c r="M13" s="867"/>
      <c r="N13" s="868"/>
      <c r="O13" s="868"/>
      <c r="P13" s="868"/>
      <c r="Q13" s="868"/>
      <c r="R13" s="868"/>
      <c r="S13" s="868"/>
      <c r="T13" s="868"/>
      <c r="U13" s="868"/>
      <c r="V13" s="868"/>
      <c r="W13" s="868"/>
      <c r="X13" s="868"/>
      <c r="Y13" s="868"/>
      <c r="Z13" s="868"/>
      <c r="AA13" s="868"/>
      <c r="AB13" s="868"/>
      <c r="AC13" s="868"/>
      <c r="AD13" s="868"/>
      <c r="AE13" s="868"/>
      <c r="AF13" s="868"/>
      <c r="AG13" s="868"/>
      <c r="AH13" s="868"/>
      <c r="AI13" s="868"/>
      <c r="AJ13" s="868"/>
      <c r="AK13" s="868"/>
      <c r="AL13" s="868"/>
      <c r="AM13" s="868"/>
      <c r="AN13" s="868"/>
      <c r="AO13" s="868"/>
      <c r="AP13" s="868"/>
      <c r="AQ13" s="868"/>
      <c r="AR13" s="868"/>
      <c r="AS13" s="635" t="str">
        <f t="shared" si="0"/>
        <v/>
      </c>
      <c r="AT13" s="636"/>
      <c r="AU13" s="636"/>
      <c r="AV13" s="637"/>
      <c r="AW13" s="869"/>
      <c r="AX13" s="870"/>
      <c r="AY13" s="870"/>
      <c r="AZ13" s="870"/>
      <c r="BA13" s="870"/>
      <c r="BB13" s="870"/>
      <c r="BC13" s="207" t="s">
        <v>19</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29" customFormat="1" ht="28.5" customHeight="1">
      <c r="A14" s="625"/>
      <c r="B14" s="626"/>
      <c r="C14" s="627"/>
      <c r="D14" s="627"/>
      <c r="E14" s="889"/>
      <c r="F14" s="889"/>
      <c r="G14" s="889"/>
      <c r="H14" s="889"/>
      <c r="I14" s="889"/>
      <c r="J14" s="889"/>
      <c r="K14" s="889"/>
      <c r="L14" s="889"/>
      <c r="M14" s="889"/>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684" t="str">
        <f t="shared" si="0"/>
        <v/>
      </c>
      <c r="AT14" s="685"/>
      <c r="AU14" s="685"/>
      <c r="AV14" s="686"/>
      <c r="AW14" s="880"/>
      <c r="AX14" s="881"/>
      <c r="AY14" s="881"/>
      <c r="AZ14" s="881"/>
      <c r="BA14" s="881"/>
      <c r="BB14" s="881"/>
      <c r="BC14" s="208" t="s">
        <v>19</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7" customFormat="1" ht="29.25" customHeight="1">
      <c r="A15" s="622" t="s">
        <v>112</v>
      </c>
      <c r="B15" s="623"/>
      <c r="C15" s="624"/>
      <c r="D15" s="624"/>
      <c r="E15" s="882"/>
      <c r="F15" s="882"/>
      <c r="G15" s="882"/>
      <c r="H15" s="882"/>
      <c r="I15" s="882"/>
      <c r="J15" s="882"/>
      <c r="K15" s="882"/>
      <c r="L15" s="882"/>
      <c r="M15" s="882"/>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700" t="str">
        <f t="shared" si="0"/>
        <v/>
      </c>
      <c r="AT15" s="701"/>
      <c r="AU15" s="701"/>
      <c r="AV15" s="702"/>
      <c r="AW15" s="884"/>
      <c r="AX15" s="885"/>
      <c r="AY15" s="885"/>
      <c r="AZ15" s="885"/>
      <c r="BA15" s="885"/>
      <c r="BB15" s="885"/>
      <c r="BC15" s="209" t="s">
        <v>19</v>
      </c>
    </row>
    <row r="16" spans="1:106" s="29" customFormat="1" ht="28.5" customHeight="1">
      <c r="A16" s="625"/>
      <c r="B16" s="626"/>
      <c r="C16" s="627"/>
      <c r="D16" s="627"/>
      <c r="E16" s="867"/>
      <c r="F16" s="867"/>
      <c r="G16" s="867"/>
      <c r="H16" s="867"/>
      <c r="I16" s="867"/>
      <c r="J16" s="867"/>
      <c r="K16" s="867"/>
      <c r="L16" s="867"/>
      <c r="M16" s="867"/>
      <c r="N16" s="868"/>
      <c r="O16" s="868"/>
      <c r="P16" s="868"/>
      <c r="Q16" s="868"/>
      <c r="R16" s="868"/>
      <c r="S16" s="868"/>
      <c r="T16" s="868"/>
      <c r="U16" s="868"/>
      <c r="V16" s="868"/>
      <c r="W16" s="868"/>
      <c r="X16" s="868"/>
      <c r="Y16" s="868"/>
      <c r="Z16" s="868"/>
      <c r="AA16" s="868"/>
      <c r="AB16" s="868"/>
      <c r="AC16" s="868"/>
      <c r="AD16" s="868"/>
      <c r="AE16" s="868"/>
      <c r="AF16" s="868"/>
      <c r="AG16" s="868"/>
      <c r="AH16" s="868"/>
      <c r="AI16" s="868"/>
      <c r="AJ16" s="868"/>
      <c r="AK16" s="868"/>
      <c r="AL16" s="868"/>
      <c r="AM16" s="868"/>
      <c r="AN16" s="868"/>
      <c r="AO16" s="868"/>
      <c r="AP16" s="868"/>
      <c r="AQ16" s="868"/>
      <c r="AR16" s="868"/>
      <c r="AS16" s="635" t="str">
        <f t="shared" si="0"/>
        <v/>
      </c>
      <c r="AT16" s="636"/>
      <c r="AU16" s="636"/>
      <c r="AV16" s="637"/>
      <c r="AW16" s="869"/>
      <c r="AX16" s="870"/>
      <c r="AY16" s="870"/>
      <c r="AZ16" s="870"/>
      <c r="BA16" s="870"/>
      <c r="BB16" s="870"/>
      <c r="BC16" s="207" t="s">
        <v>19</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29" customFormat="1" ht="28.5" customHeight="1">
      <c r="A17" s="625"/>
      <c r="B17" s="626"/>
      <c r="C17" s="627"/>
      <c r="D17" s="627"/>
      <c r="E17" s="867"/>
      <c r="F17" s="867"/>
      <c r="G17" s="867"/>
      <c r="H17" s="867"/>
      <c r="I17" s="867"/>
      <c r="J17" s="867"/>
      <c r="K17" s="867"/>
      <c r="L17" s="867"/>
      <c r="M17" s="867"/>
      <c r="N17" s="868"/>
      <c r="O17" s="868"/>
      <c r="P17" s="868"/>
      <c r="Q17" s="868"/>
      <c r="R17" s="868"/>
      <c r="S17" s="868"/>
      <c r="T17" s="868"/>
      <c r="U17" s="868"/>
      <c r="V17" s="868"/>
      <c r="W17" s="868"/>
      <c r="X17" s="868"/>
      <c r="Y17" s="868"/>
      <c r="Z17" s="868"/>
      <c r="AA17" s="868"/>
      <c r="AB17" s="868"/>
      <c r="AC17" s="868"/>
      <c r="AD17" s="868"/>
      <c r="AE17" s="868"/>
      <c r="AF17" s="868"/>
      <c r="AG17" s="868"/>
      <c r="AH17" s="868"/>
      <c r="AI17" s="868"/>
      <c r="AJ17" s="868"/>
      <c r="AK17" s="868"/>
      <c r="AL17" s="868"/>
      <c r="AM17" s="868"/>
      <c r="AN17" s="868"/>
      <c r="AO17" s="868"/>
      <c r="AP17" s="868"/>
      <c r="AQ17" s="868"/>
      <c r="AR17" s="868"/>
      <c r="AS17" s="635" t="str">
        <f t="shared" si="0"/>
        <v/>
      </c>
      <c r="AT17" s="636"/>
      <c r="AU17" s="636"/>
      <c r="AV17" s="637"/>
      <c r="AW17" s="869"/>
      <c r="AX17" s="870"/>
      <c r="AY17" s="870"/>
      <c r="AZ17" s="870"/>
      <c r="BA17" s="870"/>
      <c r="BB17" s="870"/>
      <c r="BC17" s="207" t="s">
        <v>19</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29" customFormat="1" ht="28.5" customHeight="1">
      <c r="A18" s="625"/>
      <c r="B18" s="626"/>
      <c r="C18" s="627"/>
      <c r="D18" s="627"/>
      <c r="E18" s="867"/>
      <c r="F18" s="867"/>
      <c r="G18" s="867"/>
      <c r="H18" s="867"/>
      <c r="I18" s="867"/>
      <c r="J18" s="867"/>
      <c r="K18" s="867"/>
      <c r="L18" s="867"/>
      <c r="M18" s="867"/>
      <c r="N18" s="868"/>
      <c r="O18" s="868"/>
      <c r="P18" s="868"/>
      <c r="Q18" s="868"/>
      <c r="R18" s="86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8"/>
      <c r="AR18" s="868"/>
      <c r="AS18" s="635" t="str">
        <f t="shared" si="0"/>
        <v/>
      </c>
      <c r="AT18" s="636"/>
      <c r="AU18" s="636"/>
      <c r="AV18" s="637"/>
      <c r="AW18" s="869"/>
      <c r="AX18" s="870"/>
      <c r="AY18" s="870"/>
      <c r="AZ18" s="870"/>
      <c r="BA18" s="870"/>
      <c r="BB18" s="870"/>
      <c r="BC18" s="207" t="s">
        <v>19</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29" customFormat="1" ht="28.5" customHeight="1">
      <c r="A19" s="628"/>
      <c r="B19" s="629"/>
      <c r="C19" s="630"/>
      <c r="D19" s="630"/>
      <c r="E19" s="886"/>
      <c r="F19" s="887"/>
      <c r="G19" s="887"/>
      <c r="H19" s="887"/>
      <c r="I19" s="887"/>
      <c r="J19" s="887"/>
      <c r="K19" s="887"/>
      <c r="L19" s="887"/>
      <c r="M19" s="888"/>
      <c r="N19" s="875"/>
      <c r="O19" s="876"/>
      <c r="P19" s="876"/>
      <c r="Q19" s="876"/>
      <c r="R19" s="876"/>
      <c r="S19" s="876"/>
      <c r="T19" s="876"/>
      <c r="U19" s="876"/>
      <c r="V19" s="876"/>
      <c r="W19" s="876"/>
      <c r="X19" s="876"/>
      <c r="Y19" s="876"/>
      <c r="Z19" s="876"/>
      <c r="AA19" s="877"/>
      <c r="AB19" s="875"/>
      <c r="AC19" s="876"/>
      <c r="AD19" s="876"/>
      <c r="AE19" s="876"/>
      <c r="AF19" s="876"/>
      <c r="AG19" s="876"/>
      <c r="AH19" s="876"/>
      <c r="AI19" s="876"/>
      <c r="AJ19" s="876"/>
      <c r="AK19" s="876"/>
      <c r="AL19" s="876"/>
      <c r="AM19" s="876"/>
      <c r="AN19" s="876"/>
      <c r="AO19" s="876"/>
      <c r="AP19" s="876"/>
      <c r="AQ19" s="876"/>
      <c r="AR19" s="877"/>
      <c r="AS19" s="672" t="str">
        <f t="shared" si="0"/>
        <v/>
      </c>
      <c r="AT19" s="673"/>
      <c r="AU19" s="673"/>
      <c r="AV19" s="674"/>
      <c r="AW19" s="878"/>
      <c r="AX19" s="879"/>
      <c r="AY19" s="879"/>
      <c r="AZ19" s="879"/>
      <c r="BA19" s="879"/>
      <c r="BB19" s="879"/>
      <c r="BC19" s="210" t="s">
        <v>19</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29.25" customHeight="1">
      <c r="A20" s="625" t="s">
        <v>113</v>
      </c>
      <c r="B20" s="626"/>
      <c r="C20" s="627"/>
      <c r="D20" s="627"/>
      <c r="E20" s="863"/>
      <c r="F20" s="863"/>
      <c r="G20" s="863"/>
      <c r="H20" s="863"/>
      <c r="I20" s="863"/>
      <c r="J20" s="863"/>
      <c r="K20" s="863"/>
      <c r="L20" s="863"/>
      <c r="M20" s="863"/>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864"/>
      <c r="AM20" s="864"/>
      <c r="AN20" s="864"/>
      <c r="AO20" s="864"/>
      <c r="AP20" s="864"/>
      <c r="AQ20" s="864"/>
      <c r="AR20" s="864"/>
      <c r="AS20" s="681" t="str">
        <f t="shared" si="0"/>
        <v/>
      </c>
      <c r="AT20" s="682"/>
      <c r="AU20" s="682"/>
      <c r="AV20" s="683"/>
      <c r="AW20" s="865"/>
      <c r="AX20" s="866"/>
      <c r="AY20" s="866"/>
      <c r="AZ20" s="866"/>
      <c r="BA20" s="866"/>
      <c r="BB20" s="866"/>
      <c r="BC20" s="206" t="s">
        <v>19</v>
      </c>
    </row>
    <row r="21" spans="1:106" s="29" customFormat="1" ht="28.5" customHeight="1">
      <c r="A21" s="625"/>
      <c r="B21" s="626"/>
      <c r="C21" s="627"/>
      <c r="D21" s="627"/>
      <c r="E21" s="867"/>
      <c r="F21" s="867"/>
      <c r="G21" s="867"/>
      <c r="H21" s="867"/>
      <c r="I21" s="867"/>
      <c r="J21" s="867"/>
      <c r="K21" s="867"/>
      <c r="L21" s="867"/>
      <c r="M21" s="867"/>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635" t="str">
        <f t="shared" si="0"/>
        <v/>
      </c>
      <c r="AT21" s="636"/>
      <c r="AU21" s="636"/>
      <c r="AV21" s="637"/>
      <c r="AW21" s="869"/>
      <c r="AX21" s="870"/>
      <c r="AY21" s="870"/>
      <c r="AZ21" s="870"/>
      <c r="BA21" s="870"/>
      <c r="BB21" s="870"/>
      <c r="BC21" s="207" t="s">
        <v>19</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29" customFormat="1" ht="28.5" customHeight="1">
      <c r="A22" s="625"/>
      <c r="B22" s="626"/>
      <c r="C22" s="627"/>
      <c r="D22" s="627"/>
      <c r="E22" s="867"/>
      <c r="F22" s="867"/>
      <c r="G22" s="867"/>
      <c r="H22" s="867"/>
      <c r="I22" s="867"/>
      <c r="J22" s="867"/>
      <c r="K22" s="867"/>
      <c r="L22" s="867"/>
      <c r="M22" s="867"/>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635" t="str">
        <f t="shared" si="0"/>
        <v/>
      </c>
      <c r="AT22" s="636"/>
      <c r="AU22" s="636"/>
      <c r="AV22" s="637"/>
      <c r="AW22" s="869"/>
      <c r="AX22" s="870"/>
      <c r="AY22" s="870"/>
      <c r="AZ22" s="870"/>
      <c r="BA22" s="870"/>
      <c r="BB22" s="870"/>
      <c r="BC22" s="207" t="s">
        <v>19</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625"/>
      <c r="B23" s="626"/>
      <c r="C23" s="627"/>
      <c r="D23" s="627"/>
      <c r="E23" s="867"/>
      <c r="F23" s="867"/>
      <c r="G23" s="867"/>
      <c r="H23" s="867"/>
      <c r="I23" s="867"/>
      <c r="J23" s="867"/>
      <c r="K23" s="867"/>
      <c r="L23" s="867"/>
      <c r="M23" s="867"/>
      <c r="N23" s="868"/>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8"/>
      <c r="AN23" s="868"/>
      <c r="AO23" s="868"/>
      <c r="AP23" s="868"/>
      <c r="AQ23" s="868"/>
      <c r="AR23" s="868"/>
      <c r="AS23" s="635" t="str">
        <f t="shared" si="0"/>
        <v/>
      </c>
      <c r="AT23" s="636"/>
      <c r="AU23" s="636"/>
      <c r="AV23" s="637"/>
      <c r="AW23" s="869"/>
      <c r="AX23" s="870"/>
      <c r="AY23" s="870"/>
      <c r="AZ23" s="870"/>
      <c r="BA23" s="870"/>
      <c r="BB23" s="870"/>
      <c r="BC23" s="207" t="s">
        <v>19</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thickBot="1">
      <c r="A24" s="642"/>
      <c r="B24" s="643"/>
      <c r="C24" s="644"/>
      <c r="D24" s="644"/>
      <c r="E24" s="871"/>
      <c r="F24" s="871"/>
      <c r="G24" s="871"/>
      <c r="H24" s="871"/>
      <c r="I24" s="871"/>
      <c r="J24" s="871"/>
      <c r="K24" s="871"/>
      <c r="L24" s="871"/>
      <c r="M24" s="871"/>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695" t="str">
        <f t="shared" si="0"/>
        <v/>
      </c>
      <c r="AT24" s="696"/>
      <c r="AU24" s="696"/>
      <c r="AV24" s="697"/>
      <c r="AW24" s="873"/>
      <c r="AX24" s="874"/>
      <c r="AY24" s="874"/>
      <c r="AZ24" s="874"/>
      <c r="BA24" s="874"/>
      <c r="BB24" s="874"/>
      <c r="BC24" s="211" t="s">
        <v>19</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ht="15" customHeight="1"/>
    <row r="26" spans="1:106" ht="15" customHeight="1"/>
    <row r="27" spans="1:106" s="7" customFormat="1" ht="31.5" customHeight="1" thickBot="1">
      <c r="A27" s="40" t="s">
        <v>138</v>
      </c>
      <c r="B27" s="312"/>
      <c r="C27" s="312"/>
      <c r="D27" s="312"/>
      <c r="E27" s="312"/>
      <c r="F27" s="270"/>
      <c r="G27" s="270"/>
      <c r="H27" s="270"/>
      <c r="I27" s="270"/>
      <c r="J27" s="270"/>
      <c r="K27" s="270"/>
      <c r="L27" s="270"/>
      <c r="M27" s="270"/>
      <c r="N27" s="270"/>
      <c r="O27" s="270"/>
      <c r="P27" s="270" t="s">
        <v>216</v>
      </c>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312"/>
      <c r="AT27" s="312"/>
      <c r="AU27" s="312"/>
      <c r="AV27" s="312"/>
      <c r="AW27" s="312"/>
      <c r="AX27" s="312"/>
      <c r="AY27" s="312"/>
      <c r="AZ27" s="312"/>
      <c r="BA27" s="312"/>
      <c r="BB27" s="312"/>
      <c r="BC27" s="312"/>
    </row>
    <row r="28" spans="1:106" s="7" customFormat="1" ht="57.75" customHeight="1" thickBot="1">
      <c r="A28" s="595" t="s">
        <v>20</v>
      </c>
      <c r="B28" s="596"/>
      <c r="C28" s="596"/>
      <c r="D28" s="597"/>
      <c r="E28" s="676" t="s">
        <v>137</v>
      </c>
      <c r="F28" s="621"/>
      <c r="G28" s="621"/>
      <c r="H28" s="677"/>
      <c r="I28" s="620" t="s">
        <v>206</v>
      </c>
      <c r="J28" s="621"/>
      <c r="K28" s="621"/>
      <c r="L28" s="621"/>
      <c r="M28" s="621"/>
      <c r="N28" s="621"/>
      <c r="O28" s="621"/>
      <c r="P28" s="621"/>
      <c r="Q28" s="693" t="s">
        <v>214</v>
      </c>
      <c r="R28" s="694"/>
      <c r="S28" s="583" t="s">
        <v>213</v>
      </c>
      <c r="T28" s="583"/>
      <c r="U28" s="583"/>
      <c r="V28" s="583"/>
      <c r="W28" s="583"/>
      <c r="X28" s="583"/>
      <c r="Y28" s="583"/>
      <c r="Z28" s="583"/>
      <c r="AA28" s="692"/>
      <c r="AB28" s="582" t="s">
        <v>215</v>
      </c>
      <c r="AC28" s="583"/>
      <c r="AD28" s="583"/>
      <c r="AE28" s="583"/>
      <c r="AF28" s="583"/>
      <c r="AG28" s="583"/>
      <c r="AH28" s="583"/>
      <c r="AI28" s="583"/>
      <c r="AJ28" s="583"/>
      <c r="AK28" s="583"/>
      <c r="AL28" s="583"/>
      <c r="AM28" s="583"/>
      <c r="AN28" s="583"/>
      <c r="AO28" s="692"/>
      <c r="AP28" s="582" t="s">
        <v>142</v>
      </c>
      <c r="AQ28" s="583"/>
      <c r="AR28" s="583"/>
      <c r="AS28" s="583"/>
      <c r="AT28" s="583"/>
      <c r="AU28" s="583"/>
      <c r="AV28" s="583"/>
      <c r="AW28" s="583"/>
      <c r="AX28" s="583"/>
      <c r="AY28" s="583"/>
      <c r="AZ28" s="583"/>
      <c r="BA28" s="583"/>
      <c r="BB28" s="583"/>
      <c r="BC28" s="584"/>
    </row>
    <row r="29" spans="1:106" s="7" customFormat="1" ht="33.75" customHeight="1" thickTop="1">
      <c r="A29" s="598" t="s">
        <v>144</v>
      </c>
      <c r="B29" s="599"/>
      <c r="C29" s="599"/>
      <c r="D29" s="600"/>
      <c r="E29" s="687" t="s">
        <v>146</v>
      </c>
      <c r="F29" s="688"/>
      <c r="G29" s="688"/>
      <c r="H29" s="689"/>
      <c r="I29" s="722">
        <f>IF((SUMIF($AS$10:$AV$14,E29,$AW$10:$BB$14))=0,0,IF((SUMIF($AS$10:$AV$14,E29,$AW$10:$BB$14))&lt;=1,1,IF($AW$10&lt;&gt;"",ROUNDDOWN(SUMIF($AS$10:$AV$14,E29,$AW$10:$BB$14),0),"")))</f>
        <v>0</v>
      </c>
      <c r="J29" s="723"/>
      <c r="K29" s="723"/>
      <c r="L29" s="723"/>
      <c r="M29" s="723"/>
      <c r="N29" s="723"/>
      <c r="O29" s="723"/>
      <c r="P29" s="348" t="s">
        <v>94</v>
      </c>
      <c r="Q29" s="614" t="s">
        <v>214</v>
      </c>
      <c r="R29" s="615"/>
      <c r="S29" s="714">
        <v>24000</v>
      </c>
      <c r="T29" s="715"/>
      <c r="U29" s="715"/>
      <c r="V29" s="715"/>
      <c r="W29" s="715"/>
      <c r="X29" s="715"/>
      <c r="Y29" s="715"/>
      <c r="Z29" s="715"/>
      <c r="AA29" s="214" t="s">
        <v>0</v>
      </c>
      <c r="AB29" s="585">
        <f>IF(I29="","",I29*S29)</f>
        <v>0</v>
      </c>
      <c r="AC29" s="585"/>
      <c r="AD29" s="585"/>
      <c r="AE29" s="585"/>
      <c r="AF29" s="585"/>
      <c r="AG29" s="585"/>
      <c r="AH29" s="585"/>
      <c r="AI29" s="585"/>
      <c r="AJ29" s="585"/>
      <c r="AK29" s="585"/>
      <c r="AL29" s="585"/>
      <c r="AM29" s="585"/>
      <c r="AN29" s="585"/>
      <c r="AO29" s="214" t="s">
        <v>0</v>
      </c>
      <c r="AP29" s="586">
        <f>IF(OR(I29="",I30=""),"",SUM(AB29:AN30))</f>
        <v>0</v>
      </c>
      <c r="AQ29" s="586"/>
      <c r="AR29" s="586"/>
      <c r="AS29" s="586"/>
      <c r="AT29" s="586"/>
      <c r="AU29" s="586"/>
      <c r="AV29" s="586"/>
      <c r="AW29" s="586"/>
      <c r="AX29" s="586"/>
      <c r="AY29" s="586"/>
      <c r="AZ29" s="586"/>
      <c r="BA29" s="586"/>
      <c r="BB29" s="586"/>
      <c r="BC29" s="613" t="s">
        <v>0</v>
      </c>
    </row>
    <row r="30" spans="1:106" s="7" customFormat="1" ht="33.75" customHeight="1">
      <c r="A30" s="601"/>
      <c r="B30" s="602"/>
      <c r="C30" s="602"/>
      <c r="D30" s="603"/>
      <c r="E30" s="703" t="s">
        <v>147</v>
      </c>
      <c r="F30" s="704"/>
      <c r="G30" s="704"/>
      <c r="H30" s="705"/>
      <c r="I30" s="724">
        <f>IF((SUMIF($AS$10:$AV$14,E30,$AW$10:$BB$14))=0,0,IF((SUMIF($AS$10:$AV$14,E30,$AW$10:$BB$14))&lt;=1,1,IF($AW$10&lt;&gt;"",ROUNDDOWN(SUMIF($AS$10:$AV$14,E30,$AW$10:$BB$14),0),"")))</f>
        <v>0</v>
      </c>
      <c r="J30" s="725"/>
      <c r="K30" s="725"/>
      <c r="L30" s="725"/>
      <c r="M30" s="725"/>
      <c r="N30" s="725"/>
      <c r="O30" s="725"/>
      <c r="P30" s="350" t="s">
        <v>94</v>
      </c>
      <c r="Q30" s="616" t="s">
        <v>214</v>
      </c>
      <c r="R30" s="617"/>
      <c r="S30" s="716">
        <v>8000</v>
      </c>
      <c r="T30" s="717"/>
      <c r="U30" s="717"/>
      <c r="V30" s="717"/>
      <c r="W30" s="717"/>
      <c r="X30" s="717"/>
      <c r="Y30" s="717"/>
      <c r="Z30" s="717"/>
      <c r="AA30" s="217" t="s">
        <v>0</v>
      </c>
      <c r="AB30" s="588">
        <f t="shared" ref="AB30:AB34" si="1">IF(I30="","",I30*S30)</f>
        <v>0</v>
      </c>
      <c r="AC30" s="588"/>
      <c r="AD30" s="588"/>
      <c r="AE30" s="588"/>
      <c r="AF30" s="588"/>
      <c r="AG30" s="588"/>
      <c r="AH30" s="588"/>
      <c r="AI30" s="588"/>
      <c r="AJ30" s="588"/>
      <c r="AK30" s="588"/>
      <c r="AL30" s="588"/>
      <c r="AM30" s="588"/>
      <c r="AN30" s="588"/>
      <c r="AO30" s="215" t="s">
        <v>0</v>
      </c>
      <c r="AP30" s="587"/>
      <c r="AQ30" s="587"/>
      <c r="AR30" s="587"/>
      <c r="AS30" s="587"/>
      <c r="AT30" s="587"/>
      <c r="AU30" s="587"/>
      <c r="AV30" s="587"/>
      <c r="AW30" s="587"/>
      <c r="AX30" s="587"/>
      <c r="AY30" s="587"/>
      <c r="AZ30" s="587"/>
      <c r="BA30" s="587"/>
      <c r="BB30" s="587"/>
      <c r="BC30" s="610"/>
    </row>
    <row r="31" spans="1:106" s="7" customFormat="1" ht="33.75" customHeight="1">
      <c r="A31" s="604" t="s">
        <v>179</v>
      </c>
      <c r="B31" s="605"/>
      <c r="C31" s="605"/>
      <c r="D31" s="606"/>
      <c r="E31" s="706" t="s">
        <v>146</v>
      </c>
      <c r="F31" s="707"/>
      <c r="G31" s="707"/>
      <c r="H31" s="708"/>
      <c r="I31" s="726">
        <f>IF((SUMIF($AS$15:$AV$19,E31,$AW$15:$BB$19))=0,0,IF((SUMIF($AS$15:$AV$19,E31,$AW$15:$BB$19))&lt;=1,1,IF($AW$15&lt;&gt;"",ROUNDDOWN(SUMIF($AS$15:$AV$19,E31,$AW$15:$BB$19),0),"")))</f>
        <v>0</v>
      </c>
      <c r="J31" s="727"/>
      <c r="K31" s="727"/>
      <c r="L31" s="727"/>
      <c r="M31" s="727"/>
      <c r="N31" s="727"/>
      <c r="O31" s="727"/>
      <c r="P31" s="349" t="s">
        <v>94</v>
      </c>
      <c r="Q31" s="618" t="s">
        <v>214</v>
      </c>
      <c r="R31" s="619"/>
      <c r="S31" s="718">
        <v>24000</v>
      </c>
      <c r="T31" s="719"/>
      <c r="U31" s="719"/>
      <c r="V31" s="719"/>
      <c r="W31" s="719"/>
      <c r="X31" s="719"/>
      <c r="Y31" s="719"/>
      <c r="Z31" s="719"/>
      <c r="AA31" s="216" t="s">
        <v>0</v>
      </c>
      <c r="AB31" s="589">
        <f t="shared" si="1"/>
        <v>0</v>
      </c>
      <c r="AC31" s="589"/>
      <c r="AD31" s="589"/>
      <c r="AE31" s="589"/>
      <c r="AF31" s="589"/>
      <c r="AG31" s="589"/>
      <c r="AH31" s="589"/>
      <c r="AI31" s="589"/>
      <c r="AJ31" s="589"/>
      <c r="AK31" s="589"/>
      <c r="AL31" s="589"/>
      <c r="AM31" s="589"/>
      <c r="AN31" s="589"/>
      <c r="AO31" s="216" t="s">
        <v>0</v>
      </c>
      <c r="AP31" s="590">
        <f t="shared" ref="AP31" si="2">IF(OR(I31="",I32=""),"",SUM(AB31:AN32))</f>
        <v>0</v>
      </c>
      <c r="AQ31" s="591"/>
      <c r="AR31" s="591"/>
      <c r="AS31" s="591"/>
      <c r="AT31" s="591"/>
      <c r="AU31" s="591"/>
      <c r="AV31" s="591"/>
      <c r="AW31" s="591"/>
      <c r="AX31" s="591"/>
      <c r="AY31" s="591"/>
      <c r="AZ31" s="591"/>
      <c r="BA31" s="591"/>
      <c r="BB31" s="591"/>
      <c r="BC31" s="612" t="s">
        <v>0</v>
      </c>
    </row>
    <row r="32" spans="1:106" s="7" customFormat="1" ht="33.75" customHeight="1">
      <c r="A32" s="601"/>
      <c r="B32" s="602"/>
      <c r="C32" s="602"/>
      <c r="D32" s="603"/>
      <c r="E32" s="703" t="s">
        <v>147</v>
      </c>
      <c r="F32" s="704"/>
      <c r="G32" s="704"/>
      <c r="H32" s="705"/>
      <c r="I32" s="724">
        <f>IF((SUMIF($AS$15:$AV$19,E32,$AW$15:$BB$19))=0,0,IF((SUMIF($AS$15:$AV$19,E32,$AW$15:$BB$19))&lt;=1,1,IF($AW$15&lt;&gt;"",ROUNDDOWN(SUMIF($AS$15:$AV$19,E32,$AW$15:$BB$19),0),"")))</f>
        <v>0</v>
      </c>
      <c r="J32" s="725"/>
      <c r="K32" s="725"/>
      <c r="L32" s="725"/>
      <c r="M32" s="725"/>
      <c r="N32" s="725"/>
      <c r="O32" s="725"/>
      <c r="P32" s="351" t="s">
        <v>94</v>
      </c>
      <c r="Q32" s="616" t="s">
        <v>214</v>
      </c>
      <c r="R32" s="617"/>
      <c r="S32" s="716">
        <v>8000</v>
      </c>
      <c r="T32" s="717"/>
      <c r="U32" s="717"/>
      <c r="V32" s="717"/>
      <c r="W32" s="717"/>
      <c r="X32" s="717"/>
      <c r="Y32" s="717"/>
      <c r="Z32" s="717"/>
      <c r="AA32" s="217" t="s">
        <v>0</v>
      </c>
      <c r="AB32" s="588">
        <f t="shared" si="1"/>
        <v>0</v>
      </c>
      <c r="AC32" s="588"/>
      <c r="AD32" s="588"/>
      <c r="AE32" s="588"/>
      <c r="AF32" s="588"/>
      <c r="AG32" s="588"/>
      <c r="AH32" s="588"/>
      <c r="AI32" s="588"/>
      <c r="AJ32" s="588"/>
      <c r="AK32" s="588"/>
      <c r="AL32" s="588"/>
      <c r="AM32" s="588"/>
      <c r="AN32" s="588"/>
      <c r="AO32" s="217" t="s">
        <v>0</v>
      </c>
      <c r="AP32" s="592"/>
      <c r="AQ32" s="593"/>
      <c r="AR32" s="593"/>
      <c r="AS32" s="593"/>
      <c r="AT32" s="593"/>
      <c r="AU32" s="593"/>
      <c r="AV32" s="593"/>
      <c r="AW32" s="593"/>
      <c r="AX32" s="593"/>
      <c r="AY32" s="593"/>
      <c r="AZ32" s="593"/>
      <c r="BA32" s="593"/>
      <c r="BB32" s="593"/>
      <c r="BC32" s="611"/>
    </row>
    <row r="33" spans="1:55" s="7" customFormat="1" ht="33.75" customHeight="1">
      <c r="A33" s="604" t="s">
        <v>143</v>
      </c>
      <c r="B33" s="605"/>
      <c r="C33" s="605"/>
      <c r="D33" s="606"/>
      <c r="E33" s="706" t="s">
        <v>146</v>
      </c>
      <c r="F33" s="707"/>
      <c r="G33" s="707"/>
      <c r="H33" s="708"/>
      <c r="I33" s="726">
        <f>IF((SUMIF($AS$20:$AV$24,E33,$AW$20:$BB$24))=0,0,IF((SUMIF($AS$20:$AV$24,E33,$AW$20:$BB$24))&lt;=1,1,IF($AW$20&lt;&gt;"",ROUNDDOWN(SUMIF($AS$20:$AV$24,E33,$AW$20:$BB$24),0),"")))</f>
        <v>0</v>
      </c>
      <c r="J33" s="727"/>
      <c r="K33" s="727"/>
      <c r="L33" s="727"/>
      <c r="M33" s="727"/>
      <c r="N33" s="727"/>
      <c r="O33" s="727"/>
      <c r="P33" s="352" t="s">
        <v>94</v>
      </c>
      <c r="Q33" s="618" t="s">
        <v>214</v>
      </c>
      <c r="R33" s="619"/>
      <c r="S33" s="718">
        <v>24000</v>
      </c>
      <c r="T33" s="719"/>
      <c r="U33" s="719"/>
      <c r="V33" s="719"/>
      <c r="W33" s="719"/>
      <c r="X33" s="719"/>
      <c r="Y33" s="719"/>
      <c r="Z33" s="719"/>
      <c r="AA33" s="216" t="s">
        <v>0</v>
      </c>
      <c r="AB33" s="589">
        <f t="shared" si="1"/>
        <v>0</v>
      </c>
      <c r="AC33" s="589"/>
      <c r="AD33" s="589"/>
      <c r="AE33" s="589"/>
      <c r="AF33" s="589"/>
      <c r="AG33" s="589"/>
      <c r="AH33" s="589"/>
      <c r="AI33" s="589"/>
      <c r="AJ33" s="589"/>
      <c r="AK33" s="589"/>
      <c r="AL33" s="589"/>
      <c r="AM33" s="589"/>
      <c r="AN33" s="589"/>
      <c r="AO33" s="218" t="s">
        <v>0</v>
      </c>
      <c r="AP33" s="587">
        <f t="shared" ref="AP33" si="3">IF(OR(I33="",I34=""),"",SUM(AB33:AN34))</f>
        <v>0</v>
      </c>
      <c r="AQ33" s="587"/>
      <c r="AR33" s="587"/>
      <c r="AS33" s="587"/>
      <c r="AT33" s="587"/>
      <c r="AU33" s="587"/>
      <c r="AV33" s="587"/>
      <c r="AW33" s="587"/>
      <c r="AX33" s="587"/>
      <c r="AY33" s="587"/>
      <c r="AZ33" s="587"/>
      <c r="BA33" s="587"/>
      <c r="BB33" s="587"/>
      <c r="BC33" s="610" t="s">
        <v>0</v>
      </c>
    </row>
    <row r="34" spans="1:55" s="7" customFormat="1" ht="33.75" customHeight="1" thickBot="1">
      <c r="A34" s="607"/>
      <c r="B34" s="608"/>
      <c r="C34" s="608"/>
      <c r="D34" s="609"/>
      <c r="E34" s="709" t="s">
        <v>147</v>
      </c>
      <c r="F34" s="710"/>
      <c r="G34" s="710"/>
      <c r="H34" s="711"/>
      <c r="I34" s="728">
        <f>IF((SUMIF($AS$20:$AV$24,E34,$AW$20:$BB$24))=0,0,IF((SUMIF($AS$20:$AV$24,E34,$AW$20:$BB$24))&lt;=1,1,IF($AW$20&lt;&gt;"",ROUNDDOWN(SUMIF($AS$20:$AV$24,E34,$AW$20:$BB$24),0),"")))</f>
        <v>0</v>
      </c>
      <c r="J34" s="729"/>
      <c r="K34" s="729"/>
      <c r="L34" s="729"/>
      <c r="M34" s="729"/>
      <c r="N34" s="729"/>
      <c r="O34" s="729"/>
      <c r="P34" s="349" t="s">
        <v>94</v>
      </c>
      <c r="Q34" s="712" t="s">
        <v>214</v>
      </c>
      <c r="R34" s="713"/>
      <c r="S34" s="720">
        <v>8000</v>
      </c>
      <c r="T34" s="721"/>
      <c r="U34" s="721"/>
      <c r="V34" s="721"/>
      <c r="W34" s="721"/>
      <c r="X34" s="721"/>
      <c r="Y34" s="721"/>
      <c r="Z34" s="721"/>
      <c r="AA34" s="220" t="s">
        <v>0</v>
      </c>
      <c r="AB34" s="594">
        <f t="shared" si="1"/>
        <v>0</v>
      </c>
      <c r="AC34" s="594"/>
      <c r="AD34" s="594"/>
      <c r="AE34" s="594"/>
      <c r="AF34" s="594"/>
      <c r="AG34" s="594"/>
      <c r="AH34" s="594"/>
      <c r="AI34" s="594"/>
      <c r="AJ34" s="594"/>
      <c r="AK34" s="594"/>
      <c r="AL34" s="594"/>
      <c r="AM34" s="594"/>
      <c r="AN34" s="594"/>
      <c r="AO34" s="220" t="s">
        <v>0</v>
      </c>
      <c r="AP34" s="593"/>
      <c r="AQ34" s="593"/>
      <c r="AR34" s="593"/>
      <c r="AS34" s="593"/>
      <c r="AT34" s="593"/>
      <c r="AU34" s="593"/>
      <c r="AV34" s="593"/>
      <c r="AW34" s="593"/>
      <c r="AX34" s="593"/>
      <c r="AY34" s="593"/>
      <c r="AZ34" s="593"/>
      <c r="BA34" s="593"/>
      <c r="BB34" s="593"/>
      <c r="BC34" s="611"/>
    </row>
    <row r="35" spans="1:55" s="7" customFormat="1" ht="37.5" customHeight="1" thickTop="1" thickBot="1">
      <c r="A35" s="578" t="s">
        <v>148</v>
      </c>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80"/>
      <c r="AP35" s="581">
        <f>SUM(AP29:BD34)</f>
        <v>0</v>
      </c>
      <c r="AQ35" s="581"/>
      <c r="AR35" s="581"/>
      <c r="AS35" s="581"/>
      <c r="AT35" s="581"/>
      <c r="AU35" s="581"/>
      <c r="AV35" s="581"/>
      <c r="AW35" s="581"/>
      <c r="AX35" s="581"/>
      <c r="AY35" s="581"/>
      <c r="AZ35" s="581"/>
      <c r="BA35" s="581"/>
      <c r="BB35" s="581"/>
      <c r="BC35" s="219" t="s">
        <v>0</v>
      </c>
    </row>
    <row r="36" spans="1:55" ht="28.5" customHeight="1"/>
  </sheetData>
  <sheetProtection algorithmName="SHA-512" hashValue="4KxoSO40HNrY8lpUtl9fZOANR/wQLlbye6wS1gd5aRuv5Ju3rTa8ACnynqgQdidyFtEp9Jhi91T5u3sXwjbhvQ==" saltValue="n9AZToBrSjHTnEKKR0hUqA==" spinCount="100000" sheet="1" objects="1" scenarios="1"/>
  <mergeCells count="135">
    <mergeCell ref="A3:BC3"/>
    <mergeCell ref="BB6:BC6"/>
    <mergeCell ref="AW7:BC8"/>
    <mergeCell ref="A9:D9"/>
    <mergeCell ref="E9:M9"/>
    <mergeCell ref="N9:AA9"/>
    <mergeCell ref="AB9:AR9"/>
    <mergeCell ref="AS9:AV9"/>
    <mergeCell ref="AW9:BC9"/>
    <mergeCell ref="AW11:BB11"/>
    <mergeCell ref="E12:M12"/>
    <mergeCell ref="N12:AA12"/>
    <mergeCell ref="AB12:AR12"/>
    <mergeCell ref="AS12:AV12"/>
    <mergeCell ref="AW12:BB12"/>
    <mergeCell ref="A10:D14"/>
    <mergeCell ref="E10:M10"/>
    <mergeCell ref="N10:AA10"/>
    <mergeCell ref="AB10:AR10"/>
    <mergeCell ref="AS10:AV10"/>
    <mergeCell ref="AW10:BB10"/>
    <mergeCell ref="E11:M11"/>
    <mergeCell ref="N11:AA11"/>
    <mergeCell ref="AB11:AR11"/>
    <mergeCell ref="AS11:AV11"/>
    <mergeCell ref="E13:M13"/>
    <mergeCell ref="N13:AA13"/>
    <mergeCell ref="AB13:AR13"/>
    <mergeCell ref="AS13:AV13"/>
    <mergeCell ref="AW13:BB13"/>
    <mergeCell ref="E14:M14"/>
    <mergeCell ref="N14:AA14"/>
    <mergeCell ref="AB14:AR14"/>
    <mergeCell ref="AS14:AV14"/>
    <mergeCell ref="AW14:BB14"/>
    <mergeCell ref="AW16:BB16"/>
    <mergeCell ref="E17:M17"/>
    <mergeCell ref="N17:AA17"/>
    <mergeCell ref="AB17:AR17"/>
    <mergeCell ref="AS17:AV17"/>
    <mergeCell ref="AW17:BB17"/>
    <mergeCell ref="A15:D19"/>
    <mergeCell ref="E15:M15"/>
    <mergeCell ref="N15:AA15"/>
    <mergeCell ref="AB15:AR15"/>
    <mergeCell ref="AS15:AV15"/>
    <mergeCell ref="AW15:BB15"/>
    <mergeCell ref="E16:M16"/>
    <mergeCell ref="N16:AA16"/>
    <mergeCell ref="AB16:AR16"/>
    <mergeCell ref="AS16:AV16"/>
    <mergeCell ref="E18:M18"/>
    <mergeCell ref="N18:AA18"/>
    <mergeCell ref="AB18:AR18"/>
    <mergeCell ref="AS18:AV18"/>
    <mergeCell ref="AW18:BB18"/>
    <mergeCell ref="E19:M19"/>
    <mergeCell ref="N19:AA19"/>
    <mergeCell ref="AB19:AR19"/>
    <mergeCell ref="AS19:AV19"/>
    <mergeCell ref="AW19:BB19"/>
    <mergeCell ref="AW21:BB21"/>
    <mergeCell ref="E22:M22"/>
    <mergeCell ref="N22:AA22"/>
    <mergeCell ref="AB22:AR22"/>
    <mergeCell ref="AS22:AV22"/>
    <mergeCell ref="AW22:BB22"/>
    <mergeCell ref="A20:D24"/>
    <mergeCell ref="E20:M20"/>
    <mergeCell ref="N20:AA20"/>
    <mergeCell ref="AB20:AR20"/>
    <mergeCell ref="AS20:AV20"/>
    <mergeCell ref="AW20:BB20"/>
    <mergeCell ref="E21:M21"/>
    <mergeCell ref="N21:AA21"/>
    <mergeCell ref="AB21:AR21"/>
    <mergeCell ref="AS21:AV21"/>
    <mergeCell ref="E23:M23"/>
    <mergeCell ref="N23:AA23"/>
    <mergeCell ref="AB23:AR23"/>
    <mergeCell ref="AS23:AV23"/>
    <mergeCell ref="AW23:BB23"/>
    <mergeCell ref="E24:M24"/>
    <mergeCell ref="N24:AA24"/>
    <mergeCell ref="AB24:AR24"/>
    <mergeCell ref="AS24:AV24"/>
    <mergeCell ref="AW24:BB24"/>
    <mergeCell ref="AP28:BC28"/>
    <mergeCell ref="A29:D30"/>
    <mergeCell ref="E29:H29"/>
    <mergeCell ref="Q29:R29"/>
    <mergeCell ref="S29:Z29"/>
    <mergeCell ref="AB29:AN29"/>
    <mergeCell ref="AP29:BB30"/>
    <mergeCell ref="BC29:BC30"/>
    <mergeCell ref="A28:D28"/>
    <mergeCell ref="E28:H28"/>
    <mergeCell ref="I28:P28"/>
    <mergeCell ref="Q28:R28"/>
    <mergeCell ref="S28:AA28"/>
    <mergeCell ref="AB28:AO28"/>
    <mergeCell ref="I29:O29"/>
    <mergeCell ref="E31:H31"/>
    <mergeCell ref="Q31:R31"/>
    <mergeCell ref="S31:Z31"/>
    <mergeCell ref="E30:H30"/>
    <mergeCell ref="Q30:R30"/>
    <mergeCell ref="S30:Z30"/>
    <mergeCell ref="I30:O30"/>
    <mergeCell ref="AB30:AN30"/>
    <mergeCell ref="AB31:AN31"/>
    <mergeCell ref="AP31:BB32"/>
    <mergeCell ref="BC31:BC32"/>
    <mergeCell ref="E32:H32"/>
    <mergeCell ref="Q32:R32"/>
    <mergeCell ref="S32:Z32"/>
    <mergeCell ref="AB32:AN32"/>
    <mergeCell ref="I31:O31"/>
    <mergeCell ref="I32:O32"/>
    <mergeCell ref="A35:AO35"/>
    <mergeCell ref="AP35:BB35"/>
    <mergeCell ref="AB33:AN33"/>
    <mergeCell ref="AP33:BB34"/>
    <mergeCell ref="BC33:BC34"/>
    <mergeCell ref="E34:H34"/>
    <mergeCell ref="Q34:R34"/>
    <mergeCell ref="S34:Z34"/>
    <mergeCell ref="AB34:AN34"/>
    <mergeCell ref="A33:D34"/>
    <mergeCell ref="E33:H33"/>
    <mergeCell ref="Q33:R33"/>
    <mergeCell ref="S33:Z33"/>
    <mergeCell ref="I33:O33"/>
    <mergeCell ref="I34:O34"/>
    <mergeCell ref="A31:D32"/>
  </mergeCells>
  <phoneticPr fontId="58"/>
  <dataValidations count="2">
    <dataValidation type="custom" imeMode="disabled" allowBlank="1" showInputMessage="1" showErrorMessage="1" errorTitle="入力エラー" error="小数点は第二位まで、三位以下切り捨てで入力して下さい。" sqref="AW10:BB24" xr:uid="{F2EAB536-3ADB-4D38-A985-84EF09861A3B}">
      <formula1>AW10-ROUNDDOWN(AW10,2)=0</formula1>
    </dataValidation>
    <dataValidation type="textLength" imeMode="disabled" operator="equal" allowBlank="1" showInputMessage="1" showErrorMessage="1" errorTitle="文字数エラー" error="SII登録型番の9文字で登録してください。" sqref="E10:M24" xr:uid="{364F3E2C-AB67-4440-8F03-6A29ABD9EEA3}">
      <formula1>9</formula1>
    </dataValidation>
  </dataValidations>
  <printOptions horizontalCentered="1"/>
  <pageMargins left="0.27559055118110237" right="0.27559055118110237" top="0.43307086614173229" bottom="0" header="0.31496062992125984" footer="0.31496062992125984"/>
  <pageSetup paperSize="9" scale="50" orientation="portrait" r:id="rId1"/>
  <headerFooter>
    <oddHeader>&amp;RVERSION 1.0</oddHeader>
    <oddFooter>&amp;L（備考）用紙は日本工業規格Ａ４とし、縦位置とする。</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sheetPr codeName="Sheet6"/>
  <dimension ref="A1:DB38"/>
  <sheetViews>
    <sheetView showGridLines="0" showZeros="0" view="pageBreakPreview" zoomScale="55" zoomScaleNormal="75" zoomScaleSheetLayoutView="55" workbookViewId="0"/>
  </sheetViews>
  <sheetFormatPr defaultRowHeight="13.5"/>
  <cols>
    <col min="1"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44"/>
      <c r="AN1" s="44"/>
      <c r="AO1" s="4"/>
      <c r="AP1" s="4"/>
      <c r="AQ1" s="4"/>
      <c r="AR1" s="4"/>
      <c r="AS1" s="4"/>
      <c r="AT1" s="4"/>
      <c r="AU1" s="4"/>
      <c r="AV1" s="4"/>
      <c r="AW1" s="4"/>
      <c r="AX1" s="4"/>
      <c r="AY1" s="4"/>
      <c r="AZ1" s="4"/>
      <c r="BA1" s="4"/>
      <c r="BB1" s="4"/>
      <c r="BC1" s="22" t="s">
        <v>194</v>
      </c>
    </row>
    <row r="2" spans="1:106" s="1" customFormat="1" ht="18" customHeight="1">
      <c r="A2" s="2"/>
      <c r="B2" s="2"/>
      <c r="C2" s="2"/>
      <c r="BC2" s="116" t="str">
        <f>IF(OR(交付申請書!$BD$15&lt;&gt;"",交付申請書!$AJ$53&lt;&gt;""),交付申請書!$BD$15&amp;"邸"&amp;RIGHT(TRIM(交付申請書!$N$53&amp;交付申請書!$Y$53&amp;交付申請書!$AJ$53),4),"")</f>
        <v/>
      </c>
    </row>
    <row r="3" spans="1:106" ht="30" customHeight="1">
      <c r="A3" s="647" t="s">
        <v>91</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row>
    <row r="4" spans="1:106" ht="6" customHeight="1">
      <c r="A4" s="14"/>
      <c r="B4" s="14"/>
      <c r="C4" s="14"/>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ustomHeight="1">
      <c r="A5" s="36" t="s">
        <v>114</v>
      </c>
      <c r="B5" s="35"/>
      <c r="C5" s="3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18"/>
      <c r="AS5" s="18"/>
      <c r="AT5" s="18"/>
      <c r="AU5" s="18"/>
      <c r="AV5" s="18"/>
      <c r="AW5" s="18"/>
      <c r="AX5" s="4"/>
      <c r="AY5" s="4"/>
      <c r="AZ5" s="4"/>
      <c r="BA5" s="10"/>
      <c r="BB5" s="10"/>
      <c r="BC5" s="30" t="s">
        <v>3</v>
      </c>
    </row>
    <row r="6" spans="1:106" ht="14.25" customHeight="1">
      <c r="A6" s="18"/>
      <c r="B6" s="18"/>
      <c r="C6" s="18"/>
      <c r="D6" s="4"/>
      <c r="E6" s="4"/>
      <c r="F6" s="4"/>
      <c r="G6" s="4"/>
      <c r="H6" s="4"/>
      <c r="I6" s="4"/>
      <c r="J6" s="4"/>
      <c r="K6" s="4"/>
      <c r="L6" s="4"/>
      <c r="M6" s="4"/>
      <c r="N6" s="4"/>
      <c r="O6" s="4"/>
      <c r="P6" s="4"/>
      <c r="Q6" s="4"/>
      <c r="R6" s="4"/>
      <c r="S6" s="4"/>
      <c r="T6" s="4"/>
      <c r="U6" s="4"/>
      <c r="V6" s="4"/>
      <c r="W6" s="4"/>
      <c r="X6" s="4"/>
      <c r="Y6" s="4"/>
      <c r="Z6" s="4"/>
      <c r="AA6" s="18"/>
      <c r="AB6" s="18"/>
      <c r="AC6" s="18"/>
      <c r="AD6" s="18"/>
      <c r="AE6" s="18"/>
      <c r="AF6" s="18"/>
      <c r="AG6" s="18"/>
      <c r="AH6" s="18"/>
      <c r="AI6" s="18"/>
      <c r="AJ6" s="18"/>
      <c r="AK6" s="18"/>
      <c r="AL6" s="18"/>
      <c r="AM6" s="4"/>
      <c r="AN6" s="4"/>
      <c r="AO6" s="4"/>
      <c r="AP6" s="4"/>
      <c r="AQ6" s="18"/>
      <c r="AR6" s="18"/>
      <c r="AS6" s="18"/>
      <c r="AT6" s="18"/>
      <c r="AU6" s="18"/>
      <c r="AV6" s="18"/>
      <c r="AW6" s="18"/>
      <c r="AX6" s="24" t="s">
        <v>58</v>
      </c>
      <c r="AY6" s="124"/>
      <c r="AZ6" s="146" t="s">
        <v>117</v>
      </c>
      <c r="BA6" s="124"/>
      <c r="BB6" s="662" t="s">
        <v>118</v>
      </c>
      <c r="BC6" s="662"/>
    </row>
    <row r="7" spans="1:106" ht="23.25" customHeight="1">
      <c r="A7" s="255"/>
      <c r="B7" s="256"/>
      <c r="C7" s="257" t="s">
        <v>184</v>
      </c>
      <c r="D7" s="25"/>
      <c r="E7" s="25"/>
      <c r="F7" s="25"/>
      <c r="G7" s="258"/>
      <c r="H7" s="259"/>
      <c r="I7" s="257" t="s">
        <v>185</v>
      </c>
      <c r="J7" s="4"/>
      <c r="K7" s="4"/>
      <c r="L7" s="4"/>
      <c r="M7" s="10"/>
      <c r="N7" s="10"/>
      <c r="O7" s="10"/>
      <c r="P7" s="10"/>
      <c r="Q7" s="10"/>
      <c r="R7" s="10"/>
      <c r="S7" s="10"/>
      <c r="T7" s="10"/>
      <c r="U7" s="10"/>
      <c r="V7" s="10"/>
      <c r="W7" s="10"/>
      <c r="X7" s="10"/>
      <c r="Y7" s="10"/>
      <c r="Z7" s="10"/>
      <c r="AA7" s="10"/>
      <c r="AB7" s="10"/>
      <c r="AC7" s="10"/>
      <c r="AD7" s="10"/>
      <c r="AE7" s="4"/>
      <c r="AF7" s="4"/>
      <c r="AG7" s="4"/>
      <c r="AH7" s="4"/>
      <c r="AI7" s="4"/>
      <c r="AJ7" s="4"/>
      <c r="AK7" s="4"/>
      <c r="AL7" s="4"/>
      <c r="AM7" s="4"/>
      <c r="AN7" s="4"/>
      <c r="AO7" s="4"/>
      <c r="AP7" s="4"/>
      <c r="AQ7" s="4"/>
      <c r="AR7" s="4"/>
      <c r="AS7" s="1003" t="s">
        <v>189</v>
      </c>
      <c r="AT7" s="1003"/>
      <c r="AU7" s="1003"/>
      <c r="AV7" s="1003"/>
      <c r="AW7" s="1003"/>
      <c r="AX7" s="1003"/>
      <c r="AY7" s="1003" t="s">
        <v>190</v>
      </c>
      <c r="AZ7" s="1003"/>
      <c r="BA7" s="1004"/>
      <c r="BB7" s="1004"/>
      <c r="BC7" s="1004"/>
    </row>
    <row r="8" spans="1:106" ht="19.5" customHeight="1">
      <c r="A8" s="34"/>
      <c r="B8" s="34"/>
      <c r="C8" s="260"/>
      <c r="D8" s="260"/>
      <c r="E8" s="261"/>
      <c r="F8" s="21"/>
      <c r="G8" s="21"/>
      <c r="H8" s="21"/>
      <c r="I8" s="21"/>
      <c r="J8" s="21"/>
      <c r="K8" s="21"/>
      <c r="L8" s="21"/>
      <c r="M8" s="21"/>
      <c r="N8" s="21"/>
      <c r="O8" s="21"/>
      <c r="P8" s="21"/>
      <c r="Q8" s="21"/>
      <c r="R8" s="21"/>
      <c r="S8" s="21"/>
      <c r="T8" s="21"/>
      <c r="U8" s="21"/>
      <c r="V8" s="21"/>
      <c r="W8" s="21"/>
      <c r="X8" s="21"/>
      <c r="Y8" s="21"/>
      <c r="Z8" s="21"/>
      <c r="AA8" s="21"/>
      <c r="AB8" s="21"/>
      <c r="AC8" s="21"/>
      <c r="AD8" s="21"/>
      <c r="AE8" s="19"/>
      <c r="AF8" s="19"/>
      <c r="AG8" s="19"/>
      <c r="AH8" s="19"/>
      <c r="AI8" s="19"/>
      <c r="AJ8" s="19"/>
      <c r="AK8" s="19"/>
      <c r="AL8" s="19"/>
      <c r="AM8" s="19"/>
      <c r="AN8" s="19"/>
      <c r="AO8" s="19"/>
      <c r="AP8" s="19"/>
      <c r="AQ8" s="19"/>
      <c r="AR8" s="19"/>
      <c r="AS8" s="1003"/>
      <c r="AT8" s="1003"/>
      <c r="AU8" s="1003"/>
      <c r="AV8" s="1003"/>
      <c r="AW8" s="1003"/>
      <c r="AX8" s="1003"/>
      <c r="AY8" s="1003"/>
      <c r="AZ8" s="1003"/>
      <c r="BA8" s="1004"/>
      <c r="BB8" s="1004"/>
      <c r="BC8" s="1004"/>
    </row>
    <row r="9" spans="1:106" s="20" customFormat="1" ht="18" customHeight="1" thickBot="1">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018"/>
      <c r="AT9" s="1018"/>
      <c r="AU9" s="1018"/>
      <c r="AV9" s="1018"/>
      <c r="AW9" s="1018"/>
      <c r="AX9" s="1018"/>
      <c r="AY9" s="1005"/>
      <c r="AZ9" s="1005"/>
      <c r="BA9" s="1005"/>
      <c r="BB9" s="1005"/>
      <c r="BC9" s="1005"/>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row>
    <row r="10" spans="1:106" s="7" customFormat="1" ht="46.5" customHeight="1">
      <c r="A10" s="1006" t="s">
        <v>20</v>
      </c>
      <c r="B10" s="1007"/>
      <c r="C10" s="657"/>
      <c r="D10" s="1011" t="s">
        <v>149</v>
      </c>
      <c r="E10" s="1007"/>
      <c r="F10" s="1012"/>
      <c r="G10" s="816" t="s">
        <v>67</v>
      </c>
      <c r="H10" s="851"/>
      <c r="I10" s="851"/>
      <c r="J10" s="851"/>
      <c r="K10" s="851"/>
      <c r="L10" s="851"/>
      <c r="M10" s="851"/>
      <c r="N10" s="817"/>
      <c r="O10" s="816" t="s">
        <v>8</v>
      </c>
      <c r="P10" s="851"/>
      <c r="Q10" s="851"/>
      <c r="R10" s="851"/>
      <c r="S10" s="851"/>
      <c r="T10" s="851"/>
      <c r="U10" s="851"/>
      <c r="V10" s="851"/>
      <c r="W10" s="851"/>
      <c r="X10" s="851"/>
      <c r="Y10" s="817"/>
      <c r="Z10" s="816" t="s">
        <v>2</v>
      </c>
      <c r="AA10" s="851"/>
      <c r="AB10" s="851"/>
      <c r="AC10" s="851"/>
      <c r="AD10" s="851"/>
      <c r="AE10" s="851"/>
      <c r="AF10" s="851"/>
      <c r="AG10" s="851"/>
      <c r="AH10" s="851"/>
      <c r="AI10" s="851"/>
      <c r="AJ10" s="851"/>
      <c r="AK10" s="851"/>
      <c r="AL10" s="851"/>
      <c r="AM10" s="817"/>
      <c r="AN10" s="1013" t="s">
        <v>175</v>
      </c>
      <c r="AO10" s="1014"/>
      <c r="AP10" s="1015"/>
      <c r="AQ10" s="1016" t="s">
        <v>176</v>
      </c>
      <c r="AR10" s="1017"/>
      <c r="AS10" s="1008" t="s">
        <v>177</v>
      </c>
      <c r="AT10" s="1009"/>
      <c r="AU10" s="1010"/>
      <c r="AV10" s="1008" t="s">
        <v>188</v>
      </c>
      <c r="AW10" s="1009"/>
      <c r="AX10" s="1010"/>
      <c r="AY10" s="649" t="s">
        <v>79</v>
      </c>
      <c r="AZ10" s="650"/>
      <c r="BA10" s="650"/>
      <c r="BB10" s="650"/>
      <c r="BC10" s="651"/>
    </row>
    <row r="11" spans="1:106" s="7" customFormat="1" ht="29.25" customHeight="1">
      <c r="A11" s="968" t="s">
        <v>144</v>
      </c>
      <c r="B11" s="969"/>
      <c r="C11" s="970"/>
      <c r="D11" s="979" t="s">
        <v>186</v>
      </c>
      <c r="E11" s="980"/>
      <c r="F11" s="981"/>
      <c r="G11" s="982"/>
      <c r="H11" s="983"/>
      <c r="I11" s="983"/>
      <c r="J11" s="983"/>
      <c r="K11" s="983"/>
      <c r="L11" s="983"/>
      <c r="M11" s="983"/>
      <c r="N11" s="984"/>
      <c r="O11" s="945"/>
      <c r="P11" s="946"/>
      <c r="Q11" s="946"/>
      <c r="R11" s="946"/>
      <c r="S11" s="946"/>
      <c r="T11" s="946"/>
      <c r="U11" s="946"/>
      <c r="V11" s="946"/>
      <c r="W11" s="946"/>
      <c r="X11" s="946"/>
      <c r="Y11" s="947"/>
      <c r="Z11" s="945"/>
      <c r="AA11" s="946"/>
      <c r="AB11" s="946"/>
      <c r="AC11" s="946"/>
      <c r="AD11" s="946"/>
      <c r="AE11" s="946"/>
      <c r="AF11" s="946"/>
      <c r="AG11" s="946"/>
      <c r="AH11" s="946"/>
      <c r="AI11" s="946"/>
      <c r="AJ11" s="946"/>
      <c r="AK11" s="946"/>
      <c r="AL11" s="946"/>
      <c r="AM11" s="947"/>
      <c r="AN11" s="948"/>
      <c r="AO11" s="949"/>
      <c r="AP11" s="950"/>
      <c r="AQ11" s="951"/>
      <c r="AR11" s="952"/>
      <c r="AS11" s="953" t="str">
        <f>IF(AND(AN11&lt;&gt;"",AQ11&lt;&gt;""),ROUNDDOWN(((AQ11/AN11)/1000),1),"")</f>
        <v/>
      </c>
      <c r="AT11" s="954"/>
      <c r="AU11" s="955"/>
      <c r="AV11" s="974" t="str">
        <f>IF(AS11&lt;&gt;"",SUM(AS11:AU12),"")</f>
        <v/>
      </c>
      <c r="AW11" s="975"/>
      <c r="AX11" s="976"/>
      <c r="AY11" s="977"/>
      <c r="AZ11" s="978"/>
      <c r="BA11" s="978"/>
      <c r="BB11" s="978"/>
      <c r="BC11" s="1002" t="s">
        <v>19</v>
      </c>
    </row>
    <row r="12" spans="1:106" s="7" customFormat="1" ht="29.25" customHeight="1">
      <c r="A12" s="968"/>
      <c r="B12" s="969"/>
      <c r="C12" s="970"/>
      <c r="D12" s="898" t="s">
        <v>187</v>
      </c>
      <c r="E12" s="899"/>
      <c r="F12" s="900"/>
      <c r="G12" s="901"/>
      <c r="H12" s="902"/>
      <c r="I12" s="902"/>
      <c r="J12" s="902"/>
      <c r="K12" s="902"/>
      <c r="L12" s="902"/>
      <c r="M12" s="902"/>
      <c r="N12" s="903"/>
      <c r="O12" s="904"/>
      <c r="P12" s="905"/>
      <c r="Q12" s="905"/>
      <c r="R12" s="905"/>
      <c r="S12" s="905"/>
      <c r="T12" s="905"/>
      <c r="U12" s="905"/>
      <c r="V12" s="905"/>
      <c r="W12" s="905"/>
      <c r="X12" s="905"/>
      <c r="Y12" s="906"/>
      <c r="Z12" s="904"/>
      <c r="AA12" s="905"/>
      <c r="AB12" s="905"/>
      <c r="AC12" s="905"/>
      <c r="AD12" s="905"/>
      <c r="AE12" s="905"/>
      <c r="AF12" s="905"/>
      <c r="AG12" s="905"/>
      <c r="AH12" s="905"/>
      <c r="AI12" s="905"/>
      <c r="AJ12" s="905"/>
      <c r="AK12" s="905"/>
      <c r="AL12" s="905"/>
      <c r="AM12" s="906"/>
      <c r="AN12" s="907"/>
      <c r="AO12" s="908"/>
      <c r="AP12" s="909"/>
      <c r="AQ12" s="940"/>
      <c r="AR12" s="941"/>
      <c r="AS12" s="942" t="str">
        <f t="shared" ref="AS12:AS30" si="0">IF(AND(AN12&lt;&gt;"",AQ12&lt;&gt;""),ROUNDDOWN(((AQ12/AN12)/1000),1),"")</f>
        <v/>
      </c>
      <c r="AT12" s="943"/>
      <c r="AU12" s="944"/>
      <c r="AV12" s="930"/>
      <c r="AW12" s="931"/>
      <c r="AX12" s="932"/>
      <c r="AY12" s="935"/>
      <c r="AZ12" s="936"/>
      <c r="BA12" s="936"/>
      <c r="BB12" s="936"/>
      <c r="BC12" s="897"/>
    </row>
    <row r="13" spans="1:106" s="7" customFormat="1" ht="29.25" customHeight="1">
      <c r="A13" s="968"/>
      <c r="B13" s="969"/>
      <c r="C13" s="970"/>
      <c r="D13" s="910" t="s">
        <v>186</v>
      </c>
      <c r="E13" s="911"/>
      <c r="F13" s="912"/>
      <c r="G13" s="913"/>
      <c r="H13" s="914"/>
      <c r="I13" s="914"/>
      <c r="J13" s="914"/>
      <c r="K13" s="914"/>
      <c r="L13" s="914"/>
      <c r="M13" s="914"/>
      <c r="N13" s="915"/>
      <c r="O13" s="916"/>
      <c r="P13" s="917"/>
      <c r="Q13" s="917"/>
      <c r="R13" s="917"/>
      <c r="S13" s="917"/>
      <c r="T13" s="917"/>
      <c r="U13" s="917"/>
      <c r="V13" s="917"/>
      <c r="W13" s="917"/>
      <c r="X13" s="917"/>
      <c r="Y13" s="918"/>
      <c r="Z13" s="916"/>
      <c r="AA13" s="917"/>
      <c r="AB13" s="917"/>
      <c r="AC13" s="917"/>
      <c r="AD13" s="917"/>
      <c r="AE13" s="917"/>
      <c r="AF13" s="917"/>
      <c r="AG13" s="917"/>
      <c r="AH13" s="917"/>
      <c r="AI13" s="917"/>
      <c r="AJ13" s="917"/>
      <c r="AK13" s="917"/>
      <c r="AL13" s="917"/>
      <c r="AM13" s="918"/>
      <c r="AN13" s="919"/>
      <c r="AO13" s="920"/>
      <c r="AP13" s="921"/>
      <c r="AQ13" s="922"/>
      <c r="AR13" s="923"/>
      <c r="AS13" s="924" t="str">
        <f t="shared" si="0"/>
        <v/>
      </c>
      <c r="AT13" s="925"/>
      <c r="AU13" s="926"/>
      <c r="AV13" s="927" t="str">
        <f t="shared" ref="AV13" si="1">IF(AS13&lt;&gt;"",SUM(AS13:AU14),"")</f>
        <v/>
      </c>
      <c r="AW13" s="928"/>
      <c r="AX13" s="929"/>
      <c r="AY13" s="933"/>
      <c r="AZ13" s="934"/>
      <c r="BA13" s="934"/>
      <c r="BB13" s="934"/>
      <c r="BC13" s="896" t="s">
        <v>19</v>
      </c>
    </row>
    <row r="14" spans="1:106" s="7" customFormat="1" ht="29.25" customHeight="1">
      <c r="A14" s="968"/>
      <c r="B14" s="969"/>
      <c r="C14" s="970"/>
      <c r="D14" s="898" t="s">
        <v>187</v>
      </c>
      <c r="E14" s="899"/>
      <c r="F14" s="900"/>
      <c r="G14" s="901"/>
      <c r="H14" s="902"/>
      <c r="I14" s="902"/>
      <c r="J14" s="902"/>
      <c r="K14" s="902"/>
      <c r="L14" s="902"/>
      <c r="M14" s="902"/>
      <c r="N14" s="903"/>
      <c r="O14" s="904"/>
      <c r="P14" s="905"/>
      <c r="Q14" s="905"/>
      <c r="R14" s="905"/>
      <c r="S14" s="905"/>
      <c r="T14" s="905"/>
      <c r="U14" s="905"/>
      <c r="V14" s="905"/>
      <c r="W14" s="905"/>
      <c r="X14" s="905"/>
      <c r="Y14" s="906"/>
      <c r="Z14" s="904"/>
      <c r="AA14" s="905"/>
      <c r="AB14" s="905"/>
      <c r="AC14" s="905"/>
      <c r="AD14" s="905"/>
      <c r="AE14" s="905"/>
      <c r="AF14" s="905"/>
      <c r="AG14" s="905"/>
      <c r="AH14" s="905"/>
      <c r="AI14" s="905"/>
      <c r="AJ14" s="905"/>
      <c r="AK14" s="905"/>
      <c r="AL14" s="905"/>
      <c r="AM14" s="906"/>
      <c r="AN14" s="907"/>
      <c r="AO14" s="908"/>
      <c r="AP14" s="909"/>
      <c r="AQ14" s="940"/>
      <c r="AR14" s="941"/>
      <c r="AS14" s="942" t="str">
        <f t="shared" si="0"/>
        <v/>
      </c>
      <c r="AT14" s="943"/>
      <c r="AU14" s="944"/>
      <c r="AV14" s="930"/>
      <c r="AW14" s="931"/>
      <c r="AX14" s="932"/>
      <c r="AY14" s="935"/>
      <c r="AZ14" s="936"/>
      <c r="BA14" s="936"/>
      <c r="BB14" s="936"/>
      <c r="BC14" s="897"/>
    </row>
    <row r="15" spans="1:106" s="7" customFormat="1" ht="29.25" customHeight="1">
      <c r="A15" s="968"/>
      <c r="B15" s="969"/>
      <c r="C15" s="970"/>
      <c r="D15" s="910" t="s">
        <v>186</v>
      </c>
      <c r="E15" s="911"/>
      <c r="F15" s="912"/>
      <c r="G15" s="913"/>
      <c r="H15" s="914"/>
      <c r="I15" s="914"/>
      <c r="J15" s="914"/>
      <c r="K15" s="914"/>
      <c r="L15" s="914"/>
      <c r="M15" s="914"/>
      <c r="N15" s="915"/>
      <c r="O15" s="916"/>
      <c r="P15" s="917"/>
      <c r="Q15" s="917"/>
      <c r="R15" s="917"/>
      <c r="S15" s="917"/>
      <c r="T15" s="917"/>
      <c r="U15" s="917"/>
      <c r="V15" s="917"/>
      <c r="W15" s="917"/>
      <c r="X15" s="917"/>
      <c r="Y15" s="918"/>
      <c r="Z15" s="916"/>
      <c r="AA15" s="917"/>
      <c r="AB15" s="917"/>
      <c r="AC15" s="917"/>
      <c r="AD15" s="917"/>
      <c r="AE15" s="917"/>
      <c r="AF15" s="917"/>
      <c r="AG15" s="917"/>
      <c r="AH15" s="917"/>
      <c r="AI15" s="917"/>
      <c r="AJ15" s="917"/>
      <c r="AK15" s="917"/>
      <c r="AL15" s="917"/>
      <c r="AM15" s="918"/>
      <c r="AN15" s="919"/>
      <c r="AO15" s="920"/>
      <c r="AP15" s="921"/>
      <c r="AQ15" s="922"/>
      <c r="AR15" s="923"/>
      <c r="AS15" s="924" t="str">
        <f t="shared" si="0"/>
        <v/>
      </c>
      <c r="AT15" s="925"/>
      <c r="AU15" s="926"/>
      <c r="AV15" s="927" t="str">
        <f t="shared" ref="AV15" si="2">IF(AS15&lt;&gt;"",SUM(AS15:AU16),"")</f>
        <v/>
      </c>
      <c r="AW15" s="928"/>
      <c r="AX15" s="929"/>
      <c r="AY15" s="933"/>
      <c r="AZ15" s="934"/>
      <c r="BA15" s="934"/>
      <c r="BB15" s="934"/>
      <c r="BC15" s="896" t="s">
        <v>19</v>
      </c>
    </row>
    <row r="16" spans="1:106" s="7" customFormat="1" ht="29.25" customHeight="1">
      <c r="A16" s="968"/>
      <c r="B16" s="969"/>
      <c r="C16" s="970"/>
      <c r="D16" s="898" t="s">
        <v>187</v>
      </c>
      <c r="E16" s="899"/>
      <c r="F16" s="900"/>
      <c r="G16" s="901"/>
      <c r="H16" s="902"/>
      <c r="I16" s="902"/>
      <c r="J16" s="902"/>
      <c r="K16" s="902"/>
      <c r="L16" s="902"/>
      <c r="M16" s="902"/>
      <c r="N16" s="903"/>
      <c r="O16" s="904"/>
      <c r="P16" s="905"/>
      <c r="Q16" s="905"/>
      <c r="R16" s="905"/>
      <c r="S16" s="905"/>
      <c r="T16" s="905"/>
      <c r="U16" s="905"/>
      <c r="V16" s="905"/>
      <c r="W16" s="905"/>
      <c r="X16" s="905"/>
      <c r="Y16" s="906"/>
      <c r="Z16" s="904"/>
      <c r="AA16" s="905"/>
      <c r="AB16" s="905"/>
      <c r="AC16" s="905"/>
      <c r="AD16" s="905"/>
      <c r="AE16" s="905"/>
      <c r="AF16" s="905"/>
      <c r="AG16" s="905"/>
      <c r="AH16" s="905"/>
      <c r="AI16" s="905"/>
      <c r="AJ16" s="905"/>
      <c r="AK16" s="905"/>
      <c r="AL16" s="905"/>
      <c r="AM16" s="906"/>
      <c r="AN16" s="907"/>
      <c r="AO16" s="908"/>
      <c r="AP16" s="909"/>
      <c r="AQ16" s="940"/>
      <c r="AR16" s="941"/>
      <c r="AS16" s="942" t="str">
        <f t="shared" si="0"/>
        <v/>
      </c>
      <c r="AT16" s="943"/>
      <c r="AU16" s="944"/>
      <c r="AV16" s="930"/>
      <c r="AW16" s="931"/>
      <c r="AX16" s="932"/>
      <c r="AY16" s="935"/>
      <c r="AZ16" s="936"/>
      <c r="BA16" s="936"/>
      <c r="BB16" s="936"/>
      <c r="BC16" s="897"/>
    </row>
    <row r="17" spans="1:106" s="7" customFormat="1" ht="29.25" customHeight="1">
      <c r="A17" s="968"/>
      <c r="B17" s="969"/>
      <c r="C17" s="970"/>
      <c r="D17" s="910" t="s">
        <v>186</v>
      </c>
      <c r="E17" s="911"/>
      <c r="F17" s="912"/>
      <c r="G17" s="913"/>
      <c r="H17" s="914"/>
      <c r="I17" s="914"/>
      <c r="J17" s="914"/>
      <c r="K17" s="914"/>
      <c r="L17" s="914"/>
      <c r="M17" s="914"/>
      <c r="N17" s="915"/>
      <c r="O17" s="916"/>
      <c r="P17" s="917"/>
      <c r="Q17" s="917"/>
      <c r="R17" s="917"/>
      <c r="S17" s="917"/>
      <c r="T17" s="917"/>
      <c r="U17" s="917"/>
      <c r="V17" s="917"/>
      <c r="W17" s="917"/>
      <c r="X17" s="917"/>
      <c r="Y17" s="918"/>
      <c r="Z17" s="916"/>
      <c r="AA17" s="917"/>
      <c r="AB17" s="917"/>
      <c r="AC17" s="917"/>
      <c r="AD17" s="917"/>
      <c r="AE17" s="917"/>
      <c r="AF17" s="917"/>
      <c r="AG17" s="917"/>
      <c r="AH17" s="917"/>
      <c r="AI17" s="917"/>
      <c r="AJ17" s="917"/>
      <c r="AK17" s="917"/>
      <c r="AL17" s="917"/>
      <c r="AM17" s="918"/>
      <c r="AN17" s="919"/>
      <c r="AO17" s="920"/>
      <c r="AP17" s="921"/>
      <c r="AQ17" s="922"/>
      <c r="AR17" s="923"/>
      <c r="AS17" s="924" t="str">
        <f t="shared" si="0"/>
        <v/>
      </c>
      <c r="AT17" s="925"/>
      <c r="AU17" s="926"/>
      <c r="AV17" s="927" t="str">
        <f t="shared" ref="AV17" si="3">IF(AS17&lt;&gt;"",SUM(AS17:AU18),"")</f>
        <v/>
      </c>
      <c r="AW17" s="928"/>
      <c r="AX17" s="929"/>
      <c r="AY17" s="933"/>
      <c r="AZ17" s="934"/>
      <c r="BA17" s="934"/>
      <c r="BB17" s="934"/>
      <c r="BC17" s="896" t="s">
        <v>19</v>
      </c>
    </row>
    <row r="18" spans="1:106" s="7" customFormat="1" ht="29.25" customHeight="1">
      <c r="A18" s="968"/>
      <c r="B18" s="969"/>
      <c r="C18" s="970"/>
      <c r="D18" s="898" t="s">
        <v>187</v>
      </c>
      <c r="E18" s="899"/>
      <c r="F18" s="900"/>
      <c r="G18" s="901"/>
      <c r="H18" s="902"/>
      <c r="I18" s="902"/>
      <c r="J18" s="902"/>
      <c r="K18" s="902"/>
      <c r="L18" s="902"/>
      <c r="M18" s="902"/>
      <c r="N18" s="903"/>
      <c r="O18" s="904"/>
      <c r="P18" s="905"/>
      <c r="Q18" s="905"/>
      <c r="R18" s="905"/>
      <c r="S18" s="905"/>
      <c r="T18" s="905"/>
      <c r="U18" s="905"/>
      <c r="V18" s="905"/>
      <c r="W18" s="905"/>
      <c r="X18" s="905"/>
      <c r="Y18" s="906"/>
      <c r="Z18" s="904"/>
      <c r="AA18" s="905"/>
      <c r="AB18" s="905"/>
      <c r="AC18" s="905"/>
      <c r="AD18" s="905"/>
      <c r="AE18" s="905"/>
      <c r="AF18" s="905"/>
      <c r="AG18" s="905"/>
      <c r="AH18" s="905"/>
      <c r="AI18" s="905"/>
      <c r="AJ18" s="905"/>
      <c r="AK18" s="905"/>
      <c r="AL18" s="905"/>
      <c r="AM18" s="906"/>
      <c r="AN18" s="907"/>
      <c r="AO18" s="908"/>
      <c r="AP18" s="909"/>
      <c r="AQ18" s="940"/>
      <c r="AR18" s="941"/>
      <c r="AS18" s="942" t="str">
        <f t="shared" si="0"/>
        <v/>
      </c>
      <c r="AT18" s="943"/>
      <c r="AU18" s="944"/>
      <c r="AV18" s="930"/>
      <c r="AW18" s="931"/>
      <c r="AX18" s="932"/>
      <c r="AY18" s="935"/>
      <c r="AZ18" s="936"/>
      <c r="BA18" s="936"/>
      <c r="BB18" s="936"/>
      <c r="BC18" s="897"/>
    </row>
    <row r="19" spans="1:106" s="29" customFormat="1" ht="28.5" customHeight="1">
      <c r="A19" s="968"/>
      <c r="B19" s="969"/>
      <c r="C19" s="970"/>
      <c r="D19" s="910" t="s">
        <v>186</v>
      </c>
      <c r="E19" s="911"/>
      <c r="F19" s="912"/>
      <c r="G19" s="913"/>
      <c r="H19" s="914"/>
      <c r="I19" s="914"/>
      <c r="J19" s="914"/>
      <c r="K19" s="914"/>
      <c r="L19" s="914"/>
      <c r="M19" s="914"/>
      <c r="N19" s="915"/>
      <c r="O19" s="916"/>
      <c r="P19" s="917"/>
      <c r="Q19" s="917"/>
      <c r="R19" s="917"/>
      <c r="S19" s="917"/>
      <c r="T19" s="917"/>
      <c r="U19" s="917"/>
      <c r="V19" s="917"/>
      <c r="W19" s="917"/>
      <c r="X19" s="917"/>
      <c r="Y19" s="918"/>
      <c r="Z19" s="916"/>
      <c r="AA19" s="917"/>
      <c r="AB19" s="917"/>
      <c r="AC19" s="917"/>
      <c r="AD19" s="917"/>
      <c r="AE19" s="917"/>
      <c r="AF19" s="917"/>
      <c r="AG19" s="917"/>
      <c r="AH19" s="917"/>
      <c r="AI19" s="917"/>
      <c r="AJ19" s="917"/>
      <c r="AK19" s="917"/>
      <c r="AL19" s="917"/>
      <c r="AM19" s="918"/>
      <c r="AN19" s="919"/>
      <c r="AO19" s="920"/>
      <c r="AP19" s="921"/>
      <c r="AQ19" s="922"/>
      <c r="AR19" s="923"/>
      <c r="AS19" s="924" t="str">
        <f t="shared" si="0"/>
        <v/>
      </c>
      <c r="AT19" s="925"/>
      <c r="AU19" s="926"/>
      <c r="AV19" s="927" t="str">
        <f t="shared" ref="AV19" si="4">IF(AS19&lt;&gt;"",SUM(AS19:AU20),"")</f>
        <v/>
      </c>
      <c r="AW19" s="928"/>
      <c r="AX19" s="929"/>
      <c r="AY19" s="933"/>
      <c r="AZ19" s="934"/>
      <c r="BA19" s="934"/>
      <c r="BB19" s="934"/>
      <c r="BC19" s="896" t="s">
        <v>19</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29" customFormat="1" ht="28.5" customHeight="1">
      <c r="A20" s="971"/>
      <c r="B20" s="972"/>
      <c r="C20" s="973"/>
      <c r="D20" s="898" t="s">
        <v>187</v>
      </c>
      <c r="E20" s="899"/>
      <c r="F20" s="900"/>
      <c r="G20" s="901"/>
      <c r="H20" s="902"/>
      <c r="I20" s="902"/>
      <c r="J20" s="902"/>
      <c r="K20" s="902"/>
      <c r="L20" s="902"/>
      <c r="M20" s="902"/>
      <c r="N20" s="903"/>
      <c r="O20" s="904"/>
      <c r="P20" s="905"/>
      <c r="Q20" s="905"/>
      <c r="R20" s="905"/>
      <c r="S20" s="905"/>
      <c r="T20" s="905"/>
      <c r="U20" s="905"/>
      <c r="V20" s="905"/>
      <c r="W20" s="905"/>
      <c r="X20" s="905"/>
      <c r="Y20" s="906"/>
      <c r="Z20" s="904"/>
      <c r="AA20" s="905"/>
      <c r="AB20" s="905"/>
      <c r="AC20" s="905"/>
      <c r="AD20" s="905"/>
      <c r="AE20" s="905"/>
      <c r="AF20" s="905"/>
      <c r="AG20" s="905"/>
      <c r="AH20" s="905"/>
      <c r="AI20" s="905"/>
      <c r="AJ20" s="905"/>
      <c r="AK20" s="905"/>
      <c r="AL20" s="905"/>
      <c r="AM20" s="906"/>
      <c r="AN20" s="907"/>
      <c r="AO20" s="908"/>
      <c r="AP20" s="909"/>
      <c r="AQ20" s="940"/>
      <c r="AR20" s="941"/>
      <c r="AS20" s="942" t="str">
        <f t="shared" si="0"/>
        <v/>
      </c>
      <c r="AT20" s="943"/>
      <c r="AU20" s="944"/>
      <c r="AV20" s="930"/>
      <c r="AW20" s="931"/>
      <c r="AX20" s="932"/>
      <c r="AY20" s="935"/>
      <c r="AZ20" s="936"/>
      <c r="BA20" s="936"/>
      <c r="BB20" s="936"/>
      <c r="BC20" s="897"/>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7" customFormat="1" ht="29.25" customHeight="1">
      <c r="A21" s="996" t="s">
        <v>143</v>
      </c>
      <c r="B21" s="997"/>
      <c r="C21" s="998"/>
      <c r="D21" s="910" t="s">
        <v>186</v>
      </c>
      <c r="E21" s="911"/>
      <c r="F21" s="912"/>
      <c r="G21" s="913"/>
      <c r="H21" s="914"/>
      <c r="I21" s="914"/>
      <c r="J21" s="914"/>
      <c r="K21" s="914"/>
      <c r="L21" s="914"/>
      <c r="M21" s="914"/>
      <c r="N21" s="915"/>
      <c r="O21" s="916"/>
      <c r="P21" s="917"/>
      <c r="Q21" s="917"/>
      <c r="R21" s="917"/>
      <c r="S21" s="917"/>
      <c r="T21" s="917"/>
      <c r="U21" s="917"/>
      <c r="V21" s="917"/>
      <c r="W21" s="917"/>
      <c r="X21" s="917"/>
      <c r="Y21" s="918"/>
      <c r="Z21" s="916"/>
      <c r="AA21" s="917"/>
      <c r="AB21" s="917"/>
      <c r="AC21" s="917"/>
      <c r="AD21" s="917"/>
      <c r="AE21" s="917"/>
      <c r="AF21" s="917"/>
      <c r="AG21" s="917"/>
      <c r="AH21" s="917"/>
      <c r="AI21" s="917"/>
      <c r="AJ21" s="917"/>
      <c r="AK21" s="917"/>
      <c r="AL21" s="917"/>
      <c r="AM21" s="918"/>
      <c r="AN21" s="919"/>
      <c r="AO21" s="920"/>
      <c r="AP21" s="921"/>
      <c r="AQ21" s="922"/>
      <c r="AR21" s="923"/>
      <c r="AS21" s="924" t="str">
        <f t="shared" si="0"/>
        <v/>
      </c>
      <c r="AT21" s="925"/>
      <c r="AU21" s="926"/>
      <c r="AV21" s="927" t="str">
        <f t="shared" ref="AV21" si="5">IF(AS21&lt;&gt;"",SUM(AS21:AU22),"")</f>
        <v/>
      </c>
      <c r="AW21" s="928"/>
      <c r="AX21" s="929"/>
      <c r="AY21" s="933"/>
      <c r="AZ21" s="934"/>
      <c r="BA21" s="934"/>
      <c r="BB21" s="934"/>
      <c r="BC21" s="896" t="s">
        <v>19</v>
      </c>
    </row>
    <row r="22" spans="1:106" s="29" customFormat="1" ht="28.5" customHeight="1">
      <c r="A22" s="968"/>
      <c r="B22" s="969"/>
      <c r="C22" s="970"/>
      <c r="D22" s="898" t="s">
        <v>187</v>
      </c>
      <c r="E22" s="899"/>
      <c r="F22" s="900"/>
      <c r="G22" s="901"/>
      <c r="H22" s="902"/>
      <c r="I22" s="902"/>
      <c r="J22" s="902"/>
      <c r="K22" s="902"/>
      <c r="L22" s="902"/>
      <c r="M22" s="902"/>
      <c r="N22" s="903"/>
      <c r="O22" s="904"/>
      <c r="P22" s="905"/>
      <c r="Q22" s="905"/>
      <c r="R22" s="905"/>
      <c r="S22" s="905"/>
      <c r="T22" s="905"/>
      <c r="U22" s="905"/>
      <c r="V22" s="905"/>
      <c r="W22" s="905"/>
      <c r="X22" s="905"/>
      <c r="Y22" s="906"/>
      <c r="Z22" s="904"/>
      <c r="AA22" s="905"/>
      <c r="AB22" s="905"/>
      <c r="AC22" s="905"/>
      <c r="AD22" s="905"/>
      <c r="AE22" s="905"/>
      <c r="AF22" s="905"/>
      <c r="AG22" s="905"/>
      <c r="AH22" s="905"/>
      <c r="AI22" s="905"/>
      <c r="AJ22" s="905"/>
      <c r="AK22" s="905"/>
      <c r="AL22" s="905"/>
      <c r="AM22" s="906"/>
      <c r="AN22" s="907"/>
      <c r="AO22" s="908"/>
      <c r="AP22" s="909"/>
      <c r="AQ22" s="940"/>
      <c r="AR22" s="941"/>
      <c r="AS22" s="942" t="str">
        <f t="shared" si="0"/>
        <v/>
      </c>
      <c r="AT22" s="943"/>
      <c r="AU22" s="944"/>
      <c r="AV22" s="930"/>
      <c r="AW22" s="931"/>
      <c r="AX22" s="932"/>
      <c r="AY22" s="935"/>
      <c r="AZ22" s="936"/>
      <c r="BA22" s="936"/>
      <c r="BB22" s="936"/>
      <c r="BC22" s="897"/>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968"/>
      <c r="B23" s="969"/>
      <c r="C23" s="970"/>
      <c r="D23" s="910" t="s">
        <v>186</v>
      </c>
      <c r="E23" s="911"/>
      <c r="F23" s="912"/>
      <c r="G23" s="913"/>
      <c r="H23" s="914"/>
      <c r="I23" s="914"/>
      <c r="J23" s="914"/>
      <c r="K23" s="914"/>
      <c r="L23" s="914"/>
      <c r="M23" s="914"/>
      <c r="N23" s="915"/>
      <c r="O23" s="916"/>
      <c r="P23" s="917"/>
      <c r="Q23" s="917"/>
      <c r="R23" s="917"/>
      <c r="S23" s="917"/>
      <c r="T23" s="917"/>
      <c r="U23" s="917"/>
      <c r="V23" s="917"/>
      <c r="W23" s="917"/>
      <c r="X23" s="917"/>
      <c r="Y23" s="918"/>
      <c r="Z23" s="916"/>
      <c r="AA23" s="917"/>
      <c r="AB23" s="917"/>
      <c r="AC23" s="917"/>
      <c r="AD23" s="917"/>
      <c r="AE23" s="917"/>
      <c r="AF23" s="917"/>
      <c r="AG23" s="917"/>
      <c r="AH23" s="917"/>
      <c r="AI23" s="917"/>
      <c r="AJ23" s="917"/>
      <c r="AK23" s="917"/>
      <c r="AL23" s="917"/>
      <c r="AM23" s="918"/>
      <c r="AN23" s="919"/>
      <c r="AO23" s="920"/>
      <c r="AP23" s="921"/>
      <c r="AQ23" s="922"/>
      <c r="AR23" s="923"/>
      <c r="AS23" s="924" t="str">
        <f t="shared" si="0"/>
        <v/>
      </c>
      <c r="AT23" s="925"/>
      <c r="AU23" s="926"/>
      <c r="AV23" s="927" t="str">
        <f t="shared" ref="AV23" si="6">IF(AS23&lt;&gt;"",SUM(AS23:AU24),"")</f>
        <v/>
      </c>
      <c r="AW23" s="928"/>
      <c r="AX23" s="929"/>
      <c r="AY23" s="933"/>
      <c r="AZ23" s="934"/>
      <c r="BA23" s="934"/>
      <c r="BB23" s="934"/>
      <c r="BC23" s="896" t="s">
        <v>19</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c r="A24" s="968"/>
      <c r="B24" s="969"/>
      <c r="C24" s="970"/>
      <c r="D24" s="898" t="s">
        <v>187</v>
      </c>
      <c r="E24" s="899"/>
      <c r="F24" s="900"/>
      <c r="G24" s="901"/>
      <c r="H24" s="902"/>
      <c r="I24" s="902"/>
      <c r="J24" s="902"/>
      <c r="K24" s="902"/>
      <c r="L24" s="902"/>
      <c r="M24" s="902"/>
      <c r="N24" s="903"/>
      <c r="O24" s="904"/>
      <c r="P24" s="905"/>
      <c r="Q24" s="905"/>
      <c r="R24" s="905"/>
      <c r="S24" s="905"/>
      <c r="T24" s="905"/>
      <c r="U24" s="905"/>
      <c r="V24" s="905"/>
      <c r="W24" s="905"/>
      <c r="X24" s="905"/>
      <c r="Y24" s="906"/>
      <c r="Z24" s="904"/>
      <c r="AA24" s="905"/>
      <c r="AB24" s="905"/>
      <c r="AC24" s="905"/>
      <c r="AD24" s="905"/>
      <c r="AE24" s="905"/>
      <c r="AF24" s="905"/>
      <c r="AG24" s="905"/>
      <c r="AH24" s="905"/>
      <c r="AI24" s="905"/>
      <c r="AJ24" s="905"/>
      <c r="AK24" s="905"/>
      <c r="AL24" s="905"/>
      <c r="AM24" s="906"/>
      <c r="AN24" s="907"/>
      <c r="AO24" s="908"/>
      <c r="AP24" s="909"/>
      <c r="AQ24" s="940"/>
      <c r="AR24" s="941"/>
      <c r="AS24" s="942" t="str">
        <f t="shared" si="0"/>
        <v/>
      </c>
      <c r="AT24" s="943"/>
      <c r="AU24" s="944"/>
      <c r="AV24" s="930"/>
      <c r="AW24" s="931"/>
      <c r="AX24" s="932"/>
      <c r="AY24" s="935"/>
      <c r="AZ24" s="936"/>
      <c r="BA24" s="936"/>
      <c r="BB24" s="936"/>
      <c r="BC24" s="897"/>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c r="A25" s="968"/>
      <c r="B25" s="969"/>
      <c r="C25" s="970"/>
      <c r="D25" s="910" t="s">
        <v>186</v>
      </c>
      <c r="E25" s="911"/>
      <c r="F25" s="912"/>
      <c r="G25" s="913"/>
      <c r="H25" s="914"/>
      <c r="I25" s="914"/>
      <c r="J25" s="914"/>
      <c r="K25" s="914"/>
      <c r="L25" s="914"/>
      <c r="M25" s="914"/>
      <c r="N25" s="915"/>
      <c r="O25" s="916"/>
      <c r="P25" s="917"/>
      <c r="Q25" s="917"/>
      <c r="R25" s="917"/>
      <c r="S25" s="917"/>
      <c r="T25" s="917"/>
      <c r="U25" s="917"/>
      <c r="V25" s="917"/>
      <c r="W25" s="917"/>
      <c r="X25" s="917"/>
      <c r="Y25" s="918"/>
      <c r="Z25" s="916"/>
      <c r="AA25" s="917"/>
      <c r="AB25" s="917"/>
      <c r="AC25" s="917"/>
      <c r="AD25" s="917"/>
      <c r="AE25" s="917"/>
      <c r="AF25" s="917"/>
      <c r="AG25" s="917"/>
      <c r="AH25" s="917"/>
      <c r="AI25" s="917"/>
      <c r="AJ25" s="917"/>
      <c r="AK25" s="917"/>
      <c r="AL25" s="917"/>
      <c r="AM25" s="918"/>
      <c r="AN25" s="919"/>
      <c r="AO25" s="920"/>
      <c r="AP25" s="921"/>
      <c r="AQ25" s="922"/>
      <c r="AR25" s="923"/>
      <c r="AS25" s="924" t="str">
        <f t="shared" si="0"/>
        <v/>
      </c>
      <c r="AT25" s="925"/>
      <c r="AU25" s="926"/>
      <c r="AV25" s="927" t="str">
        <f t="shared" ref="AV25" si="7">IF(AS25&lt;&gt;"",SUM(AS25:AU26),"")</f>
        <v/>
      </c>
      <c r="AW25" s="928"/>
      <c r="AX25" s="929"/>
      <c r="AY25" s="933"/>
      <c r="AZ25" s="934"/>
      <c r="BA25" s="934"/>
      <c r="BB25" s="934"/>
      <c r="BC25" s="896" t="s">
        <v>19</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c r="A26" s="968"/>
      <c r="B26" s="969"/>
      <c r="C26" s="970"/>
      <c r="D26" s="898" t="s">
        <v>187</v>
      </c>
      <c r="E26" s="899"/>
      <c r="F26" s="900"/>
      <c r="G26" s="901"/>
      <c r="H26" s="902"/>
      <c r="I26" s="902"/>
      <c r="J26" s="902"/>
      <c r="K26" s="902"/>
      <c r="L26" s="902"/>
      <c r="M26" s="902"/>
      <c r="N26" s="903"/>
      <c r="O26" s="904"/>
      <c r="P26" s="905"/>
      <c r="Q26" s="905"/>
      <c r="R26" s="905"/>
      <c r="S26" s="905"/>
      <c r="T26" s="905"/>
      <c r="U26" s="905"/>
      <c r="V26" s="905"/>
      <c r="W26" s="905"/>
      <c r="X26" s="905"/>
      <c r="Y26" s="906"/>
      <c r="Z26" s="904"/>
      <c r="AA26" s="905"/>
      <c r="AB26" s="905"/>
      <c r="AC26" s="905"/>
      <c r="AD26" s="905"/>
      <c r="AE26" s="905"/>
      <c r="AF26" s="905"/>
      <c r="AG26" s="905"/>
      <c r="AH26" s="905"/>
      <c r="AI26" s="905"/>
      <c r="AJ26" s="905"/>
      <c r="AK26" s="905"/>
      <c r="AL26" s="905"/>
      <c r="AM26" s="906"/>
      <c r="AN26" s="907"/>
      <c r="AO26" s="908"/>
      <c r="AP26" s="909"/>
      <c r="AQ26" s="940"/>
      <c r="AR26" s="941"/>
      <c r="AS26" s="942" t="str">
        <f t="shared" si="0"/>
        <v/>
      </c>
      <c r="AT26" s="943"/>
      <c r="AU26" s="944"/>
      <c r="AV26" s="930"/>
      <c r="AW26" s="931"/>
      <c r="AX26" s="932"/>
      <c r="AY26" s="935"/>
      <c r="AZ26" s="936"/>
      <c r="BA26" s="936"/>
      <c r="BB26" s="936"/>
      <c r="BC26" s="897"/>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29" customFormat="1" ht="28.5" customHeight="1">
      <c r="A27" s="968"/>
      <c r="B27" s="969"/>
      <c r="C27" s="970"/>
      <c r="D27" s="910" t="s">
        <v>186</v>
      </c>
      <c r="E27" s="911"/>
      <c r="F27" s="912"/>
      <c r="G27" s="913"/>
      <c r="H27" s="914"/>
      <c r="I27" s="914"/>
      <c r="J27" s="914"/>
      <c r="K27" s="914"/>
      <c r="L27" s="914"/>
      <c r="M27" s="914"/>
      <c r="N27" s="915"/>
      <c r="O27" s="916"/>
      <c r="P27" s="917"/>
      <c r="Q27" s="917"/>
      <c r="R27" s="917"/>
      <c r="S27" s="917"/>
      <c r="T27" s="917"/>
      <c r="U27" s="917"/>
      <c r="V27" s="917"/>
      <c r="W27" s="917"/>
      <c r="X27" s="917"/>
      <c r="Y27" s="918"/>
      <c r="Z27" s="916"/>
      <c r="AA27" s="917"/>
      <c r="AB27" s="917"/>
      <c r="AC27" s="917"/>
      <c r="AD27" s="917"/>
      <c r="AE27" s="917"/>
      <c r="AF27" s="917"/>
      <c r="AG27" s="917"/>
      <c r="AH27" s="917"/>
      <c r="AI27" s="917"/>
      <c r="AJ27" s="917"/>
      <c r="AK27" s="917"/>
      <c r="AL27" s="917"/>
      <c r="AM27" s="918"/>
      <c r="AN27" s="919"/>
      <c r="AO27" s="920"/>
      <c r="AP27" s="921"/>
      <c r="AQ27" s="922"/>
      <c r="AR27" s="923"/>
      <c r="AS27" s="924" t="str">
        <f t="shared" si="0"/>
        <v/>
      </c>
      <c r="AT27" s="925"/>
      <c r="AU27" s="926"/>
      <c r="AV27" s="927" t="str">
        <f t="shared" ref="AV27" si="8">IF(AS27&lt;&gt;"",SUM(AS27:AU28),"")</f>
        <v/>
      </c>
      <c r="AW27" s="928"/>
      <c r="AX27" s="929"/>
      <c r="AY27" s="933"/>
      <c r="AZ27" s="934"/>
      <c r="BA27" s="934"/>
      <c r="BB27" s="934"/>
      <c r="BC27" s="896" t="s">
        <v>19</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29" customFormat="1" ht="28.5" customHeight="1">
      <c r="A28" s="968"/>
      <c r="B28" s="969"/>
      <c r="C28" s="970"/>
      <c r="D28" s="898" t="s">
        <v>187</v>
      </c>
      <c r="E28" s="899"/>
      <c r="F28" s="900"/>
      <c r="G28" s="901"/>
      <c r="H28" s="902"/>
      <c r="I28" s="902"/>
      <c r="J28" s="902"/>
      <c r="K28" s="902"/>
      <c r="L28" s="902"/>
      <c r="M28" s="902"/>
      <c r="N28" s="903"/>
      <c r="O28" s="904"/>
      <c r="P28" s="905"/>
      <c r="Q28" s="905"/>
      <c r="R28" s="905"/>
      <c r="S28" s="905"/>
      <c r="T28" s="905"/>
      <c r="U28" s="905"/>
      <c r="V28" s="905"/>
      <c r="W28" s="905"/>
      <c r="X28" s="905"/>
      <c r="Y28" s="906"/>
      <c r="Z28" s="904"/>
      <c r="AA28" s="905"/>
      <c r="AB28" s="905"/>
      <c r="AC28" s="905"/>
      <c r="AD28" s="905"/>
      <c r="AE28" s="905"/>
      <c r="AF28" s="905"/>
      <c r="AG28" s="905"/>
      <c r="AH28" s="905"/>
      <c r="AI28" s="905"/>
      <c r="AJ28" s="905"/>
      <c r="AK28" s="905"/>
      <c r="AL28" s="905"/>
      <c r="AM28" s="906"/>
      <c r="AN28" s="907"/>
      <c r="AO28" s="908"/>
      <c r="AP28" s="909"/>
      <c r="AQ28" s="940"/>
      <c r="AR28" s="941"/>
      <c r="AS28" s="942" t="str">
        <f t="shared" si="0"/>
        <v/>
      </c>
      <c r="AT28" s="943"/>
      <c r="AU28" s="944"/>
      <c r="AV28" s="930"/>
      <c r="AW28" s="931"/>
      <c r="AX28" s="932"/>
      <c r="AY28" s="935"/>
      <c r="AZ28" s="936"/>
      <c r="BA28" s="936"/>
      <c r="BB28" s="936"/>
      <c r="BC28" s="897"/>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29" customFormat="1" ht="28.5" customHeight="1">
      <c r="A29" s="968"/>
      <c r="B29" s="969"/>
      <c r="C29" s="970"/>
      <c r="D29" s="910" t="s">
        <v>186</v>
      </c>
      <c r="E29" s="911"/>
      <c r="F29" s="912"/>
      <c r="G29" s="913"/>
      <c r="H29" s="914"/>
      <c r="I29" s="914"/>
      <c r="J29" s="914"/>
      <c r="K29" s="914"/>
      <c r="L29" s="914"/>
      <c r="M29" s="914"/>
      <c r="N29" s="915"/>
      <c r="O29" s="916"/>
      <c r="P29" s="917"/>
      <c r="Q29" s="917"/>
      <c r="R29" s="917"/>
      <c r="S29" s="917"/>
      <c r="T29" s="917"/>
      <c r="U29" s="917"/>
      <c r="V29" s="917"/>
      <c r="W29" s="917"/>
      <c r="X29" s="917"/>
      <c r="Y29" s="918"/>
      <c r="Z29" s="916"/>
      <c r="AA29" s="917"/>
      <c r="AB29" s="917"/>
      <c r="AC29" s="917"/>
      <c r="AD29" s="917"/>
      <c r="AE29" s="917"/>
      <c r="AF29" s="917"/>
      <c r="AG29" s="917"/>
      <c r="AH29" s="917"/>
      <c r="AI29" s="917"/>
      <c r="AJ29" s="917"/>
      <c r="AK29" s="917"/>
      <c r="AL29" s="917"/>
      <c r="AM29" s="918"/>
      <c r="AN29" s="919"/>
      <c r="AO29" s="920"/>
      <c r="AP29" s="921"/>
      <c r="AQ29" s="922"/>
      <c r="AR29" s="923"/>
      <c r="AS29" s="924" t="str">
        <f t="shared" si="0"/>
        <v/>
      </c>
      <c r="AT29" s="925"/>
      <c r="AU29" s="926"/>
      <c r="AV29" s="927" t="str">
        <f t="shared" ref="AV29" si="9">IF(AS29&lt;&gt;"",SUM(AS29:AU30),"")</f>
        <v/>
      </c>
      <c r="AW29" s="928"/>
      <c r="AX29" s="929"/>
      <c r="AY29" s="933"/>
      <c r="AZ29" s="934"/>
      <c r="BA29" s="934"/>
      <c r="BB29" s="934"/>
      <c r="BC29" s="896" t="s">
        <v>19</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29" customFormat="1" ht="28.5" customHeight="1" thickBot="1">
      <c r="A30" s="999"/>
      <c r="B30" s="1000"/>
      <c r="C30" s="1001"/>
      <c r="D30" s="956" t="s">
        <v>187</v>
      </c>
      <c r="E30" s="957"/>
      <c r="F30" s="958"/>
      <c r="G30" s="959"/>
      <c r="H30" s="960"/>
      <c r="I30" s="960"/>
      <c r="J30" s="960"/>
      <c r="K30" s="960"/>
      <c r="L30" s="960"/>
      <c r="M30" s="960"/>
      <c r="N30" s="961"/>
      <c r="O30" s="962"/>
      <c r="P30" s="963"/>
      <c r="Q30" s="963"/>
      <c r="R30" s="963"/>
      <c r="S30" s="963"/>
      <c r="T30" s="963"/>
      <c r="U30" s="963"/>
      <c r="V30" s="963"/>
      <c r="W30" s="963"/>
      <c r="X30" s="963"/>
      <c r="Y30" s="964"/>
      <c r="Z30" s="962"/>
      <c r="AA30" s="963"/>
      <c r="AB30" s="963"/>
      <c r="AC30" s="963"/>
      <c r="AD30" s="963"/>
      <c r="AE30" s="963"/>
      <c r="AF30" s="963"/>
      <c r="AG30" s="963"/>
      <c r="AH30" s="963"/>
      <c r="AI30" s="963"/>
      <c r="AJ30" s="963"/>
      <c r="AK30" s="963"/>
      <c r="AL30" s="963"/>
      <c r="AM30" s="964"/>
      <c r="AN30" s="965"/>
      <c r="AO30" s="966"/>
      <c r="AP30" s="967"/>
      <c r="AQ30" s="891"/>
      <c r="AR30" s="892"/>
      <c r="AS30" s="893" t="str">
        <f t="shared" si="0"/>
        <v/>
      </c>
      <c r="AT30" s="894"/>
      <c r="AU30" s="895"/>
      <c r="AV30" s="937"/>
      <c r="AW30" s="938"/>
      <c r="AX30" s="939"/>
      <c r="AY30" s="993"/>
      <c r="AZ30" s="994"/>
      <c r="BA30" s="994"/>
      <c r="BB30" s="994"/>
      <c r="BC30" s="995"/>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ht="28.5" customHeight="1">
      <c r="BA31" s="19"/>
      <c r="BB31" s="19"/>
      <c r="BC31" s="19"/>
    </row>
    <row r="32" spans="1:106" s="7" customFormat="1" ht="31.5" customHeight="1" thickBot="1">
      <c r="A32" s="40" t="s">
        <v>138</v>
      </c>
      <c r="B32" s="312"/>
      <c r="C32" s="312"/>
      <c r="D32" s="312"/>
      <c r="E32" s="312"/>
      <c r="F32" s="312"/>
      <c r="G32" s="312"/>
      <c r="H32" s="312"/>
      <c r="I32" s="270"/>
      <c r="J32" s="270"/>
      <c r="K32" s="270"/>
      <c r="L32" s="270"/>
      <c r="M32" s="270"/>
      <c r="N32" s="270"/>
      <c r="O32" s="270"/>
      <c r="P32" s="270" t="s">
        <v>217</v>
      </c>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312"/>
      <c r="AZ32" s="312"/>
      <c r="BA32" s="312"/>
      <c r="BB32" s="312"/>
      <c r="BC32" s="312"/>
    </row>
    <row r="33" spans="1:55" s="7" customFormat="1" ht="57.75" customHeight="1" thickBot="1">
      <c r="A33" s="595" t="s">
        <v>20</v>
      </c>
      <c r="B33" s="596"/>
      <c r="C33" s="597"/>
      <c r="D33" s="582" t="s">
        <v>202</v>
      </c>
      <c r="E33" s="583"/>
      <c r="F33" s="583"/>
      <c r="G33" s="583"/>
      <c r="H33" s="583"/>
      <c r="I33" s="694"/>
      <c r="J33" s="621" t="s">
        <v>207</v>
      </c>
      <c r="K33" s="621"/>
      <c r="L33" s="621"/>
      <c r="M33" s="621"/>
      <c r="N33" s="621"/>
      <c r="O33" s="621"/>
      <c r="P33" s="677"/>
      <c r="Q33" s="583" t="s">
        <v>208</v>
      </c>
      <c r="R33" s="694"/>
      <c r="S33" s="583" t="s">
        <v>140</v>
      </c>
      <c r="T33" s="583"/>
      <c r="U33" s="583"/>
      <c r="V33" s="583"/>
      <c r="W33" s="583"/>
      <c r="X33" s="583"/>
      <c r="Y33" s="692"/>
      <c r="Z33" s="582" t="s">
        <v>141</v>
      </c>
      <c r="AA33" s="583"/>
      <c r="AB33" s="583"/>
      <c r="AC33" s="583"/>
      <c r="AD33" s="583"/>
      <c r="AE33" s="583"/>
      <c r="AF33" s="583"/>
      <c r="AG33" s="583"/>
      <c r="AH33" s="583"/>
      <c r="AI33" s="583"/>
      <c r="AJ33" s="583"/>
      <c r="AK33" s="583"/>
      <c r="AL33" s="583"/>
      <c r="AM33" s="692"/>
      <c r="AN33" s="582" t="s">
        <v>178</v>
      </c>
      <c r="AO33" s="583"/>
      <c r="AP33" s="583"/>
      <c r="AQ33" s="583"/>
      <c r="AR33" s="583"/>
      <c r="AS33" s="583"/>
      <c r="AT33" s="583"/>
      <c r="AU33" s="583"/>
      <c r="AV33" s="583"/>
      <c r="AW33" s="583"/>
      <c r="AX33" s="583"/>
      <c r="AY33" s="583"/>
      <c r="AZ33" s="583"/>
      <c r="BA33" s="583"/>
      <c r="BB33" s="583"/>
      <c r="BC33" s="584"/>
    </row>
    <row r="34" spans="1:55" s="7" customFormat="1" ht="33.75" customHeight="1" thickTop="1">
      <c r="A34" s="986" t="s">
        <v>150</v>
      </c>
      <c r="B34" s="987"/>
      <c r="C34" s="988"/>
      <c r="D34" s="1037" t="s">
        <v>203</v>
      </c>
      <c r="E34" s="1038"/>
      <c r="F34" s="1038"/>
      <c r="G34" s="1038"/>
      <c r="H34" s="1038"/>
      <c r="I34" s="1039"/>
      <c r="J34" s="1031" t="str">
        <f>IF((SUMIF($AV$11:$AX$20,"&gt;=2.2",$AY$11:$BB$20))=0,"",IF((SUMIF($AV$11:$AX$20,"&gt;=2.2",$AY$11:$BB$20))&lt;=1,1,IF($AV$11&lt;&gt;"",ROUNDDOWN(SUMIF($AV$11:$AX$20,"&gt;=2.2",$AY$11:$BB$20),0),"")))</f>
        <v/>
      </c>
      <c r="K34" s="1032"/>
      <c r="L34" s="1032"/>
      <c r="M34" s="1032"/>
      <c r="N34" s="1032"/>
      <c r="O34" s="1032"/>
      <c r="P34" s="345" t="s">
        <v>209</v>
      </c>
      <c r="Q34" s="989" t="s">
        <v>208</v>
      </c>
      <c r="R34" s="990"/>
      <c r="S34" s="1019">
        <v>7500</v>
      </c>
      <c r="T34" s="1019"/>
      <c r="U34" s="1019"/>
      <c r="V34" s="1019"/>
      <c r="W34" s="1019"/>
      <c r="X34" s="1019"/>
      <c r="Y34" s="215" t="s">
        <v>0</v>
      </c>
      <c r="Z34" s="1020" t="str">
        <f>IF(J34="","",(J34*S34))</f>
        <v/>
      </c>
      <c r="AA34" s="1020"/>
      <c r="AB34" s="1020"/>
      <c r="AC34" s="1020"/>
      <c r="AD34" s="1020"/>
      <c r="AE34" s="1020"/>
      <c r="AF34" s="1020"/>
      <c r="AG34" s="1020"/>
      <c r="AH34" s="1020"/>
      <c r="AI34" s="1020"/>
      <c r="AJ34" s="1020"/>
      <c r="AK34" s="1020"/>
      <c r="AL34" s="1020"/>
      <c r="AM34" s="215" t="s">
        <v>0</v>
      </c>
      <c r="AN34" s="1021" t="str">
        <f>IF(Z34&lt;&gt;"",Z34,"")</f>
        <v/>
      </c>
      <c r="AO34" s="1022"/>
      <c r="AP34" s="1022"/>
      <c r="AQ34" s="1022"/>
      <c r="AR34" s="1022"/>
      <c r="AS34" s="1022"/>
      <c r="AT34" s="1022"/>
      <c r="AU34" s="1022"/>
      <c r="AV34" s="1022"/>
      <c r="AW34" s="1022"/>
      <c r="AX34" s="1022"/>
      <c r="AY34" s="1022"/>
      <c r="AZ34" s="1022"/>
      <c r="BA34" s="1022"/>
      <c r="BB34" s="1022"/>
      <c r="BC34" s="343" t="s">
        <v>0</v>
      </c>
    </row>
    <row r="35" spans="1:55" s="7" customFormat="1" ht="33.75" customHeight="1">
      <c r="A35" s="604" t="s">
        <v>143</v>
      </c>
      <c r="B35" s="605"/>
      <c r="C35" s="606"/>
      <c r="D35" s="1040" t="s">
        <v>204</v>
      </c>
      <c r="E35" s="1041"/>
      <c r="F35" s="1041"/>
      <c r="G35" s="1041"/>
      <c r="H35" s="1041"/>
      <c r="I35" s="1042"/>
      <c r="J35" s="1033" t="str">
        <f>IF((SUMIF($AV$21:$AX$30,"&gt;=5.4",$AY$21:$BB$30))=0,"",IF((SUMIF($AV$21:$AX$30,"&gt;=5.4",$AY$21:$BB$30))&lt;=1,1,IF($AV$21&lt;&gt;"",ROUNDDOWN(SUMIF($AV$21:$AX$30,"&gt;=5.4",$AY$21:$BB$30),0),"")))</f>
        <v/>
      </c>
      <c r="K35" s="1034"/>
      <c r="L35" s="1034"/>
      <c r="M35" s="1034"/>
      <c r="N35" s="1034"/>
      <c r="O35" s="1034"/>
      <c r="P35" s="346" t="s">
        <v>209</v>
      </c>
      <c r="Q35" s="991" t="s">
        <v>208</v>
      </c>
      <c r="R35" s="619"/>
      <c r="S35" s="719">
        <v>6000</v>
      </c>
      <c r="T35" s="719"/>
      <c r="U35" s="719"/>
      <c r="V35" s="719"/>
      <c r="W35" s="719"/>
      <c r="X35" s="719"/>
      <c r="Y35" s="216" t="s">
        <v>0</v>
      </c>
      <c r="Z35" s="1023" t="str">
        <f>IF(J35="","",(J35*S35))</f>
        <v/>
      </c>
      <c r="AA35" s="1023"/>
      <c r="AB35" s="1023"/>
      <c r="AC35" s="1023"/>
      <c r="AD35" s="1023"/>
      <c r="AE35" s="1023"/>
      <c r="AF35" s="1023"/>
      <c r="AG35" s="1023"/>
      <c r="AH35" s="1023"/>
      <c r="AI35" s="1023"/>
      <c r="AJ35" s="1023"/>
      <c r="AK35" s="1023"/>
      <c r="AL35" s="1023"/>
      <c r="AM35" s="216" t="s">
        <v>0</v>
      </c>
      <c r="AN35" s="1024">
        <f>SUM(Z35:AL36)</f>
        <v>0</v>
      </c>
      <c r="AO35" s="1025"/>
      <c r="AP35" s="1025"/>
      <c r="AQ35" s="1025"/>
      <c r="AR35" s="1025"/>
      <c r="AS35" s="1025"/>
      <c r="AT35" s="1025"/>
      <c r="AU35" s="1025"/>
      <c r="AV35" s="1025"/>
      <c r="AW35" s="1025"/>
      <c r="AX35" s="1025"/>
      <c r="AY35" s="1025"/>
      <c r="AZ35" s="1025"/>
      <c r="BA35" s="1025"/>
      <c r="BB35" s="1025"/>
      <c r="BC35" s="612" t="s">
        <v>0</v>
      </c>
    </row>
    <row r="36" spans="1:55" s="7" customFormat="1" ht="33.75" customHeight="1" thickBot="1">
      <c r="A36" s="607"/>
      <c r="B36" s="608"/>
      <c r="C36" s="609"/>
      <c r="D36" s="1043" t="s">
        <v>205</v>
      </c>
      <c r="E36" s="1044"/>
      <c r="F36" s="1044"/>
      <c r="G36" s="1044"/>
      <c r="H36" s="1044"/>
      <c r="I36" s="1045"/>
      <c r="J36" s="1035" t="str">
        <f>IF(SUMIFS($AY$21:$AY$30,$AV$21:$AV$30,"&gt;=2.7",$AV$21:$AV$30,"&lt;5.4")=0,"",IF(SUMIFS($AY$21:$AY$30,$AV$21:$AV$30,"&gt;=2.7",$AV$21:$AV$30,"&lt;5.4")&lt;1,1,ROUNDDOWN(SUMIFS($AY$21:$AY$30,$AV$21:$AV$30,"&gt;=2.7",$AV$21:$AV$30,"&lt;5.4"),0)))</f>
        <v/>
      </c>
      <c r="K36" s="1036"/>
      <c r="L36" s="1036"/>
      <c r="M36" s="1036"/>
      <c r="N36" s="1036"/>
      <c r="O36" s="1036"/>
      <c r="P36" s="347" t="s">
        <v>209</v>
      </c>
      <c r="Q36" s="992" t="s">
        <v>208</v>
      </c>
      <c r="R36" s="713"/>
      <c r="S36" s="721">
        <v>5000</v>
      </c>
      <c r="T36" s="721"/>
      <c r="U36" s="721"/>
      <c r="V36" s="721"/>
      <c r="W36" s="721"/>
      <c r="X36" s="721"/>
      <c r="Y36" s="220" t="s">
        <v>0</v>
      </c>
      <c r="Z36" s="1028" t="str">
        <f>IF(J36="","",(J36*S36))</f>
        <v/>
      </c>
      <c r="AA36" s="1028"/>
      <c r="AB36" s="1028"/>
      <c r="AC36" s="1028"/>
      <c r="AD36" s="1028"/>
      <c r="AE36" s="1028"/>
      <c r="AF36" s="1028"/>
      <c r="AG36" s="1028"/>
      <c r="AH36" s="1028"/>
      <c r="AI36" s="1028"/>
      <c r="AJ36" s="1028"/>
      <c r="AK36" s="1028"/>
      <c r="AL36" s="1028"/>
      <c r="AM36" s="220" t="s">
        <v>0</v>
      </c>
      <c r="AN36" s="1026"/>
      <c r="AO36" s="1027"/>
      <c r="AP36" s="1027"/>
      <c r="AQ36" s="1027"/>
      <c r="AR36" s="1027"/>
      <c r="AS36" s="1027"/>
      <c r="AT36" s="1027"/>
      <c r="AU36" s="1027"/>
      <c r="AV36" s="1027"/>
      <c r="AW36" s="1027"/>
      <c r="AX36" s="1027"/>
      <c r="AY36" s="1027"/>
      <c r="AZ36" s="1027"/>
      <c r="BA36" s="1027"/>
      <c r="BB36" s="1027"/>
      <c r="BC36" s="985"/>
    </row>
    <row r="37" spans="1:55" s="7" customFormat="1" ht="37.5" customHeight="1" thickTop="1" thickBot="1">
      <c r="A37" s="578" t="s">
        <v>191</v>
      </c>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80"/>
      <c r="AN37" s="1029">
        <f>SUM(AN34:BB36)</f>
        <v>0</v>
      </c>
      <c r="AO37" s="1030"/>
      <c r="AP37" s="1030"/>
      <c r="AQ37" s="1030"/>
      <c r="AR37" s="1030"/>
      <c r="AS37" s="1030"/>
      <c r="AT37" s="1030"/>
      <c r="AU37" s="1030"/>
      <c r="AV37" s="1030"/>
      <c r="AW37" s="1030"/>
      <c r="AX37" s="1030"/>
      <c r="AY37" s="1030"/>
      <c r="AZ37" s="1030"/>
      <c r="BA37" s="1030"/>
      <c r="BB37" s="1030"/>
      <c r="BC37" s="219" t="s">
        <v>0</v>
      </c>
    </row>
    <row r="38" spans="1:55" ht="28.5" customHeight="1"/>
  </sheetData>
  <sheetProtection algorithmName="SHA-512" hashValue="9Drdh9WzIj1pz1FgVC45qP8yPdx7JVpS8GVz6yxU6ztIhh6Y9XOaQIwO5VFKfKt/6fBVhVlLTZ9tbxZ2vCe/1A==" saltValue="EYApw8rRZ5Z3K84YMlbTzA==" spinCount="100000" sheet="1" objects="1" scenarios="1"/>
  <mergeCells count="215">
    <mergeCell ref="S34:X34"/>
    <mergeCell ref="Z34:AL34"/>
    <mergeCell ref="AN34:BB34"/>
    <mergeCell ref="S35:X35"/>
    <mergeCell ref="Z35:AL35"/>
    <mergeCell ref="AN35:BB36"/>
    <mergeCell ref="S36:X36"/>
    <mergeCell ref="Z36:AL36"/>
    <mergeCell ref="A37:AM37"/>
    <mergeCell ref="AN37:BB37"/>
    <mergeCell ref="J34:O34"/>
    <mergeCell ref="J35:O35"/>
    <mergeCell ref="J36:O36"/>
    <mergeCell ref="D34:I34"/>
    <mergeCell ref="D35:I35"/>
    <mergeCell ref="D36:I36"/>
    <mergeCell ref="BC11:BC12"/>
    <mergeCell ref="G13:N13"/>
    <mergeCell ref="O13:Y13"/>
    <mergeCell ref="Z13:AM13"/>
    <mergeCell ref="A3:BC3"/>
    <mergeCell ref="BB6:BC6"/>
    <mergeCell ref="AY7:BC9"/>
    <mergeCell ref="A10:C10"/>
    <mergeCell ref="AV10:AX10"/>
    <mergeCell ref="D10:F10"/>
    <mergeCell ref="G10:N10"/>
    <mergeCell ref="O10:Y10"/>
    <mergeCell ref="Z10:AM10"/>
    <mergeCell ref="AN10:AP10"/>
    <mergeCell ref="AQ10:AR10"/>
    <mergeCell ref="AS10:AU10"/>
    <mergeCell ref="AS7:AX9"/>
    <mergeCell ref="AY10:BC10"/>
    <mergeCell ref="AV13:AX14"/>
    <mergeCell ref="AY13:BB14"/>
    <mergeCell ref="BC13:BC14"/>
    <mergeCell ref="G14:N14"/>
    <mergeCell ref="AQ14:AR14"/>
    <mergeCell ref="AS14:AU14"/>
    <mergeCell ref="BC35:BC36"/>
    <mergeCell ref="A34:C34"/>
    <mergeCell ref="A35:C36"/>
    <mergeCell ref="Q34:R34"/>
    <mergeCell ref="Q35:R35"/>
    <mergeCell ref="Q36:R36"/>
    <mergeCell ref="S33:Y33"/>
    <mergeCell ref="AY29:BB30"/>
    <mergeCell ref="BC29:BC30"/>
    <mergeCell ref="A33:C33"/>
    <mergeCell ref="A21:C30"/>
    <mergeCell ref="D21:F21"/>
    <mergeCell ref="G21:N21"/>
    <mergeCell ref="O21:Y21"/>
    <mergeCell ref="Z21:AM21"/>
    <mergeCell ref="AN21:AP21"/>
    <mergeCell ref="D23:F23"/>
    <mergeCell ref="G23:N23"/>
    <mergeCell ref="O23:Y23"/>
    <mergeCell ref="Z23:AM23"/>
    <mergeCell ref="AN23:AP23"/>
    <mergeCell ref="AY25:BB26"/>
    <mergeCell ref="AQ23:AR23"/>
    <mergeCell ref="AS23:AU23"/>
    <mergeCell ref="AV23:AX24"/>
    <mergeCell ref="AY23:BB24"/>
    <mergeCell ref="AQ26:AR26"/>
    <mergeCell ref="AS26:AU26"/>
    <mergeCell ref="AV21:AX22"/>
    <mergeCell ref="AY21:BB22"/>
    <mergeCell ref="A11:C20"/>
    <mergeCell ref="D14:F14"/>
    <mergeCell ref="D15:F15"/>
    <mergeCell ref="G15:N15"/>
    <mergeCell ref="O15:Y15"/>
    <mergeCell ref="Z15:AM15"/>
    <mergeCell ref="AN15:AP15"/>
    <mergeCell ref="AV11:AX12"/>
    <mergeCell ref="AY11:BB12"/>
    <mergeCell ref="D12:F12"/>
    <mergeCell ref="G12:N12"/>
    <mergeCell ref="O12:Y12"/>
    <mergeCell ref="Z12:AM12"/>
    <mergeCell ref="AN12:AP12"/>
    <mergeCell ref="AQ12:AR12"/>
    <mergeCell ref="AS12:AU12"/>
    <mergeCell ref="D11:F11"/>
    <mergeCell ref="G11:N11"/>
    <mergeCell ref="Q33:R33"/>
    <mergeCell ref="J33:P33"/>
    <mergeCell ref="D33:I33"/>
    <mergeCell ref="AN13:AP13"/>
    <mergeCell ref="Z18:AM18"/>
    <mergeCell ref="AN18:AP18"/>
    <mergeCell ref="AN27:AP27"/>
    <mergeCell ref="D30:F30"/>
    <mergeCell ref="G30:N30"/>
    <mergeCell ref="O30:Y30"/>
    <mergeCell ref="Z30:AM30"/>
    <mergeCell ref="AN30:AP30"/>
    <mergeCell ref="Z33:AM33"/>
    <mergeCell ref="AN33:BC33"/>
    <mergeCell ref="AQ18:AR18"/>
    <mergeCell ref="AS18:AU18"/>
    <mergeCell ref="D17:F17"/>
    <mergeCell ref="G17:N17"/>
    <mergeCell ref="AQ15:AR15"/>
    <mergeCell ref="AS15:AU15"/>
    <mergeCell ref="O17:Y17"/>
    <mergeCell ref="Z17:AM17"/>
    <mergeCell ref="AN17:AP17"/>
    <mergeCell ref="AQ17:AR17"/>
    <mergeCell ref="O11:Y11"/>
    <mergeCell ref="Z11:AM11"/>
    <mergeCell ref="AN11:AP11"/>
    <mergeCell ref="AQ11:AR11"/>
    <mergeCell ref="AS11:AU11"/>
    <mergeCell ref="D13:F13"/>
    <mergeCell ref="O14:Y14"/>
    <mergeCell ref="Z14:AM14"/>
    <mergeCell ref="AN14:AP14"/>
    <mergeCell ref="AQ13:AR13"/>
    <mergeCell ref="AS13:AU13"/>
    <mergeCell ref="AV15:AX16"/>
    <mergeCell ref="AY15:BB16"/>
    <mergeCell ref="BC15:BC16"/>
    <mergeCell ref="D16:F16"/>
    <mergeCell ref="G16:N16"/>
    <mergeCell ref="O16:Y16"/>
    <mergeCell ref="Z16:AM16"/>
    <mergeCell ref="AN16:AP16"/>
    <mergeCell ref="AQ16:AR16"/>
    <mergeCell ref="AS16:AU16"/>
    <mergeCell ref="BC21:BC22"/>
    <mergeCell ref="D22:F22"/>
    <mergeCell ref="G22:N22"/>
    <mergeCell ref="O22:Y22"/>
    <mergeCell ref="Z22:AM22"/>
    <mergeCell ref="AN22:AP22"/>
    <mergeCell ref="AQ22:AR22"/>
    <mergeCell ref="AS22:AU22"/>
    <mergeCell ref="AQ21:AR21"/>
    <mergeCell ref="AS21:AU21"/>
    <mergeCell ref="BC17:BC18"/>
    <mergeCell ref="D18:F18"/>
    <mergeCell ref="G18:N18"/>
    <mergeCell ref="O18:Y18"/>
    <mergeCell ref="G20:N20"/>
    <mergeCell ref="O20:Y20"/>
    <mergeCell ref="Z20:AM20"/>
    <mergeCell ref="AN20:AP20"/>
    <mergeCell ref="AV19:AX20"/>
    <mergeCell ref="AY19:BB20"/>
    <mergeCell ref="AS20:AU20"/>
    <mergeCell ref="AQ20:AR20"/>
    <mergeCell ref="AS17:AU17"/>
    <mergeCell ref="AV17:AX18"/>
    <mergeCell ref="AY17:BB18"/>
    <mergeCell ref="D19:F19"/>
    <mergeCell ref="G19:N19"/>
    <mergeCell ref="O19:Y19"/>
    <mergeCell ref="Z19:AM19"/>
    <mergeCell ref="AN19:AP19"/>
    <mergeCell ref="AQ19:AR19"/>
    <mergeCell ref="AS19:AU19"/>
    <mergeCell ref="BC19:BC20"/>
    <mergeCell ref="D20:F20"/>
    <mergeCell ref="BC23:BC24"/>
    <mergeCell ref="D24:F24"/>
    <mergeCell ref="G24:N24"/>
    <mergeCell ref="O24:Y24"/>
    <mergeCell ref="Z24:AM24"/>
    <mergeCell ref="AN24:AP24"/>
    <mergeCell ref="AQ24:AR24"/>
    <mergeCell ref="AS24:AU24"/>
    <mergeCell ref="AQ28:AR28"/>
    <mergeCell ref="D25:F25"/>
    <mergeCell ref="G25:N25"/>
    <mergeCell ref="O25:Y25"/>
    <mergeCell ref="Z25:AM25"/>
    <mergeCell ref="AN25:AP25"/>
    <mergeCell ref="AQ25:AR25"/>
    <mergeCell ref="AS25:AU25"/>
    <mergeCell ref="AV25:AX26"/>
    <mergeCell ref="AS28:AU28"/>
    <mergeCell ref="BC25:BC26"/>
    <mergeCell ref="D26:F26"/>
    <mergeCell ref="G26:N26"/>
    <mergeCell ref="O26:Y26"/>
    <mergeCell ref="Z26:AM26"/>
    <mergeCell ref="AN26:AP26"/>
    <mergeCell ref="AQ30:AR30"/>
    <mergeCell ref="AS30:AU30"/>
    <mergeCell ref="BC27:BC28"/>
    <mergeCell ref="D28:F28"/>
    <mergeCell ref="G28:N28"/>
    <mergeCell ref="O28:Y28"/>
    <mergeCell ref="Z28:AM28"/>
    <mergeCell ref="AN28:AP28"/>
    <mergeCell ref="D29:F29"/>
    <mergeCell ref="G29:N29"/>
    <mergeCell ref="O29:Y29"/>
    <mergeCell ref="Z29:AM29"/>
    <mergeCell ref="AN29:AP29"/>
    <mergeCell ref="AQ29:AR29"/>
    <mergeCell ref="AS29:AU29"/>
    <mergeCell ref="D27:F27"/>
    <mergeCell ref="G27:N27"/>
    <mergeCell ref="O27:Y27"/>
    <mergeCell ref="Z27:AM27"/>
    <mergeCell ref="AQ27:AR27"/>
    <mergeCell ref="AS27:AU27"/>
    <mergeCell ref="AV27:AX28"/>
    <mergeCell ref="AY27:BB28"/>
    <mergeCell ref="AV29:AX30"/>
  </mergeCells>
  <phoneticPr fontId="58"/>
  <dataValidations count="6">
    <dataValidation type="custom" imeMode="disabled" allowBlank="1" showInputMessage="1" showErrorMessage="1" errorTitle="入力エラー" error="小数点は第二位まで、三位以下切り捨てで入力して下さい。" sqref="AY11 AY13 AY19 AY15 AY17 AY23 AY29 AY25 AY27 AY21" xr:uid="{3ED6B602-1FC3-4837-B195-E3BBD995EE70}">
      <formula1>AY11-ROUNDDOWN(AY11,2)=0</formula1>
    </dataValidation>
    <dataValidation type="custom" imeMode="disabled" allowBlank="1" showInputMessage="1" showErrorMessage="1" errorTitle="入力エラー" error="小数点以下第一位を切り捨てで入力して下さい。" sqref="AQ11:AR30" xr:uid="{43DD3715-C141-4C55-9C5F-2D62B832B93B}">
      <formula1>AQ11-ROUNDDOWN(AQ11,0)=0</formula1>
    </dataValidation>
    <dataValidation type="custom" imeMode="disabled" allowBlank="1" showInputMessage="1" showErrorMessage="1" errorTitle="入力エラー" error="小数点は第一位まで、二位以下切り捨てで入力して下さい。" sqref="AS11:AU30" xr:uid="{965DE8D4-DE27-4BCB-8577-27203770C3D1}">
      <formula1>AS11-ROUNDDOWN(AS11,1)=0</formula1>
    </dataValidation>
    <dataValidation type="custom" imeMode="disabled" allowBlank="1" showInputMessage="1" showErrorMessage="1" errorTitle="入力エラー" error="小数点は第三位まで、四位以下四捨五入で入力して下さい。" sqref="AN11:AP30" xr:uid="{E67A7F35-E56B-4970-A1C0-AA2559AC5921}">
      <formula1>AN11-ROUND(AN11,3)=0</formula1>
    </dataValidation>
    <dataValidation type="textLength" imeMode="disabled" operator="equal" allowBlank="1" showInputMessage="1" showErrorMessage="1" errorTitle="文字数エラー" error="SII登録型番の8文字で登録してください。" sqref="G11:N30" xr:uid="{AEEB7D77-C266-416A-BD98-5A74112B096D}">
      <formula1>8</formula1>
    </dataValidation>
    <dataValidation type="custom" imeMode="disabled" allowBlank="1" showInputMessage="1" showErrorMessage="1" sqref="AV11:AX30" xr:uid="{1090F8C6-74F8-4224-8331-9596F8440066}">
      <formula1>AV11-ROUNDDOWN(AV11,1)=0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60C0-087A-40AC-9F92-09C1081BF9D2}">
  <sheetPr>
    <pageSetUpPr fitToPage="1"/>
  </sheetPr>
  <dimension ref="A1:ES77"/>
  <sheetViews>
    <sheetView showGridLines="0" showZeros="0" zoomScale="50" zoomScaleNormal="50" zoomScaleSheetLayoutView="52" workbookViewId="0"/>
  </sheetViews>
  <sheetFormatPr defaultRowHeight="13.5"/>
  <cols>
    <col min="1" max="55" width="3.625" style="7" customWidth="1"/>
    <col min="56" max="92" width="3.5" style="7" customWidth="1"/>
    <col min="93" max="93" width="3.375" style="7" customWidth="1"/>
    <col min="94" max="148" width="3.625" style="7" customWidth="1"/>
    <col min="149" max="16384" width="9" style="7"/>
  </cols>
  <sheetData>
    <row r="1" spans="1:149" ht="18.75">
      <c r="BC1" s="223" t="s">
        <v>194</v>
      </c>
      <c r="EI1" s="223"/>
      <c r="ER1" s="223" t="s">
        <v>194</v>
      </c>
    </row>
    <row r="2" spans="1:149" ht="18" customHeight="1">
      <c r="BC2" s="128" t="str">
        <f>IF(OR(交付申請書!$BD$15&lt;&gt;"",交付申請書!$AJ$53&lt;&gt;""),交付申請書!$BD$15&amp;"邸"&amp;RIGHT(TRIM(交付申請書!$N$53&amp;交付申請書!$Y$53&amp;交付申請書!$AJ$53),4),"")</f>
        <v/>
      </c>
      <c r="EI2" s="128"/>
      <c r="ER2" s="128" t="str">
        <f>IF(BC2="","",BC2)</f>
        <v/>
      </c>
    </row>
    <row r="3" spans="1:149" ht="30" customHeight="1">
      <c r="A3" s="1307" t="s">
        <v>262</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c r="AZ3" s="1307"/>
      <c r="BA3" s="1307"/>
      <c r="BB3" s="1307"/>
      <c r="BC3" s="1307"/>
      <c r="CP3" s="1308" t="s">
        <v>263</v>
      </c>
      <c r="CQ3" s="1309"/>
      <c r="CR3" s="1309"/>
      <c r="CS3" s="1309"/>
      <c r="CT3" s="1309"/>
      <c r="CU3" s="1309"/>
      <c r="CV3" s="1309"/>
      <c r="CW3" s="1309"/>
      <c r="CX3" s="1309"/>
      <c r="CY3" s="1309"/>
      <c r="CZ3" s="1309"/>
      <c r="DA3" s="1309"/>
      <c r="DB3" s="1309"/>
      <c r="DC3" s="1309"/>
      <c r="DD3" s="1309"/>
      <c r="DE3" s="1309"/>
      <c r="DF3" s="1309"/>
      <c r="DG3" s="1309"/>
      <c r="DH3" s="1309"/>
      <c r="DI3" s="1309"/>
      <c r="DJ3" s="1309"/>
      <c r="DK3" s="1309"/>
      <c r="DL3" s="1309"/>
      <c r="DM3" s="1309"/>
      <c r="DN3" s="1309"/>
      <c r="DO3" s="1309"/>
      <c r="DP3" s="1309"/>
      <c r="DQ3" s="1309"/>
      <c r="DR3" s="1309"/>
      <c r="DS3" s="1309"/>
      <c r="DT3" s="1309"/>
      <c r="DU3" s="1309"/>
      <c r="DV3" s="1309"/>
      <c r="DW3" s="1309"/>
      <c r="DX3" s="1309"/>
      <c r="DY3" s="1309"/>
      <c r="DZ3" s="1309"/>
      <c r="EA3" s="1309"/>
      <c r="EB3" s="1309"/>
      <c r="EC3" s="1309"/>
      <c r="ED3" s="1309"/>
      <c r="EE3" s="1309"/>
      <c r="EF3" s="1309"/>
      <c r="EG3" s="1309"/>
      <c r="EH3" s="1309"/>
      <c r="EI3" s="1309"/>
      <c r="EJ3" s="1309"/>
      <c r="EK3" s="1309"/>
      <c r="EL3" s="1309"/>
      <c r="EM3" s="1309"/>
      <c r="EN3" s="1309"/>
      <c r="EO3" s="1309"/>
      <c r="EP3" s="1309"/>
      <c r="EQ3" s="1309"/>
      <c r="ER3" s="1310"/>
    </row>
    <row r="4" spans="1:149"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49"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4"/>
      <c r="AN5" s="4"/>
      <c r="AO5" s="4"/>
      <c r="AP5" s="4"/>
      <c r="AQ5" s="4"/>
      <c r="AR5" s="4"/>
      <c r="AS5" s="4"/>
      <c r="AT5" s="4"/>
      <c r="AU5" s="4"/>
      <c r="AV5" s="4"/>
      <c r="AW5" s="4"/>
      <c r="AX5" s="4"/>
      <c r="AY5" s="4"/>
      <c r="AZ5" s="4"/>
      <c r="BA5" s="4"/>
      <c r="BB5" s="4"/>
      <c r="BC5" s="225"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M5" s="4"/>
      <c r="EN5" s="4"/>
      <c r="EO5" s="4"/>
      <c r="EP5" s="4"/>
      <c r="EQ5" s="4"/>
      <c r="ER5" s="225" t="s">
        <v>3</v>
      </c>
    </row>
    <row r="6" spans="1:149" ht="15.7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18"/>
      <c r="AN6" s="18"/>
      <c r="AO6" s="4"/>
      <c r="AP6" s="4"/>
      <c r="AQ6" s="4"/>
      <c r="AR6" s="4"/>
      <c r="AS6" s="4"/>
      <c r="AT6" s="4"/>
      <c r="AU6" s="4"/>
      <c r="AV6" s="4"/>
      <c r="AW6" s="4"/>
      <c r="AX6" s="128" t="s">
        <v>58</v>
      </c>
      <c r="AY6" s="311"/>
      <c r="AZ6" s="226" t="s">
        <v>117</v>
      </c>
      <c r="BA6" s="311"/>
      <c r="BB6" s="1311" t="s">
        <v>118</v>
      </c>
      <c r="BC6" s="1311"/>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M6" s="128" t="s">
        <v>58</v>
      </c>
      <c r="EN6" s="327" t="str">
        <f>IF(AY6="","",AY6)</f>
        <v/>
      </c>
      <c r="EO6" s="226" t="s">
        <v>117</v>
      </c>
      <c r="EP6" s="327" t="str">
        <f>IF(BA6="","",BA6)</f>
        <v/>
      </c>
      <c r="EQ6" s="1311" t="s">
        <v>118</v>
      </c>
      <c r="ER6" s="1311"/>
    </row>
    <row r="7" spans="1:149" ht="14.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225"/>
      <c r="AR7" s="225"/>
      <c r="AS7" s="225"/>
      <c r="AT7" s="225"/>
      <c r="AU7" s="225"/>
      <c r="AV7" s="225"/>
      <c r="AW7" s="225"/>
      <c r="AX7" s="225"/>
      <c r="AY7" s="225"/>
      <c r="AZ7" s="225"/>
      <c r="BA7" s="225"/>
      <c r="BB7" s="225"/>
      <c r="BC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225"/>
      <c r="DY7" s="225"/>
      <c r="DZ7" s="225"/>
      <c r="EA7" s="225"/>
      <c r="EB7" s="225"/>
      <c r="EC7" s="225"/>
      <c r="ED7" s="225"/>
      <c r="EE7" s="225"/>
      <c r="EF7" s="225"/>
      <c r="EG7" s="225"/>
      <c r="EH7" s="225"/>
      <c r="EI7" s="4"/>
    </row>
    <row r="8" spans="1:149" ht="17.25" customHeight="1">
      <c r="A8" s="255"/>
      <c r="B8" s="256"/>
      <c r="C8" s="257" t="s">
        <v>184</v>
      </c>
      <c r="D8" s="25"/>
      <c r="E8" s="25"/>
      <c r="F8" s="25"/>
      <c r="G8" s="258"/>
      <c r="H8" s="259"/>
      <c r="I8" s="257" t="s">
        <v>185</v>
      </c>
      <c r="J8" s="4"/>
      <c r="K8" s="4"/>
      <c r="L8" s="34"/>
      <c r="M8" s="34"/>
      <c r="N8" s="33"/>
      <c r="O8" s="34"/>
      <c r="P8" s="34"/>
      <c r="Q8" s="34"/>
      <c r="R8" s="34"/>
      <c r="S8" s="34"/>
      <c r="T8" s="257"/>
      <c r="U8" s="25"/>
      <c r="V8" s="18"/>
      <c r="W8" s="18"/>
      <c r="X8" s="18"/>
      <c r="Y8" s="18"/>
      <c r="Z8" s="18"/>
      <c r="AA8" s="18"/>
      <c r="AB8" s="18"/>
      <c r="AC8" s="18"/>
      <c r="AD8" s="18"/>
      <c r="AE8" s="4"/>
      <c r="AF8" s="4"/>
      <c r="AG8" s="4"/>
      <c r="AH8" s="4"/>
      <c r="AI8" s="4"/>
      <c r="AJ8" s="18"/>
      <c r="AK8" s="18"/>
      <c r="AL8" s="18"/>
      <c r="AM8" s="18"/>
      <c r="AN8" s="18"/>
      <c r="AO8" s="18"/>
      <c r="AP8" s="1311"/>
      <c r="AQ8" s="1311"/>
      <c r="AR8" s="306"/>
      <c r="AS8" s="306"/>
      <c r="AT8" s="306"/>
      <c r="AU8" s="306"/>
      <c r="AV8" s="306"/>
      <c r="AW8" s="306"/>
      <c r="AX8" s="306"/>
      <c r="AY8" s="306"/>
      <c r="AZ8" s="306"/>
      <c r="BA8" s="306"/>
      <c r="BB8" s="306"/>
      <c r="BC8" s="226"/>
      <c r="CP8" s="282"/>
      <c r="CQ8" s="283"/>
      <c r="CR8" s="284" t="s">
        <v>184</v>
      </c>
      <c r="CS8" s="285"/>
      <c r="CT8" s="285"/>
      <c r="CU8" s="285"/>
      <c r="CV8" s="286"/>
      <c r="CW8" s="287"/>
      <c r="CX8" s="284" t="s">
        <v>185</v>
      </c>
      <c r="CY8" s="4"/>
      <c r="DA8" s="288"/>
      <c r="DB8" s="288"/>
      <c r="DC8" s="289"/>
      <c r="DD8" s="288"/>
      <c r="DE8" s="288"/>
      <c r="DF8" s="288"/>
      <c r="DG8" s="288"/>
      <c r="DH8" s="288"/>
      <c r="DI8" s="284"/>
      <c r="DJ8" s="285"/>
      <c r="DK8" s="18"/>
      <c r="DL8" s="18"/>
      <c r="DM8" s="18"/>
      <c r="DN8" s="18"/>
      <c r="DO8" s="18"/>
      <c r="DP8" s="4"/>
      <c r="DQ8" s="4"/>
      <c r="DR8" s="4"/>
      <c r="DS8" s="4"/>
      <c r="DT8" s="4"/>
      <c r="DU8" s="4"/>
      <c r="DV8" s="4"/>
      <c r="DW8" s="4"/>
      <c r="DX8" s="339"/>
      <c r="DY8" s="339"/>
      <c r="DZ8" s="339"/>
      <c r="EA8" s="339"/>
      <c r="EB8" s="339"/>
      <c r="EC8" s="339"/>
      <c r="ED8" s="339"/>
      <c r="EE8" s="339"/>
      <c r="EF8" s="339"/>
      <c r="EG8" s="339"/>
      <c r="EH8" s="339"/>
      <c r="EI8" s="226"/>
    </row>
    <row r="9" spans="1:149" ht="14.25" customHeight="1" thickBot="1">
      <c r="A9" s="292"/>
      <c r="B9" s="292"/>
      <c r="C9" s="292"/>
      <c r="D9" s="292"/>
      <c r="E9" s="292"/>
      <c r="F9" s="292"/>
      <c r="AJ9" s="292"/>
      <c r="AK9" s="292"/>
      <c r="AL9" s="292"/>
      <c r="AM9" s="292"/>
      <c r="AN9" s="292"/>
      <c r="AO9" s="292"/>
      <c r="AP9" s="306"/>
      <c r="AQ9" s="306"/>
      <c r="AR9" s="306"/>
      <c r="AS9" s="306"/>
      <c r="AT9" s="306"/>
      <c r="AU9" s="306"/>
      <c r="AV9" s="306"/>
      <c r="AW9" s="306"/>
      <c r="AX9" s="306"/>
      <c r="AY9" s="306"/>
      <c r="AZ9" s="306"/>
      <c r="BA9" s="306"/>
      <c r="BB9" s="306"/>
      <c r="BC9" s="226"/>
      <c r="CP9" s="292"/>
      <c r="CQ9" s="292"/>
      <c r="CR9" s="292"/>
      <c r="CS9" s="292"/>
      <c r="CT9" s="292"/>
      <c r="CU9" s="292"/>
      <c r="DX9" s="339"/>
      <c r="DY9" s="339"/>
      <c r="DZ9" s="339"/>
      <c r="EA9" s="339"/>
      <c r="EB9" s="339"/>
      <c r="EC9" s="339"/>
      <c r="ED9" s="339"/>
      <c r="EE9" s="339"/>
      <c r="EF9" s="339"/>
      <c r="EG9" s="339"/>
      <c r="EH9" s="339"/>
      <c r="EI9" s="226"/>
    </row>
    <row r="10" spans="1:149" ht="28.5" customHeight="1" thickBot="1">
      <c r="A10" s="1224" t="s">
        <v>14</v>
      </c>
      <c r="B10" s="1225"/>
      <c r="C10" s="1225"/>
      <c r="D10" s="1225"/>
      <c r="E10" s="1225"/>
      <c r="F10" s="1225"/>
      <c r="G10" s="1225"/>
      <c r="H10" s="1225"/>
      <c r="I10" s="1225"/>
      <c r="J10" s="1225"/>
      <c r="K10" s="1226"/>
      <c r="L10" s="1227" t="s">
        <v>151</v>
      </c>
      <c r="M10" s="1228"/>
      <c r="N10" s="1228"/>
      <c r="O10" s="1228"/>
      <c r="P10" s="1228"/>
      <c r="Q10" s="1228"/>
      <c r="R10" s="1228"/>
      <c r="S10" s="1228"/>
      <c r="T10" s="1229"/>
      <c r="U10" s="1291"/>
      <c r="V10" s="1291"/>
      <c r="W10" s="1291"/>
      <c r="X10" s="1291"/>
      <c r="Y10" s="1291"/>
      <c r="Z10" s="1291"/>
      <c r="AA10" s="1291"/>
      <c r="AB10" s="1291"/>
      <c r="AC10" s="1291"/>
      <c r="AD10" s="1291"/>
      <c r="AE10" s="1291"/>
      <c r="AF10" s="1291"/>
      <c r="CP10" s="1295" t="s">
        <v>14</v>
      </c>
      <c r="CQ10" s="1296"/>
      <c r="CR10" s="1296"/>
      <c r="CS10" s="1296"/>
      <c r="CT10" s="1296"/>
      <c r="CU10" s="1296"/>
      <c r="CV10" s="1296"/>
      <c r="CW10" s="1296"/>
      <c r="CX10" s="1296"/>
      <c r="CY10" s="1296"/>
      <c r="CZ10" s="1297"/>
      <c r="DA10" s="1298" t="s">
        <v>151</v>
      </c>
      <c r="DB10" s="1299"/>
      <c r="DC10" s="1299"/>
      <c r="DD10" s="1299"/>
      <c r="DE10" s="1299"/>
      <c r="DF10" s="1299"/>
      <c r="DG10" s="1299"/>
      <c r="DH10" s="1299"/>
      <c r="DI10" s="1300"/>
      <c r="DJ10" s="1291"/>
      <c r="DK10" s="1291"/>
      <c r="DL10" s="1291"/>
      <c r="DM10" s="1291"/>
      <c r="DN10" s="1291"/>
      <c r="DO10" s="1291"/>
      <c r="DP10" s="1291"/>
      <c r="DQ10" s="1291"/>
      <c r="DR10" s="1291"/>
      <c r="DS10" s="1291"/>
      <c r="DT10" s="1291"/>
      <c r="DU10" s="1291"/>
    </row>
    <row r="11" spans="1:149"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4"/>
      <c r="DN11" s="4"/>
      <c r="DO11" s="4"/>
      <c r="DP11" s="4"/>
      <c r="DQ11" s="4"/>
      <c r="DR11" s="4"/>
      <c r="DS11" s="4"/>
      <c r="DT11" s="4"/>
      <c r="DU11" s="4"/>
      <c r="DV11" s="4"/>
      <c r="DW11" s="4"/>
      <c r="DX11" s="4"/>
      <c r="DY11" s="4"/>
      <c r="DZ11" s="4"/>
      <c r="EA11" s="4"/>
      <c r="EB11" s="4"/>
      <c r="EC11" s="4"/>
      <c r="ED11" s="4"/>
      <c r="EE11" s="4"/>
      <c r="EF11" s="4"/>
      <c r="EG11" s="4"/>
      <c r="EH11" s="4"/>
      <c r="EI11" s="4"/>
    </row>
    <row r="12" spans="1:149" ht="29.25" customHeight="1">
      <c r="A12" s="1059" t="s">
        <v>279</v>
      </c>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60" t="s">
        <v>4</v>
      </c>
      <c r="BA12" s="1060"/>
      <c r="BB12" s="1060"/>
      <c r="BC12" s="1060"/>
      <c r="CP12" s="1059" t="s">
        <v>279</v>
      </c>
      <c r="CQ12" s="1059"/>
      <c r="CR12" s="1059"/>
      <c r="CS12" s="1059"/>
      <c r="CT12" s="1059"/>
      <c r="CU12" s="1059"/>
      <c r="CV12" s="1059"/>
      <c r="CW12" s="1059"/>
      <c r="CX12" s="1059"/>
      <c r="CY12" s="1059"/>
      <c r="CZ12" s="1059"/>
      <c r="DA12" s="1059"/>
      <c r="DB12" s="1059"/>
      <c r="DC12" s="1059"/>
      <c r="DD12" s="1059"/>
      <c r="DE12" s="1059"/>
      <c r="DF12" s="1059"/>
      <c r="DG12" s="1059"/>
      <c r="DH12" s="1059"/>
      <c r="DI12" s="1059"/>
      <c r="DJ12" s="1059"/>
      <c r="DK12" s="1059"/>
      <c r="DL12" s="1059"/>
      <c r="DM12" s="1059"/>
      <c r="DN12" s="1059"/>
      <c r="DO12" s="1059"/>
      <c r="DP12" s="1059"/>
      <c r="DQ12" s="1059"/>
      <c r="DR12" s="1059"/>
      <c r="DS12" s="1059"/>
      <c r="DT12" s="1059"/>
      <c r="DU12" s="1059"/>
      <c r="DV12" s="1059"/>
      <c r="DW12" s="1059"/>
      <c r="DX12" s="1059"/>
      <c r="DY12" s="1059"/>
      <c r="DZ12" s="1059"/>
      <c r="EA12" s="1059"/>
      <c r="EB12" s="1059"/>
      <c r="EC12" s="1059"/>
      <c r="ED12" s="1059"/>
      <c r="EE12" s="1059"/>
      <c r="EF12" s="1059"/>
      <c r="EG12" s="1059"/>
      <c r="EH12" s="1059"/>
      <c r="EI12" s="1059"/>
      <c r="EJ12" s="1059"/>
      <c r="EK12" s="1059"/>
      <c r="EL12" s="1059"/>
      <c r="EM12" s="1059"/>
      <c r="EN12" s="1059"/>
      <c r="EO12" s="1061" t="str">
        <f>AZ12</f>
        <v>□</v>
      </c>
      <c r="EP12" s="1061"/>
      <c r="EQ12" s="1061"/>
      <c r="ER12" s="1061"/>
    </row>
    <row r="13" spans="1:149"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4"/>
      <c r="DU13" s="28"/>
      <c r="DV13" s="28"/>
      <c r="DW13" s="28"/>
      <c r="DX13" s="4"/>
      <c r="DY13" s="4"/>
      <c r="DZ13" s="4"/>
      <c r="EA13" s="4"/>
      <c r="EB13" s="4"/>
      <c r="EC13" s="4"/>
      <c r="ED13" s="4"/>
      <c r="EE13" s="4"/>
      <c r="EF13" s="4"/>
      <c r="EG13" s="4"/>
      <c r="EH13" s="4"/>
      <c r="EI13" s="4"/>
    </row>
    <row r="14" spans="1:149" ht="18.75" customHeight="1">
      <c r="A14" s="1253" t="s">
        <v>219</v>
      </c>
      <c r="B14" s="1254"/>
      <c r="C14" s="1254"/>
      <c r="D14" s="1255"/>
      <c r="E14" s="1259" t="s">
        <v>220</v>
      </c>
      <c r="F14" s="1254"/>
      <c r="G14" s="1254"/>
      <c r="H14" s="1254"/>
      <c r="I14" s="1254"/>
      <c r="J14" s="1254"/>
      <c r="K14" s="1255"/>
      <c r="L14" s="1236" t="s">
        <v>221</v>
      </c>
      <c r="M14" s="1261"/>
      <c r="N14" s="1261"/>
      <c r="O14" s="1261"/>
      <c r="P14" s="1261"/>
      <c r="Q14" s="1261"/>
      <c r="R14" s="1261"/>
      <c r="S14" s="1261"/>
      <c r="T14" s="1262"/>
      <c r="U14" s="1236" t="s">
        <v>84</v>
      </c>
      <c r="V14" s="1261"/>
      <c r="W14" s="1261"/>
      <c r="X14" s="1261"/>
      <c r="Y14" s="1261"/>
      <c r="Z14" s="1261"/>
      <c r="AA14" s="1261"/>
      <c r="AB14" s="1261"/>
      <c r="AC14" s="1261"/>
      <c r="AD14" s="1261"/>
      <c r="AE14" s="1261"/>
      <c r="AF14" s="1261"/>
      <c r="AG14" s="1261"/>
      <c r="AH14" s="1262"/>
      <c r="AI14" s="649" t="s">
        <v>22</v>
      </c>
      <c r="AJ14" s="650"/>
      <c r="AK14" s="650"/>
      <c r="AL14" s="650"/>
      <c r="AM14" s="650"/>
      <c r="AN14" s="650"/>
      <c r="AO14" s="650"/>
      <c r="AP14" s="650"/>
      <c r="AQ14" s="1274"/>
      <c r="AR14" s="1275" t="s">
        <v>21</v>
      </c>
      <c r="AS14" s="1276"/>
      <c r="AT14" s="1276"/>
      <c r="AU14" s="1277"/>
      <c r="AV14" s="1230" t="s">
        <v>223</v>
      </c>
      <c r="AW14" s="1231"/>
      <c r="AX14" s="1231"/>
      <c r="AY14" s="1232"/>
      <c r="AZ14" s="1236" t="s">
        <v>224</v>
      </c>
      <c r="BA14" s="1237"/>
      <c r="BB14" s="1237"/>
      <c r="BC14" s="1238"/>
      <c r="CP14" s="1253" t="s">
        <v>219</v>
      </c>
      <c r="CQ14" s="1254"/>
      <c r="CR14" s="1254"/>
      <c r="CS14" s="1255"/>
      <c r="CT14" s="1259" t="s">
        <v>220</v>
      </c>
      <c r="CU14" s="1254"/>
      <c r="CV14" s="1254"/>
      <c r="CW14" s="1254"/>
      <c r="CX14" s="1254"/>
      <c r="CY14" s="1254"/>
      <c r="CZ14" s="1255"/>
      <c r="DA14" s="1236" t="s">
        <v>221</v>
      </c>
      <c r="DB14" s="1261"/>
      <c r="DC14" s="1261"/>
      <c r="DD14" s="1261"/>
      <c r="DE14" s="1261"/>
      <c r="DF14" s="1261"/>
      <c r="DG14" s="1261"/>
      <c r="DH14" s="1261"/>
      <c r="DI14" s="1262"/>
      <c r="DJ14" s="1236" t="s">
        <v>84</v>
      </c>
      <c r="DK14" s="1261"/>
      <c r="DL14" s="1261"/>
      <c r="DM14" s="1261"/>
      <c r="DN14" s="1261"/>
      <c r="DO14" s="1261"/>
      <c r="DP14" s="1261"/>
      <c r="DQ14" s="1261"/>
      <c r="DR14" s="1261"/>
      <c r="DS14" s="1261"/>
      <c r="DT14" s="1261"/>
      <c r="DU14" s="1261"/>
      <c r="DV14" s="1261"/>
      <c r="DW14" s="1261"/>
      <c r="DX14" s="1261"/>
      <c r="DY14" s="1261"/>
      <c r="DZ14" s="1261"/>
      <c r="EA14" s="1261"/>
      <c r="EB14" s="1261"/>
      <c r="EC14" s="1261"/>
      <c r="ED14" s="1261"/>
      <c r="EE14" s="1261"/>
      <c r="EF14" s="1261"/>
      <c r="EG14" s="1261"/>
      <c r="EH14" s="1261"/>
      <c r="EI14" s="1261"/>
      <c r="EJ14" s="1262"/>
      <c r="EK14" s="1230" t="s">
        <v>223</v>
      </c>
      <c r="EL14" s="1231"/>
      <c r="EM14" s="1231"/>
      <c r="EN14" s="1232"/>
      <c r="EO14" s="1236" t="s">
        <v>224</v>
      </c>
      <c r="EP14" s="1237"/>
      <c r="EQ14" s="1237"/>
      <c r="ER14" s="1238"/>
    </row>
    <row r="15" spans="1:149" s="29" customFormat="1" ht="28.5" customHeight="1">
      <c r="A15" s="1256"/>
      <c r="B15" s="1257"/>
      <c r="C15" s="1257"/>
      <c r="D15" s="1258"/>
      <c r="E15" s="1260"/>
      <c r="F15" s="1257"/>
      <c r="G15" s="1257"/>
      <c r="H15" s="1257"/>
      <c r="I15" s="1257"/>
      <c r="J15" s="1257"/>
      <c r="K15" s="1258"/>
      <c r="L15" s="800"/>
      <c r="M15" s="801"/>
      <c r="N15" s="801"/>
      <c r="O15" s="801"/>
      <c r="P15" s="801"/>
      <c r="Q15" s="801"/>
      <c r="R15" s="801"/>
      <c r="S15" s="801"/>
      <c r="T15" s="802"/>
      <c r="U15" s="800"/>
      <c r="V15" s="801"/>
      <c r="W15" s="801"/>
      <c r="X15" s="801"/>
      <c r="Y15" s="801"/>
      <c r="Z15" s="801"/>
      <c r="AA15" s="801"/>
      <c r="AB15" s="801"/>
      <c r="AC15" s="801"/>
      <c r="AD15" s="801"/>
      <c r="AE15" s="801"/>
      <c r="AF15" s="801"/>
      <c r="AG15" s="801"/>
      <c r="AH15" s="802"/>
      <c r="AI15" s="1242" t="s">
        <v>15</v>
      </c>
      <c r="AJ15" s="1243"/>
      <c r="AK15" s="1243"/>
      <c r="AL15" s="1243"/>
      <c r="AM15" s="314" t="s">
        <v>16</v>
      </c>
      <c r="AN15" s="1243" t="s">
        <v>17</v>
      </c>
      <c r="AO15" s="1243"/>
      <c r="AP15" s="1243"/>
      <c r="AQ15" s="1244"/>
      <c r="AR15" s="1278"/>
      <c r="AS15" s="1279"/>
      <c r="AT15" s="1279"/>
      <c r="AU15" s="1280"/>
      <c r="AV15" s="1233"/>
      <c r="AW15" s="1234"/>
      <c r="AX15" s="1234"/>
      <c r="AY15" s="1235"/>
      <c r="AZ15" s="1239"/>
      <c r="BA15" s="1240"/>
      <c r="BB15" s="1240"/>
      <c r="BC15" s="1241"/>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256"/>
      <c r="CQ15" s="1257"/>
      <c r="CR15" s="1257"/>
      <c r="CS15" s="1258"/>
      <c r="CT15" s="1260"/>
      <c r="CU15" s="1257"/>
      <c r="CV15" s="1257"/>
      <c r="CW15" s="1257"/>
      <c r="CX15" s="1257"/>
      <c r="CY15" s="1257"/>
      <c r="CZ15" s="1258"/>
      <c r="DA15" s="800"/>
      <c r="DB15" s="801"/>
      <c r="DC15" s="801"/>
      <c r="DD15" s="801"/>
      <c r="DE15" s="801"/>
      <c r="DF15" s="801"/>
      <c r="DG15" s="801"/>
      <c r="DH15" s="801"/>
      <c r="DI15" s="802"/>
      <c r="DJ15" s="800"/>
      <c r="DK15" s="801"/>
      <c r="DL15" s="801"/>
      <c r="DM15" s="801"/>
      <c r="DN15" s="801"/>
      <c r="DO15" s="801"/>
      <c r="DP15" s="801"/>
      <c r="DQ15" s="801"/>
      <c r="DR15" s="801"/>
      <c r="DS15" s="801"/>
      <c r="DT15" s="801"/>
      <c r="DU15" s="801"/>
      <c r="DV15" s="801"/>
      <c r="DW15" s="801"/>
      <c r="DX15" s="801"/>
      <c r="DY15" s="801"/>
      <c r="DZ15" s="801"/>
      <c r="EA15" s="801"/>
      <c r="EB15" s="801"/>
      <c r="EC15" s="801"/>
      <c r="ED15" s="801"/>
      <c r="EE15" s="801"/>
      <c r="EF15" s="801"/>
      <c r="EG15" s="801"/>
      <c r="EH15" s="801"/>
      <c r="EI15" s="801"/>
      <c r="EJ15" s="802"/>
      <c r="EK15" s="1233"/>
      <c r="EL15" s="1234"/>
      <c r="EM15" s="1234"/>
      <c r="EN15" s="1235"/>
      <c r="EO15" s="1239"/>
      <c r="EP15" s="1240"/>
      <c r="EQ15" s="1240"/>
      <c r="ER15" s="1241"/>
      <c r="ES15" s="4"/>
    </row>
    <row r="16" spans="1:149" s="29" customFormat="1" ht="28.5" customHeight="1">
      <c r="A16" s="1245"/>
      <c r="B16" s="1246"/>
      <c r="C16" s="1246"/>
      <c r="D16" s="819"/>
      <c r="E16" s="818"/>
      <c r="F16" s="1246"/>
      <c r="G16" s="1246"/>
      <c r="H16" s="1246"/>
      <c r="I16" s="1246"/>
      <c r="J16" s="1246"/>
      <c r="K16" s="819"/>
      <c r="L16" s="1247"/>
      <c r="M16" s="1248"/>
      <c r="N16" s="1248"/>
      <c r="O16" s="1248"/>
      <c r="P16" s="1248"/>
      <c r="Q16" s="1248"/>
      <c r="R16" s="1248"/>
      <c r="S16" s="1248"/>
      <c r="T16" s="1249"/>
      <c r="U16" s="1247"/>
      <c r="V16" s="1248"/>
      <c r="W16" s="1248"/>
      <c r="X16" s="1248"/>
      <c r="Y16" s="1248"/>
      <c r="Z16" s="1248"/>
      <c r="AA16" s="1248"/>
      <c r="AB16" s="1248"/>
      <c r="AC16" s="1248"/>
      <c r="AD16" s="1248"/>
      <c r="AE16" s="1248"/>
      <c r="AF16" s="1248"/>
      <c r="AG16" s="1248"/>
      <c r="AH16" s="1249"/>
      <c r="AI16" s="1250"/>
      <c r="AJ16" s="1251"/>
      <c r="AK16" s="1251"/>
      <c r="AL16" s="1251"/>
      <c r="AM16" s="267" t="s">
        <v>16</v>
      </c>
      <c r="AN16" s="1251"/>
      <c r="AO16" s="1251"/>
      <c r="AP16" s="1251"/>
      <c r="AQ16" s="1252"/>
      <c r="AR16" s="1304" t="str">
        <f t="shared" ref="AR16:AR25" si="0">IF(AND(AI16&lt;&gt;"",AN16&lt;&gt;""),ROUNDDOWN(AI16*AN16/1000000,2),"")</f>
        <v/>
      </c>
      <c r="AS16" s="1305"/>
      <c r="AT16" s="1305"/>
      <c r="AU16" s="1306"/>
      <c r="AV16" s="1284" t="str">
        <f>IF(AR16&lt;&gt;"",IF(AR16&lt;0.2,"XS",IF(AR16&lt;1.6,"S",IF(AR16&lt;2.8,"M",IF(AR16&gt;=2.8,"L")))),"")</f>
        <v/>
      </c>
      <c r="AW16" s="1285"/>
      <c r="AX16" s="1285"/>
      <c r="AY16" s="1286"/>
      <c r="AZ16" s="1268"/>
      <c r="BA16" s="1269"/>
      <c r="BB16" s="1269"/>
      <c r="BC16" s="1270"/>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287" t="str">
        <f t="shared" ref="CP16:CP29" si="1">IF(A16=0,"",A16)</f>
        <v/>
      </c>
      <c r="CQ16" s="1288"/>
      <c r="CR16" s="1288"/>
      <c r="CS16" s="1289"/>
      <c r="CT16" s="1290" t="str">
        <f t="shared" ref="CT16:CT29" si="2">IF(E16=0,"",E16)</f>
        <v/>
      </c>
      <c r="CU16" s="1288"/>
      <c r="CV16" s="1288"/>
      <c r="CW16" s="1288"/>
      <c r="CX16" s="1288"/>
      <c r="CY16" s="1288"/>
      <c r="CZ16" s="1289"/>
      <c r="DA16" s="1271" t="str">
        <f t="shared" ref="DA16:DA29" si="3">IF(L16=0,"",L16)</f>
        <v/>
      </c>
      <c r="DB16" s="1272"/>
      <c r="DC16" s="1272"/>
      <c r="DD16" s="1272"/>
      <c r="DE16" s="1272"/>
      <c r="DF16" s="1272"/>
      <c r="DG16" s="1272"/>
      <c r="DH16" s="1272"/>
      <c r="DI16" s="1273"/>
      <c r="DJ16" s="1208" t="str">
        <f t="shared" ref="DJ16:DJ29" si="4">IF(U16=0,"",U16)</f>
        <v/>
      </c>
      <c r="DK16" s="1263"/>
      <c r="DL16" s="1263"/>
      <c r="DM16" s="1263"/>
      <c r="DN16" s="1263"/>
      <c r="DO16" s="1263"/>
      <c r="DP16" s="1263"/>
      <c r="DQ16" s="1263"/>
      <c r="DR16" s="1263"/>
      <c r="DS16" s="1263"/>
      <c r="DT16" s="1263"/>
      <c r="DU16" s="1263"/>
      <c r="DV16" s="1263"/>
      <c r="DW16" s="1263"/>
      <c r="DX16" s="1263"/>
      <c r="DY16" s="1263"/>
      <c r="DZ16" s="1263"/>
      <c r="EA16" s="1263"/>
      <c r="EB16" s="1263"/>
      <c r="EC16" s="1263"/>
      <c r="ED16" s="1263"/>
      <c r="EE16" s="1263"/>
      <c r="EF16" s="1263"/>
      <c r="EG16" s="1263"/>
      <c r="EH16" s="1263"/>
      <c r="EI16" s="1263"/>
      <c r="EJ16" s="1210"/>
      <c r="EK16" s="1264" t="str">
        <f t="shared" ref="EK16:EK29" si="5">IF(AV16=0,"",AV16)</f>
        <v/>
      </c>
      <c r="EL16" s="1265"/>
      <c r="EM16" s="1265"/>
      <c r="EN16" s="1266"/>
      <c r="EO16" s="1264" t="str">
        <f t="shared" ref="EO16:EO29" si="6">IF(AZ16=0,"",AZ16)</f>
        <v/>
      </c>
      <c r="EP16" s="1265"/>
      <c r="EQ16" s="1265"/>
      <c r="ER16" s="1267"/>
      <c r="ES16" s="4"/>
    </row>
    <row r="17" spans="1:149" s="29" customFormat="1" ht="28.5" customHeight="1">
      <c r="A17" s="1207"/>
      <c r="B17" s="1131"/>
      <c r="C17" s="1131"/>
      <c r="D17" s="765"/>
      <c r="E17" s="764"/>
      <c r="F17" s="1131"/>
      <c r="G17" s="1131"/>
      <c r="H17" s="1131"/>
      <c r="I17" s="1131"/>
      <c r="J17" s="1131"/>
      <c r="K17" s="765"/>
      <c r="L17" s="1132"/>
      <c r="M17" s="1133"/>
      <c r="N17" s="1133"/>
      <c r="O17" s="1133"/>
      <c r="P17" s="1133"/>
      <c r="Q17" s="1133"/>
      <c r="R17" s="1133"/>
      <c r="S17" s="1133"/>
      <c r="T17" s="1134"/>
      <c r="U17" s="1132"/>
      <c r="V17" s="1133"/>
      <c r="W17" s="1133"/>
      <c r="X17" s="1133"/>
      <c r="Y17" s="1133"/>
      <c r="Z17" s="1133"/>
      <c r="AA17" s="1133"/>
      <c r="AB17" s="1133"/>
      <c r="AC17" s="1133"/>
      <c r="AD17" s="1133"/>
      <c r="AE17" s="1133"/>
      <c r="AF17" s="1133"/>
      <c r="AG17" s="1133"/>
      <c r="AH17" s="1134"/>
      <c r="AI17" s="1211"/>
      <c r="AJ17" s="1212"/>
      <c r="AK17" s="1212"/>
      <c r="AL17" s="1212"/>
      <c r="AM17" s="127" t="s">
        <v>16</v>
      </c>
      <c r="AN17" s="1212"/>
      <c r="AO17" s="1212"/>
      <c r="AP17" s="1212"/>
      <c r="AQ17" s="1216"/>
      <c r="AR17" s="1301" t="str">
        <f t="shared" si="0"/>
        <v/>
      </c>
      <c r="AS17" s="1302"/>
      <c r="AT17" s="1302"/>
      <c r="AU17" s="1303"/>
      <c r="AV17" s="1220" t="str">
        <f t="shared" ref="AV17:AV25" si="7">IF(AR17&lt;&gt;"",IF(AR17&lt;0.2,"XS",IF(AR17&lt;1.6,"S",IF(AR17&lt;2.8,"M",IF(AR17&gt;=2.8,"L")))),"")</f>
        <v/>
      </c>
      <c r="AW17" s="1221"/>
      <c r="AX17" s="1221"/>
      <c r="AY17" s="1222"/>
      <c r="AZ17" s="1213"/>
      <c r="BA17" s="1214"/>
      <c r="BB17" s="1214"/>
      <c r="BC17" s="121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140" t="str">
        <f t="shared" si="1"/>
        <v/>
      </c>
      <c r="CQ17" s="1141"/>
      <c r="CR17" s="1141"/>
      <c r="CS17" s="1142"/>
      <c r="CT17" s="1143" t="str">
        <f t="shared" si="2"/>
        <v/>
      </c>
      <c r="CU17" s="1141"/>
      <c r="CV17" s="1141"/>
      <c r="CW17" s="1141"/>
      <c r="CX17" s="1141"/>
      <c r="CY17" s="1141"/>
      <c r="CZ17" s="1142"/>
      <c r="DA17" s="1128" t="str">
        <f t="shared" si="3"/>
        <v/>
      </c>
      <c r="DB17" s="1129"/>
      <c r="DC17" s="1129"/>
      <c r="DD17" s="1129"/>
      <c r="DE17" s="1129"/>
      <c r="DF17" s="1129"/>
      <c r="DG17" s="1129"/>
      <c r="DH17" s="1129"/>
      <c r="DI17" s="1130"/>
      <c r="DJ17" s="1128" t="str">
        <f t="shared" si="4"/>
        <v/>
      </c>
      <c r="DK17" s="1129"/>
      <c r="DL17" s="1129"/>
      <c r="DM17" s="1129"/>
      <c r="DN17" s="1129"/>
      <c r="DO17" s="1129"/>
      <c r="DP17" s="1129"/>
      <c r="DQ17" s="1129"/>
      <c r="DR17" s="1129"/>
      <c r="DS17" s="1129"/>
      <c r="DT17" s="1129"/>
      <c r="DU17" s="1129"/>
      <c r="DV17" s="1129"/>
      <c r="DW17" s="1129"/>
      <c r="DX17" s="1129"/>
      <c r="DY17" s="1129"/>
      <c r="DZ17" s="1129"/>
      <c r="EA17" s="1129"/>
      <c r="EB17" s="1129"/>
      <c r="EC17" s="1129"/>
      <c r="ED17" s="1129"/>
      <c r="EE17" s="1129"/>
      <c r="EF17" s="1129"/>
      <c r="EG17" s="1129"/>
      <c r="EH17" s="1129"/>
      <c r="EI17" s="1129"/>
      <c r="EJ17" s="1130"/>
      <c r="EK17" s="1217" t="str">
        <f t="shared" si="5"/>
        <v/>
      </c>
      <c r="EL17" s="1218"/>
      <c r="EM17" s="1218"/>
      <c r="EN17" s="1219"/>
      <c r="EO17" s="1217" t="str">
        <f t="shared" si="6"/>
        <v/>
      </c>
      <c r="EP17" s="1218"/>
      <c r="EQ17" s="1218"/>
      <c r="ER17" s="1223"/>
      <c r="ES17" s="4"/>
    </row>
    <row r="18" spans="1:149" s="29" customFormat="1" ht="28.5" customHeight="1">
      <c r="A18" s="1207"/>
      <c r="B18" s="1131"/>
      <c r="C18" s="1131"/>
      <c r="D18" s="765"/>
      <c r="E18" s="764"/>
      <c r="F18" s="1131"/>
      <c r="G18" s="1131"/>
      <c r="H18" s="1131"/>
      <c r="I18" s="1131"/>
      <c r="J18" s="1131"/>
      <c r="K18" s="765"/>
      <c r="L18" s="1132"/>
      <c r="M18" s="1133"/>
      <c r="N18" s="1133"/>
      <c r="O18" s="1133"/>
      <c r="P18" s="1133"/>
      <c r="Q18" s="1133"/>
      <c r="R18" s="1133"/>
      <c r="S18" s="1133"/>
      <c r="T18" s="1134"/>
      <c r="U18" s="1132"/>
      <c r="V18" s="1133"/>
      <c r="W18" s="1133"/>
      <c r="X18" s="1133"/>
      <c r="Y18" s="1133"/>
      <c r="Z18" s="1133"/>
      <c r="AA18" s="1133"/>
      <c r="AB18" s="1133"/>
      <c r="AC18" s="1133"/>
      <c r="AD18" s="1133"/>
      <c r="AE18" s="1133"/>
      <c r="AF18" s="1133"/>
      <c r="AG18" s="1133"/>
      <c r="AH18" s="1134"/>
      <c r="AI18" s="1211"/>
      <c r="AJ18" s="1212"/>
      <c r="AK18" s="1212"/>
      <c r="AL18" s="1212"/>
      <c r="AM18" s="127" t="s">
        <v>16</v>
      </c>
      <c r="AN18" s="1212"/>
      <c r="AO18" s="1212"/>
      <c r="AP18" s="1212"/>
      <c r="AQ18" s="1216"/>
      <c r="AR18" s="1301" t="str">
        <f t="shared" si="0"/>
        <v/>
      </c>
      <c r="AS18" s="1302"/>
      <c r="AT18" s="1302"/>
      <c r="AU18" s="1303"/>
      <c r="AV18" s="1220" t="str">
        <f t="shared" si="7"/>
        <v/>
      </c>
      <c r="AW18" s="1221"/>
      <c r="AX18" s="1221"/>
      <c r="AY18" s="1222"/>
      <c r="AZ18" s="1213"/>
      <c r="BA18" s="1214"/>
      <c r="BB18" s="1214"/>
      <c r="BC18" s="121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140" t="str">
        <f t="shared" si="1"/>
        <v/>
      </c>
      <c r="CQ18" s="1141"/>
      <c r="CR18" s="1141"/>
      <c r="CS18" s="1142"/>
      <c r="CT18" s="1143" t="str">
        <f t="shared" si="2"/>
        <v/>
      </c>
      <c r="CU18" s="1141"/>
      <c r="CV18" s="1141"/>
      <c r="CW18" s="1141"/>
      <c r="CX18" s="1141"/>
      <c r="CY18" s="1141"/>
      <c r="CZ18" s="1142"/>
      <c r="DA18" s="1128" t="str">
        <f t="shared" si="3"/>
        <v/>
      </c>
      <c r="DB18" s="1129"/>
      <c r="DC18" s="1129"/>
      <c r="DD18" s="1129"/>
      <c r="DE18" s="1129"/>
      <c r="DF18" s="1129"/>
      <c r="DG18" s="1129"/>
      <c r="DH18" s="1129"/>
      <c r="DI18" s="1130"/>
      <c r="DJ18" s="1128" t="str">
        <f t="shared" si="4"/>
        <v/>
      </c>
      <c r="DK18" s="1129"/>
      <c r="DL18" s="1129"/>
      <c r="DM18" s="1129"/>
      <c r="DN18" s="1129"/>
      <c r="DO18" s="1129"/>
      <c r="DP18" s="1129"/>
      <c r="DQ18" s="1129"/>
      <c r="DR18" s="1129"/>
      <c r="DS18" s="1129"/>
      <c r="DT18" s="1129"/>
      <c r="DU18" s="1129"/>
      <c r="DV18" s="1129"/>
      <c r="DW18" s="1129"/>
      <c r="DX18" s="1129"/>
      <c r="DY18" s="1129"/>
      <c r="DZ18" s="1129"/>
      <c r="EA18" s="1129"/>
      <c r="EB18" s="1129"/>
      <c r="EC18" s="1129"/>
      <c r="ED18" s="1129"/>
      <c r="EE18" s="1129"/>
      <c r="EF18" s="1129"/>
      <c r="EG18" s="1129"/>
      <c r="EH18" s="1129"/>
      <c r="EI18" s="1129"/>
      <c r="EJ18" s="1130"/>
      <c r="EK18" s="1217" t="str">
        <f t="shared" si="5"/>
        <v/>
      </c>
      <c r="EL18" s="1218"/>
      <c r="EM18" s="1218"/>
      <c r="EN18" s="1219"/>
      <c r="EO18" s="1217" t="str">
        <f t="shared" si="6"/>
        <v/>
      </c>
      <c r="EP18" s="1218"/>
      <c r="EQ18" s="1218"/>
      <c r="ER18" s="1223"/>
      <c r="ES18" s="4"/>
    </row>
    <row r="19" spans="1:149" s="29" customFormat="1" ht="28.5" customHeight="1">
      <c r="A19" s="1207"/>
      <c r="B19" s="1131"/>
      <c r="C19" s="1131"/>
      <c r="D19" s="765"/>
      <c r="E19" s="764"/>
      <c r="F19" s="1131"/>
      <c r="G19" s="1131"/>
      <c r="H19" s="1131"/>
      <c r="I19" s="1131"/>
      <c r="J19" s="1131"/>
      <c r="K19" s="765"/>
      <c r="L19" s="1132"/>
      <c r="M19" s="1133"/>
      <c r="N19" s="1133"/>
      <c r="O19" s="1133"/>
      <c r="P19" s="1133"/>
      <c r="Q19" s="1133"/>
      <c r="R19" s="1133"/>
      <c r="S19" s="1133"/>
      <c r="T19" s="1134"/>
      <c r="U19" s="1132"/>
      <c r="V19" s="1133"/>
      <c r="W19" s="1133"/>
      <c r="X19" s="1133"/>
      <c r="Y19" s="1133"/>
      <c r="Z19" s="1133"/>
      <c r="AA19" s="1133"/>
      <c r="AB19" s="1133"/>
      <c r="AC19" s="1133"/>
      <c r="AD19" s="1133"/>
      <c r="AE19" s="1133"/>
      <c r="AF19" s="1133"/>
      <c r="AG19" s="1133"/>
      <c r="AH19" s="1134"/>
      <c r="AI19" s="1211"/>
      <c r="AJ19" s="1212"/>
      <c r="AK19" s="1212"/>
      <c r="AL19" s="1212"/>
      <c r="AM19" s="127" t="s">
        <v>16</v>
      </c>
      <c r="AN19" s="1212"/>
      <c r="AO19" s="1212"/>
      <c r="AP19" s="1212"/>
      <c r="AQ19" s="1216"/>
      <c r="AR19" s="1301" t="str">
        <f t="shared" si="0"/>
        <v/>
      </c>
      <c r="AS19" s="1302"/>
      <c r="AT19" s="1302"/>
      <c r="AU19" s="1303"/>
      <c r="AV19" s="1220" t="str">
        <f t="shared" si="7"/>
        <v/>
      </c>
      <c r="AW19" s="1221"/>
      <c r="AX19" s="1221"/>
      <c r="AY19" s="1222"/>
      <c r="AZ19" s="1213"/>
      <c r="BA19" s="1214"/>
      <c r="BB19" s="1214"/>
      <c r="BC19" s="121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140" t="str">
        <f t="shared" si="1"/>
        <v/>
      </c>
      <c r="CQ19" s="1141"/>
      <c r="CR19" s="1141"/>
      <c r="CS19" s="1142"/>
      <c r="CT19" s="1143" t="str">
        <f t="shared" si="2"/>
        <v/>
      </c>
      <c r="CU19" s="1141"/>
      <c r="CV19" s="1141"/>
      <c r="CW19" s="1141"/>
      <c r="CX19" s="1141"/>
      <c r="CY19" s="1141"/>
      <c r="CZ19" s="1142"/>
      <c r="DA19" s="1128" t="str">
        <f t="shared" si="3"/>
        <v/>
      </c>
      <c r="DB19" s="1129"/>
      <c r="DC19" s="1129"/>
      <c r="DD19" s="1129"/>
      <c r="DE19" s="1129"/>
      <c r="DF19" s="1129"/>
      <c r="DG19" s="1129"/>
      <c r="DH19" s="1129"/>
      <c r="DI19" s="1130"/>
      <c r="DJ19" s="1208" t="str">
        <f t="shared" si="4"/>
        <v/>
      </c>
      <c r="DK19" s="1209"/>
      <c r="DL19" s="1209"/>
      <c r="DM19" s="1209"/>
      <c r="DN19" s="1209"/>
      <c r="DO19" s="1209"/>
      <c r="DP19" s="1209"/>
      <c r="DQ19" s="1209"/>
      <c r="DR19" s="1209"/>
      <c r="DS19" s="1209"/>
      <c r="DT19" s="1209"/>
      <c r="DU19" s="1209"/>
      <c r="DV19" s="1209"/>
      <c r="DW19" s="1209"/>
      <c r="DX19" s="1209"/>
      <c r="DY19" s="1209"/>
      <c r="DZ19" s="1209"/>
      <c r="EA19" s="1209"/>
      <c r="EB19" s="1209"/>
      <c r="EC19" s="1209"/>
      <c r="ED19" s="1209"/>
      <c r="EE19" s="1209"/>
      <c r="EF19" s="1209"/>
      <c r="EG19" s="1209"/>
      <c r="EH19" s="1209"/>
      <c r="EI19" s="1209"/>
      <c r="EJ19" s="1210"/>
      <c r="EK19" s="1217" t="str">
        <f t="shared" si="5"/>
        <v/>
      </c>
      <c r="EL19" s="1218"/>
      <c r="EM19" s="1218"/>
      <c r="EN19" s="1219"/>
      <c r="EO19" s="1217" t="str">
        <f t="shared" si="6"/>
        <v/>
      </c>
      <c r="EP19" s="1218"/>
      <c r="EQ19" s="1218"/>
      <c r="ER19" s="1223"/>
      <c r="ES19" s="4"/>
    </row>
    <row r="20" spans="1:149" s="29" customFormat="1" ht="28.5" customHeight="1">
      <c r="A20" s="1207"/>
      <c r="B20" s="1131"/>
      <c r="C20" s="1131"/>
      <c r="D20" s="765"/>
      <c r="E20" s="764"/>
      <c r="F20" s="1131"/>
      <c r="G20" s="1131"/>
      <c r="H20" s="1131"/>
      <c r="I20" s="1131"/>
      <c r="J20" s="1131"/>
      <c r="K20" s="765"/>
      <c r="L20" s="1132"/>
      <c r="M20" s="1133"/>
      <c r="N20" s="1133"/>
      <c r="O20" s="1133"/>
      <c r="P20" s="1133"/>
      <c r="Q20" s="1133"/>
      <c r="R20" s="1133"/>
      <c r="S20" s="1133"/>
      <c r="T20" s="1134"/>
      <c r="U20" s="1132"/>
      <c r="V20" s="1133"/>
      <c r="W20" s="1133"/>
      <c r="X20" s="1133"/>
      <c r="Y20" s="1133"/>
      <c r="Z20" s="1133"/>
      <c r="AA20" s="1133"/>
      <c r="AB20" s="1133"/>
      <c r="AC20" s="1133"/>
      <c r="AD20" s="1133"/>
      <c r="AE20" s="1133"/>
      <c r="AF20" s="1133"/>
      <c r="AG20" s="1133"/>
      <c r="AH20" s="1134"/>
      <c r="AI20" s="1211"/>
      <c r="AJ20" s="1212"/>
      <c r="AK20" s="1212"/>
      <c r="AL20" s="1212"/>
      <c r="AM20" s="127" t="s">
        <v>16</v>
      </c>
      <c r="AN20" s="1212"/>
      <c r="AO20" s="1212"/>
      <c r="AP20" s="1212"/>
      <c r="AQ20" s="1216"/>
      <c r="AR20" s="1301" t="str">
        <f t="shared" si="0"/>
        <v/>
      </c>
      <c r="AS20" s="1302"/>
      <c r="AT20" s="1302"/>
      <c r="AU20" s="1303"/>
      <c r="AV20" s="1220" t="str">
        <f t="shared" si="7"/>
        <v/>
      </c>
      <c r="AW20" s="1221"/>
      <c r="AX20" s="1221"/>
      <c r="AY20" s="1222"/>
      <c r="AZ20" s="1213"/>
      <c r="BA20" s="1214"/>
      <c r="BB20" s="1214"/>
      <c r="BC20" s="121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140" t="str">
        <f t="shared" si="1"/>
        <v/>
      </c>
      <c r="CQ20" s="1141"/>
      <c r="CR20" s="1141"/>
      <c r="CS20" s="1142"/>
      <c r="CT20" s="1143" t="str">
        <f t="shared" si="2"/>
        <v/>
      </c>
      <c r="CU20" s="1141"/>
      <c r="CV20" s="1141"/>
      <c r="CW20" s="1141"/>
      <c r="CX20" s="1141"/>
      <c r="CY20" s="1141"/>
      <c r="CZ20" s="1142"/>
      <c r="DA20" s="1128" t="str">
        <f t="shared" si="3"/>
        <v/>
      </c>
      <c r="DB20" s="1129"/>
      <c r="DC20" s="1129"/>
      <c r="DD20" s="1129"/>
      <c r="DE20" s="1129"/>
      <c r="DF20" s="1129"/>
      <c r="DG20" s="1129"/>
      <c r="DH20" s="1129"/>
      <c r="DI20" s="1130"/>
      <c r="DJ20" s="1128" t="str">
        <f t="shared" si="4"/>
        <v/>
      </c>
      <c r="DK20" s="1129"/>
      <c r="DL20" s="1129"/>
      <c r="DM20" s="1129"/>
      <c r="DN20" s="1129"/>
      <c r="DO20" s="1129"/>
      <c r="DP20" s="1129"/>
      <c r="DQ20" s="1129"/>
      <c r="DR20" s="1129"/>
      <c r="DS20" s="1129"/>
      <c r="DT20" s="1129"/>
      <c r="DU20" s="1129"/>
      <c r="DV20" s="1129"/>
      <c r="DW20" s="1129"/>
      <c r="DX20" s="1129"/>
      <c r="DY20" s="1129"/>
      <c r="DZ20" s="1129"/>
      <c r="EA20" s="1129"/>
      <c r="EB20" s="1129"/>
      <c r="EC20" s="1129"/>
      <c r="ED20" s="1129"/>
      <c r="EE20" s="1129"/>
      <c r="EF20" s="1129"/>
      <c r="EG20" s="1129"/>
      <c r="EH20" s="1129"/>
      <c r="EI20" s="1129"/>
      <c r="EJ20" s="1130"/>
      <c r="EK20" s="1217" t="str">
        <f t="shared" si="5"/>
        <v/>
      </c>
      <c r="EL20" s="1218"/>
      <c r="EM20" s="1218"/>
      <c r="EN20" s="1219"/>
      <c r="EO20" s="1217" t="str">
        <f t="shared" si="6"/>
        <v/>
      </c>
      <c r="EP20" s="1218"/>
      <c r="EQ20" s="1218"/>
      <c r="ER20" s="1223"/>
      <c r="ES20" s="4"/>
    </row>
    <row r="21" spans="1:149" s="29" customFormat="1" ht="28.5" customHeight="1">
      <c r="A21" s="1207"/>
      <c r="B21" s="1131"/>
      <c r="C21" s="1131"/>
      <c r="D21" s="765"/>
      <c r="E21" s="764"/>
      <c r="F21" s="1131"/>
      <c r="G21" s="1131"/>
      <c r="H21" s="1131"/>
      <c r="I21" s="1131"/>
      <c r="J21" s="1131"/>
      <c r="K21" s="765"/>
      <c r="L21" s="1132"/>
      <c r="M21" s="1133"/>
      <c r="N21" s="1133"/>
      <c r="O21" s="1133"/>
      <c r="P21" s="1133"/>
      <c r="Q21" s="1133"/>
      <c r="R21" s="1133"/>
      <c r="S21" s="1133"/>
      <c r="T21" s="1134"/>
      <c r="U21" s="1132"/>
      <c r="V21" s="1133"/>
      <c r="W21" s="1133"/>
      <c r="X21" s="1133"/>
      <c r="Y21" s="1133"/>
      <c r="Z21" s="1133"/>
      <c r="AA21" s="1133"/>
      <c r="AB21" s="1133"/>
      <c r="AC21" s="1133"/>
      <c r="AD21" s="1133"/>
      <c r="AE21" s="1133"/>
      <c r="AF21" s="1133"/>
      <c r="AG21" s="1133"/>
      <c r="AH21" s="1134"/>
      <c r="AI21" s="1211"/>
      <c r="AJ21" s="1212"/>
      <c r="AK21" s="1212"/>
      <c r="AL21" s="1212"/>
      <c r="AM21" s="127" t="s">
        <v>16</v>
      </c>
      <c r="AN21" s="1212"/>
      <c r="AO21" s="1212"/>
      <c r="AP21" s="1212"/>
      <c r="AQ21" s="1216"/>
      <c r="AR21" s="1301" t="str">
        <f t="shared" si="0"/>
        <v/>
      </c>
      <c r="AS21" s="1302"/>
      <c r="AT21" s="1302"/>
      <c r="AU21" s="1303"/>
      <c r="AV21" s="1220" t="str">
        <f t="shared" si="7"/>
        <v/>
      </c>
      <c r="AW21" s="1221"/>
      <c r="AX21" s="1221"/>
      <c r="AY21" s="1222"/>
      <c r="AZ21" s="1213"/>
      <c r="BA21" s="1214"/>
      <c r="BB21" s="1214"/>
      <c r="BC21" s="121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140" t="str">
        <f t="shared" si="1"/>
        <v/>
      </c>
      <c r="CQ21" s="1141"/>
      <c r="CR21" s="1141"/>
      <c r="CS21" s="1142"/>
      <c r="CT21" s="1143" t="str">
        <f t="shared" si="2"/>
        <v/>
      </c>
      <c r="CU21" s="1141"/>
      <c r="CV21" s="1141"/>
      <c r="CW21" s="1141"/>
      <c r="CX21" s="1141"/>
      <c r="CY21" s="1141"/>
      <c r="CZ21" s="1142"/>
      <c r="DA21" s="1128" t="str">
        <f t="shared" si="3"/>
        <v/>
      </c>
      <c r="DB21" s="1129"/>
      <c r="DC21" s="1129"/>
      <c r="DD21" s="1129"/>
      <c r="DE21" s="1129"/>
      <c r="DF21" s="1129"/>
      <c r="DG21" s="1129"/>
      <c r="DH21" s="1129"/>
      <c r="DI21" s="1130"/>
      <c r="DJ21" s="1208" t="str">
        <f t="shared" si="4"/>
        <v/>
      </c>
      <c r="DK21" s="1209"/>
      <c r="DL21" s="1209"/>
      <c r="DM21" s="1209"/>
      <c r="DN21" s="1209"/>
      <c r="DO21" s="1209"/>
      <c r="DP21" s="1209"/>
      <c r="DQ21" s="1209"/>
      <c r="DR21" s="1209"/>
      <c r="DS21" s="1209"/>
      <c r="DT21" s="1209"/>
      <c r="DU21" s="1209"/>
      <c r="DV21" s="1209"/>
      <c r="DW21" s="1209"/>
      <c r="DX21" s="1209"/>
      <c r="DY21" s="1209"/>
      <c r="DZ21" s="1209"/>
      <c r="EA21" s="1209"/>
      <c r="EB21" s="1209"/>
      <c r="EC21" s="1209"/>
      <c r="ED21" s="1209"/>
      <c r="EE21" s="1209"/>
      <c r="EF21" s="1209"/>
      <c r="EG21" s="1209"/>
      <c r="EH21" s="1209"/>
      <c r="EI21" s="1209"/>
      <c r="EJ21" s="1210"/>
      <c r="EK21" s="1217" t="str">
        <f t="shared" si="5"/>
        <v/>
      </c>
      <c r="EL21" s="1218"/>
      <c r="EM21" s="1218"/>
      <c r="EN21" s="1219"/>
      <c r="EO21" s="1217" t="str">
        <f t="shared" si="6"/>
        <v/>
      </c>
      <c r="EP21" s="1218"/>
      <c r="EQ21" s="1218"/>
      <c r="ER21" s="1223"/>
      <c r="ES21" s="4"/>
    </row>
    <row r="22" spans="1:149" s="29" customFormat="1" ht="28.5" customHeight="1">
      <c r="A22" s="1207"/>
      <c r="B22" s="1131"/>
      <c r="C22" s="1131"/>
      <c r="D22" s="765"/>
      <c r="E22" s="764"/>
      <c r="F22" s="1131"/>
      <c r="G22" s="1131"/>
      <c r="H22" s="1131"/>
      <c r="I22" s="1131"/>
      <c r="J22" s="1131"/>
      <c r="K22" s="765"/>
      <c r="L22" s="1132"/>
      <c r="M22" s="1133"/>
      <c r="N22" s="1133"/>
      <c r="O22" s="1133"/>
      <c r="P22" s="1133"/>
      <c r="Q22" s="1133"/>
      <c r="R22" s="1133"/>
      <c r="S22" s="1133"/>
      <c r="T22" s="1134"/>
      <c r="U22" s="1132"/>
      <c r="V22" s="1133"/>
      <c r="W22" s="1133"/>
      <c r="X22" s="1133"/>
      <c r="Y22" s="1133"/>
      <c r="Z22" s="1133"/>
      <c r="AA22" s="1133"/>
      <c r="AB22" s="1133"/>
      <c r="AC22" s="1133"/>
      <c r="AD22" s="1133"/>
      <c r="AE22" s="1133"/>
      <c r="AF22" s="1133"/>
      <c r="AG22" s="1133"/>
      <c r="AH22" s="1134"/>
      <c r="AI22" s="1211"/>
      <c r="AJ22" s="1212"/>
      <c r="AK22" s="1212"/>
      <c r="AL22" s="1212"/>
      <c r="AM22" s="127" t="s">
        <v>16</v>
      </c>
      <c r="AN22" s="1212"/>
      <c r="AO22" s="1212"/>
      <c r="AP22" s="1212"/>
      <c r="AQ22" s="1216"/>
      <c r="AR22" s="1301" t="str">
        <f t="shared" si="0"/>
        <v/>
      </c>
      <c r="AS22" s="1302"/>
      <c r="AT22" s="1302"/>
      <c r="AU22" s="1303"/>
      <c r="AV22" s="1220" t="str">
        <f t="shared" si="7"/>
        <v/>
      </c>
      <c r="AW22" s="1221"/>
      <c r="AX22" s="1221"/>
      <c r="AY22" s="1222"/>
      <c r="AZ22" s="1213"/>
      <c r="BA22" s="1214"/>
      <c r="BB22" s="1214"/>
      <c r="BC22" s="121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140" t="str">
        <f t="shared" si="1"/>
        <v/>
      </c>
      <c r="CQ22" s="1141"/>
      <c r="CR22" s="1141"/>
      <c r="CS22" s="1142"/>
      <c r="CT22" s="1143" t="str">
        <f t="shared" si="2"/>
        <v/>
      </c>
      <c r="CU22" s="1141"/>
      <c r="CV22" s="1141"/>
      <c r="CW22" s="1141"/>
      <c r="CX22" s="1141"/>
      <c r="CY22" s="1141"/>
      <c r="CZ22" s="1142"/>
      <c r="DA22" s="1128" t="str">
        <f t="shared" si="3"/>
        <v/>
      </c>
      <c r="DB22" s="1129"/>
      <c r="DC22" s="1129"/>
      <c r="DD22" s="1129"/>
      <c r="DE22" s="1129"/>
      <c r="DF22" s="1129"/>
      <c r="DG22" s="1129"/>
      <c r="DH22" s="1129"/>
      <c r="DI22" s="1130"/>
      <c r="DJ22" s="1128" t="str">
        <f t="shared" si="4"/>
        <v/>
      </c>
      <c r="DK22" s="1129"/>
      <c r="DL22" s="1129"/>
      <c r="DM22" s="1129"/>
      <c r="DN22" s="1129"/>
      <c r="DO22" s="1129"/>
      <c r="DP22" s="1129"/>
      <c r="DQ22" s="1129"/>
      <c r="DR22" s="1129"/>
      <c r="DS22" s="1129"/>
      <c r="DT22" s="1129"/>
      <c r="DU22" s="1129"/>
      <c r="DV22" s="1129"/>
      <c r="DW22" s="1129"/>
      <c r="DX22" s="1129"/>
      <c r="DY22" s="1129"/>
      <c r="DZ22" s="1129"/>
      <c r="EA22" s="1129"/>
      <c r="EB22" s="1129"/>
      <c r="EC22" s="1129"/>
      <c r="ED22" s="1129"/>
      <c r="EE22" s="1129"/>
      <c r="EF22" s="1129"/>
      <c r="EG22" s="1129"/>
      <c r="EH22" s="1129"/>
      <c r="EI22" s="1129"/>
      <c r="EJ22" s="1130"/>
      <c r="EK22" s="1217" t="str">
        <f t="shared" si="5"/>
        <v/>
      </c>
      <c r="EL22" s="1218"/>
      <c r="EM22" s="1218"/>
      <c r="EN22" s="1219"/>
      <c r="EO22" s="1217" t="str">
        <f t="shared" si="6"/>
        <v/>
      </c>
      <c r="EP22" s="1218"/>
      <c r="EQ22" s="1218"/>
      <c r="ER22" s="1223"/>
      <c r="ES22" s="4"/>
    </row>
    <row r="23" spans="1:149" s="29" customFormat="1" ht="28.5" customHeight="1">
      <c r="A23" s="1207"/>
      <c r="B23" s="1131"/>
      <c r="C23" s="1131"/>
      <c r="D23" s="765"/>
      <c r="E23" s="764"/>
      <c r="F23" s="1131"/>
      <c r="G23" s="1131"/>
      <c r="H23" s="1131"/>
      <c r="I23" s="1131"/>
      <c r="J23" s="1131"/>
      <c r="K23" s="765"/>
      <c r="L23" s="1132"/>
      <c r="M23" s="1133"/>
      <c r="N23" s="1133"/>
      <c r="O23" s="1133"/>
      <c r="P23" s="1133"/>
      <c r="Q23" s="1133"/>
      <c r="R23" s="1133"/>
      <c r="S23" s="1133"/>
      <c r="T23" s="1134"/>
      <c r="U23" s="1132"/>
      <c r="V23" s="1133"/>
      <c r="W23" s="1133"/>
      <c r="X23" s="1133"/>
      <c r="Y23" s="1133"/>
      <c r="Z23" s="1133"/>
      <c r="AA23" s="1133"/>
      <c r="AB23" s="1133"/>
      <c r="AC23" s="1133"/>
      <c r="AD23" s="1133"/>
      <c r="AE23" s="1133"/>
      <c r="AF23" s="1133"/>
      <c r="AG23" s="1133"/>
      <c r="AH23" s="1134"/>
      <c r="AI23" s="1211"/>
      <c r="AJ23" s="1212"/>
      <c r="AK23" s="1212"/>
      <c r="AL23" s="1212"/>
      <c r="AM23" s="127" t="s">
        <v>16</v>
      </c>
      <c r="AN23" s="1212"/>
      <c r="AO23" s="1212"/>
      <c r="AP23" s="1212"/>
      <c r="AQ23" s="1216"/>
      <c r="AR23" s="1301" t="str">
        <f t="shared" si="0"/>
        <v/>
      </c>
      <c r="AS23" s="1302"/>
      <c r="AT23" s="1302"/>
      <c r="AU23" s="1303"/>
      <c r="AV23" s="1220" t="str">
        <f t="shared" si="7"/>
        <v/>
      </c>
      <c r="AW23" s="1221"/>
      <c r="AX23" s="1221"/>
      <c r="AY23" s="1222"/>
      <c r="AZ23" s="1213"/>
      <c r="BA23" s="1214"/>
      <c r="BB23" s="1214"/>
      <c r="BC23" s="1215"/>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40" t="str">
        <f t="shared" si="1"/>
        <v/>
      </c>
      <c r="CQ23" s="1141"/>
      <c r="CR23" s="1141"/>
      <c r="CS23" s="1142"/>
      <c r="CT23" s="1143" t="str">
        <f t="shared" si="2"/>
        <v/>
      </c>
      <c r="CU23" s="1141"/>
      <c r="CV23" s="1141"/>
      <c r="CW23" s="1141"/>
      <c r="CX23" s="1141"/>
      <c r="CY23" s="1141"/>
      <c r="CZ23" s="1142"/>
      <c r="DA23" s="1128" t="str">
        <f t="shared" si="3"/>
        <v/>
      </c>
      <c r="DB23" s="1129"/>
      <c r="DC23" s="1129"/>
      <c r="DD23" s="1129"/>
      <c r="DE23" s="1129"/>
      <c r="DF23" s="1129"/>
      <c r="DG23" s="1129"/>
      <c r="DH23" s="1129"/>
      <c r="DI23" s="1130"/>
      <c r="DJ23" s="1208" t="str">
        <f t="shared" si="4"/>
        <v/>
      </c>
      <c r="DK23" s="1209"/>
      <c r="DL23" s="1209"/>
      <c r="DM23" s="1209"/>
      <c r="DN23" s="1209"/>
      <c r="DO23" s="1209"/>
      <c r="DP23" s="1209"/>
      <c r="DQ23" s="1209"/>
      <c r="DR23" s="1209"/>
      <c r="DS23" s="1209"/>
      <c r="DT23" s="1209"/>
      <c r="DU23" s="1209"/>
      <c r="DV23" s="1209"/>
      <c r="DW23" s="1209"/>
      <c r="DX23" s="1209"/>
      <c r="DY23" s="1209"/>
      <c r="DZ23" s="1209"/>
      <c r="EA23" s="1209"/>
      <c r="EB23" s="1209"/>
      <c r="EC23" s="1209"/>
      <c r="ED23" s="1209"/>
      <c r="EE23" s="1209"/>
      <c r="EF23" s="1209"/>
      <c r="EG23" s="1209"/>
      <c r="EH23" s="1209"/>
      <c r="EI23" s="1209"/>
      <c r="EJ23" s="1210"/>
      <c r="EK23" s="1217" t="str">
        <f t="shared" si="5"/>
        <v/>
      </c>
      <c r="EL23" s="1218"/>
      <c r="EM23" s="1218"/>
      <c r="EN23" s="1219"/>
      <c r="EO23" s="1217" t="str">
        <f t="shared" si="6"/>
        <v/>
      </c>
      <c r="EP23" s="1218"/>
      <c r="EQ23" s="1218"/>
      <c r="ER23" s="1223"/>
      <c r="ES23" s="4"/>
    </row>
    <row r="24" spans="1:149" s="29" customFormat="1" ht="28.5" customHeight="1">
      <c r="A24" s="1207"/>
      <c r="B24" s="1131"/>
      <c r="C24" s="1131"/>
      <c r="D24" s="765"/>
      <c r="E24" s="764"/>
      <c r="F24" s="1131"/>
      <c r="G24" s="1131"/>
      <c r="H24" s="1131"/>
      <c r="I24" s="1131"/>
      <c r="J24" s="1131"/>
      <c r="K24" s="765"/>
      <c r="L24" s="1132"/>
      <c r="M24" s="1133"/>
      <c r="N24" s="1133"/>
      <c r="O24" s="1133"/>
      <c r="P24" s="1133"/>
      <c r="Q24" s="1133"/>
      <c r="R24" s="1133"/>
      <c r="S24" s="1133"/>
      <c r="T24" s="1134"/>
      <c r="U24" s="1132"/>
      <c r="V24" s="1133"/>
      <c r="W24" s="1133"/>
      <c r="X24" s="1133"/>
      <c r="Y24" s="1133"/>
      <c r="Z24" s="1133"/>
      <c r="AA24" s="1133"/>
      <c r="AB24" s="1133"/>
      <c r="AC24" s="1133"/>
      <c r="AD24" s="1133"/>
      <c r="AE24" s="1133"/>
      <c r="AF24" s="1133"/>
      <c r="AG24" s="1133"/>
      <c r="AH24" s="1134"/>
      <c r="AI24" s="1211"/>
      <c r="AJ24" s="1212"/>
      <c r="AK24" s="1212"/>
      <c r="AL24" s="1212"/>
      <c r="AM24" s="127" t="s">
        <v>16</v>
      </c>
      <c r="AN24" s="1212"/>
      <c r="AO24" s="1212"/>
      <c r="AP24" s="1212"/>
      <c r="AQ24" s="1216"/>
      <c r="AR24" s="1301" t="str">
        <f t="shared" si="0"/>
        <v/>
      </c>
      <c r="AS24" s="1302"/>
      <c r="AT24" s="1302"/>
      <c r="AU24" s="1303"/>
      <c r="AV24" s="1220" t="str">
        <f t="shared" si="7"/>
        <v/>
      </c>
      <c r="AW24" s="1221"/>
      <c r="AX24" s="1221"/>
      <c r="AY24" s="1222"/>
      <c r="AZ24" s="1213"/>
      <c r="BA24" s="1214"/>
      <c r="BB24" s="1214"/>
      <c r="BC24" s="121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140" t="str">
        <f t="shared" si="1"/>
        <v/>
      </c>
      <c r="CQ24" s="1141"/>
      <c r="CR24" s="1141"/>
      <c r="CS24" s="1142"/>
      <c r="CT24" s="1143" t="str">
        <f t="shared" si="2"/>
        <v/>
      </c>
      <c r="CU24" s="1141"/>
      <c r="CV24" s="1141"/>
      <c r="CW24" s="1141"/>
      <c r="CX24" s="1141"/>
      <c r="CY24" s="1141"/>
      <c r="CZ24" s="1142"/>
      <c r="DA24" s="1128" t="str">
        <f t="shared" si="3"/>
        <v/>
      </c>
      <c r="DB24" s="1129"/>
      <c r="DC24" s="1129"/>
      <c r="DD24" s="1129"/>
      <c r="DE24" s="1129"/>
      <c r="DF24" s="1129"/>
      <c r="DG24" s="1129"/>
      <c r="DH24" s="1129"/>
      <c r="DI24" s="1130"/>
      <c r="DJ24" s="1128" t="str">
        <f t="shared" si="4"/>
        <v/>
      </c>
      <c r="DK24" s="1129"/>
      <c r="DL24" s="1129"/>
      <c r="DM24" s="1129"/>
      <c r="DN24" s="1129"/>
      <c r="DO24" s="1129"/>
      <c r="DP24" s="1129"/>
      <c r="DQ24" s="1129"/>
      <c r="DR24" s="1129"/>
      <c r="DS24" s="1129"/>
      <c r="DT24" s="1129"/>
      <c r="DU24" s="1129"/>
      <c r="DV24" s="1129"/>
      <c r="DW24" s="1129"/>
      <c r="DX24" s="1129"/>
      <c r="DY24" s="1129"/>
      <c r="DZ24" s="1129"/>
      <c r="EA24" s="1129"/>
      <c r="EB24" s="1129"/>
      <c r="EC24" s="1129"/>
      <c r="ED24" s="1129"/>
      <c r="EE24" s="1129"/>
      <c r="EF24" s="1129"/>
      <c r="EG24" s="1129"/>
      <c r="EH24" s="1129"/>
      <c r="EI24" s="1129"/>
      <c r="EJ24" s="1130"/>
      <c r="EK24" s="1217" t="str">
        <f t="shared" si="5"/>
        <v/>
      </c>
      <c r="EL24" s="1218"/>
      <c r="EM24" s="1218"/>
      <c r="EN24" s="1219"/>
      <c r="EO24" s="1217" t="str">
        <f t="shared" si="6"/>
        <v/>
      </c>
      <c r="EP24" s="1218"/>
      <c r="EQ24" s="1218"/>
      <c r="ER24" s="1223"/>
      <c r="ES24" s="4"/>
    </row>
    <row r="25" spans="1:149" s="29" customFormat="1" ht="28.5" customHeight="1">
      <c r="A25" s="1207"/>
      <c r="B25" s="1131"/>
      <c r="C25" s="1131"/>
      <c r="D25" s="765"/>
      <c r="E25" s="764"/>
      <c r="F25" s="1131"/>
      <c r="G25" s="1131"/>
      <c r="H25" s="1131"/>
      <c r="I25" s="1131"/>
      <c r="J25" s="1131"/>
      <c r="K25" s="765"/>
      <c r="L25" s="1132"/>
      <c r="M25" s="1133"/>
      <c r="N25" s="1133"/>
      <c r="O25" s="1133"/>
      <c r="P25" s="1133"/>
      <c r="Q25" s="1133"/>
      <c r="R25" s="1133"/>
      <c r="S25" s="1133"/>
      <c r="T25" s="1134"/>
      <c r="U25" s="1132"/>
      <c r="V25" s="1133"/>
      <c r="W25" s="1133"/>
      <c r="X25" s="1133"/>
      <c r="Y25" s="1133"/>
      <c r="Z25" s="1133"/>
      <c r="AA25" s="1133"/>
      <c r="AB25" s="1133"/>
      <c r="AC25" s="1133"/>
      <c r="AD25" s="1133"/>
      <c r="AE25" s="1133"/>
      <c r="AF25" s="1133"/>
      <c r="AG25" s="1133"/>
      <c r="AH25" s="1134"/>
      <c r="AI25" s="1211"/>
      <c r="AJ25" s="1212"/>
      <c r="AK25" s="1212"/>
      <c r="AL25" s="1212"/>
      <c r="AM25" s="127" t="s">
        <v>16</v>
      </c>
      <c r="AN25" s="1212"/>
      <c r="AO25" s="1212"/>
      <c r="AP25" s="1212"/>
      <c r="AQ25" s="1216"/>
      <c r="AR25" s="1301" t="str">
        <f t="shared" si="0"/>
        <v/>
      </c>
      <c r="AS25" s="1302"/>
      <c r="AT25" s="1302"/>
      <c r="AU25" s="1303"/>
      <c r="AV25" s="1220" t="str">
        <f t="shared" si="7"/>
        <v/>
      </c>
      <c r="AW25" s="1221"/>
      <c r="AX25" s="1221"/>
      <c r="AY25" s="1222"/>
      <c r="AZ25" s="1213"/>
      <c r="BA25" s="1214"/>
      <c r="BB25" s="1214"/>
      <c r="BC25" s="1215"/>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140" t="str">
        <f t="shared" si="1"/>
        <v/>
      </c>
      <c r="CQ25" s="1141"/>
      <c r="CR25" s="1141"/>
      <c r="CS25" s="1142"/>
      <c r="CT25" s="1143" t="str">
        <f t="shared" si="2"/>
        <v/>
      </c>
      <c r="CU25" s="1141"/>
      <c r="CV25" s="1141"/>
      <c r="CW25" s="1141"/>
      <c r="CX25" s="1141"/>
      <c r="CY25" s="1141"/>
      <c r="CZ25" s="1142"/>
      <c r="DA25" s="1128" t="str">
        <f t="shared" si="3"/>
        <v/>
      </c>
      <c r="DB25" s="1129"/>
      <c r="DC25" s="1129"/>
      <c r="DD25" s="1129"/>
      <c r="DE25" s="1129"/>
      <c r="DF25" s="1129"/>
      <c r="DG25" s="1129"/>
      <c r="DH25" s="1129"/>
      <c r="DI25" s="1130"/>
      <c r="DJ25" s="1208" t="str">
        <f t="shared" si="4"/>
        <v/>
      </c>
      <c r="DK25" s="1209"/>
      <c r="DL25" s="1209"/>
      <c r="DM25" s="1209"/>
      <c r="DN25" s="1209"/>
      <c r="DO25" s="1209"/>
      <c r="DP25" s="1209"/>
      <c r="DQ25" s="1209"/>
      <c r="DR25" s="1209"/>
      <c r="DS25" s="1209"/>
      <c r="DT25" s="1209"/>
      <c r="DU25" s="1209"/>
      <c r="DV25" s="1209"/>
      <c r="DW25" s="1209"/>
      <c r="DX25" s="1209"/>
      <c r="DY25" s="1209"/>
      <c r="DZ25" s="1209"/>
      <c r="EA25" s="1209"/>
      <c r="EB25" s="1209"/>
      <c r="EC25" s="1209"/>
      <c r="ED25" s="1209"/>
      <c r="EE25" s="1209"/>
      <c r="EF25" s="1209"/>
      <c r="EG25" s="1209"/>
      <c r="EH25" s="1209"/>
      <c r="EI25" s="1209"/>
      <c r="EJ25" s="1210"/>
      <c r="EK25" s="1217" t="str">
        <f t="shared" si="5"/>
        <v/>
      </c>
      <c r="EL25" s="1218"/>
      <c r="EM25" s="1218"/>
      <c r="EN25" s="1219"/>
      <c r="EO25" s="1217" t="str">
        <f t="shared" si="6"/>
        <v/>
      </c>
      <c r="EP25" s="1218"/>
      <c r="EQ25" s="1218"/>
      <c r="ER25" s="1223"/>
      <c r="ES25" s="4"/>
    </row>
    <row r="26" spans="1:149" s="29" customFormat="1" ht="28.5" customHeight="1">
      <c r="A26" s="1207"/>
      <c r="B26" s="1131"/>
      <c r="C26" s="1131"/>
      <c r="D26" s="765"/>
      <c r="E26" s="764"/>
      <c r="F26" s="1131"/>
      <c r="G26" s="1131"/>
      <c r="H26" s="1131"/>
      <c r="I26" s="1131"/>
      <c r="J26" s="1131"/>
      <c r="K26" s="765"/>
      <c r="L26" s="1132"/>
      <c r="M26" s="1133"/>
      <c r="N26" s="1133"/>
      <c r="O26" s="1133"/>
      <c r="P26" s="1133"/>
      <c r="Q26" s="1133"/>
      <c r="R26" s="1133"/>
      <c r="S26" s="1133"/>
      <c r="T26" s="1134"/>
      <c r="U26" s="1132"/>
      <c r="V26" s="1133"/>
      <c r="W26" s="1133"/>
      <c r="X26" s="1133"/>
      <c r="Y26" s="1133"/>
      <c r="Z26" s="1133"/>
      <c r="AA26" s="1133"/>
      <c r="AB26" s="1133"/>
      <c r="AC26" s="1133"/>
      <c r="AD26" s="1133"/>
      <c r="AE26" s="1133"/>
      <c r="AF26" s="1133"/>
      <c r="AG26" s="1133"/>
      <c r="AH26" s="1134"/>
      <c r="AI26" s="1137"/>
      <c r="AJ26" s="1138"/>
      <c r="AK26" s="1138"/>
      <c r="AL26" s="1138"/>
      <c r="AM26" s="266" t="s">
        <v>222</v>
      </c>
      <c r="AN26" s="1138"/>
      <c r="AO26" s="1138"/>
      <c r="AP26" s="1138"/>
      <c r="AQ26" s="1139"/>
      <c r="AR26" s="1301" t="str">
        <f t="shared" ref="AR26:AR29" si="8">IF(AND(AI26&lt;&gt;"",AN26&lt;&gt;""),ROUNDDOWN(AI26*AN26/1000000,2),"")</f>
        <v/>
      </c>
      <c r="AS26" s="1302"/>
      <c r="AT26" s="1302"/>
      <c r="AU26" s="1303"/>
      <c r="AV26" s="1201" t="str">
        <f t="shared" ref="AV26:AV29" si="9">IF(AR26&lt;&gt;"",IF(AR26&lt;0.2,"XS",IF(AR26&lt;1.6,"S",IF(AR26&lt;2.8,"M",IF(AR26&gt;=2.8,"L")))),"")</f>
        <v/>
      </c>
      <c r="AW26" s="1202"/>
      <c r="AX26" s="1202"/>
      <c r="AY26" s="1203"/>
      <c r="AZ26" s="1204"/>
      <c r="BA26" s="1205"/>
      <c r="BB26" s="1205"/>
      <c r="BC26" s="120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140" t="str">
        <f t="shared" si="1"/>
        <v/>
      </c>
      <c r="CQ26" s="1141"/>
      <c r="CR26" s="1141"/>
      <c r="CS26" s="1142"/>
      <c r="CT26" s="1143" t="str">
        <f t="shared" si="2"/>
        <v/>
      </c>
      <c r="CU26" s="1141"/>
      <c r="CV26" s="1141"/>
      <c r="CW26" s="1141"/>
      <c r="CX26" s="1141"/>
      <c r="CY26" s="1141"/>
      <c r="CZ26" s="1142"/>
      <c r="DA26" s="1128" t="str">
        <f t="shared" si="3"/>
        <v/>
      </c>
      <c r="DB26" s="1129"/>
      <c r="DC26" s="1129"/>
      <c r="DD26" s="1129"/>
      <c r="DE26" s="1129"/>
      <c r="DF26" s="1129"/>
      <c r="DG26" s="1129"/>
      <c r="DH26" s="1129"/>
      <c r="DI26" s="1130"/>
      <c r="DJ26" s="1128" t="str">
        <f t="shared" si="4"/>
        <v/>
      </c>
      <c r="DK26" s="1129"/>
      <c r="DL26" s="1129"/>
      <c r="DM26" s="1129"/>
      <c r="DN26" s="1129"/>
      <c r="DO26" s="1129"/>
      <c r="DP26" s="1129"/>
      <c r="DQ26" s="1129"/>
      <c r="DR26" s="1129"/>
      <c r="DS26" s="1129"/>
      <c r="DT26" s="1129"/>
      <c r="DU26" s="1129"/>
      <c r="DV26" s="1129"/>
      <c r="DW26" s="1129"/>
      <c r="DX26" s="1129"/>
      <c r="DY26" s="1129"/>
      <c r="DZ26" s="1129"/>
      <c r="EA26" s="1129"/>
      <c r="EB26" s="1129"/>
      <c r="EC26" s="1129"/>
      <c r="ED26" s="1129"/>
      <c r="EE26" s="1129"/>
      <c r="EF26" s="1129"/>
      <c r="EG26" s="1129"/>
      <c r="EH26" s="1129"/>
      <c r="EI26" s="1129"/>
      <c r="EJ26" s="1130"/>
      <c r="EK26" s="1181" t="str">
        <f t="shared" si="5"/>
        <v/>
      </c>
      <c r="EL26" s="1182"/>
      <c r="EM26" s="1182"/>
      <c r="EN26" s="1183"/>
      <c r="EO26" s="1181" t="str">
        <f t="shared" si="6"/>
        <v/>
      </c>
      <c r="EP26" s="1182"/>
      <c r="EQ26" s="1182"/>
      <c r="ER26" s="1184"/>
      <c r="ES26" s="4"/>
    </row>
    <row r="27" spans="1:149" s="29" customFormat="1" ht="28.5" customHeight="1">
      <c r="A27" s="1207"/>
      <c r="B27" s="1131"/>
      <c r="C27" s="1131"/>
      <c r="D27" s="765"/>
      <c r="E27" s="764"/>
      <c r="F27" s="1131"/>
      <c r="G27" s="1131"/>
      <c r="H27" s="1131"/>
      <c r="I27" s="1131"/>
      <c r="J27" s="1131"/>
      <c r="K27" s="765"/>
      <c r="L27" s="1132"/>
      <c r="M27" s="1133"/>
      <c r="N27" s="1133"/>
      <c r="O27" s="1133"/>
      <c r="P27" s="1133"/>
      <c r="Q27" s="1133"/>
      <c r="R27" s="1133"/>
      <c r="S27" s="1133"/>
      <c r="T27" s="1134"/>
      <c r="U27" s="1132"/>
      <c r="V27" s="1133"/>
      <c r="W27" s="1133"/>
      <c r="X27" s="1133"/>
      <c r="Y27" s="1133"/>
      <c r="Z27" s="1133"/>
      <c r="AA27" s="1133"/>
      <c r="AB27" s="1133"/>
      <c r="AC27" s="1133"/>
      <c r="AD27" s="1133"/>
      <c r="AE27" s="1133"/>
      <c r="AF27" s="1133"/>
      <c r="AG27" s="1133"/>
      <c r="AH27" s="1134"/>
      <c r="AI27" s="1137"/>
      <c r="AJ27" s="1138"/>
      <c r="AK27" s="1138"/>
      <c r="AL27" s="1138"/>
      <c r="AM27" s="264" t="s">
        <v>222</v>
      </c>
      <c r="AN27" s="1138"/>
      <c r="AO27" s="1138"/>
      <c r="AP27" s="1138"/>
      <c r="AQ27" s="1139"/>
      <c r="AR27" s="1301" t="str">
        <f t="shared" si="8"/>
        <v/>
      </c>
      <c r="AS27" s="1302"/>
      <c r="AT27" s="1302"/>
      <c r="AU27" s="1303"/>
      <c r="AV27" s="1201" t="str">
        <f t="shared" si="9"/>
        <v/>
      </c>
      <c r="AW27" s="1202"/>
      <c r="AX27" s="1202"/>
      <c r="AY27" s="1203"/>
      <c r="AZ27" s="1204"/>
      <c r="BA27" s="1205"/>
      <c r="BB27" s="1205"/>
      <c r="BC27" s="120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140" t="str">
        <f t="shared" si="1"/>
        <v/>
      </c>
      <c r="CQ27" s="1141"/>
      <c r="CR27" s="1141"/>
      <c r="CS27" s="1142"/>
      <c r="CT27" s="1143" t="str">
        <f t="shared" si="2"/>
        <v/>
      </c>
      <c r="CU27" s="1141"/>
      <c r="CV27" s="1141"/>
      <c r="CW27" s="1141"/>
      <c r="CX27" s="1141"/>
      <c r="CY27" s="1141"/>
      <c r="CZ27" s="1142"/>
      <c r="DA27" s="1128" t="str">
        <f t="shared" si="3"/>
        <v/>
      </c>
      <c r="DB27" s="1129"/>
      <c r="DC27" s="1129"/>
      <c r="DD27" s="1129"/>
      <c r="DE27" s="1129"/>
      <c r="DF27" s="1129"/>
      <c r="DG27" s="1129"/>
      <c r="DH27" s="1129"/>
      <c r="DI27" s="1130"/>
      <c r="DJ27" s="1208" t="str">
        <f t="shared" si="4"/>
        <v/>
      </c>
      <c r="DK27" s="1209"/>
      <c r="DL27" s="1209"/>
      <c r="DM27" s="1209"/>
      <c r="DN27" s="1209"/>
      <c r="DO27" s="1209"/>
      <c r="DP27" s="1209"/>
      <c r="DQ27" s="1209"/>
      <c r="DR27" s="1209"/>
      <c r="DS27" s="1209"/>
      <c r="DT27" s="1209"/>
      <c r="DU27" s="1209"/>
      <c r="DV27" s="1209"/>
      <c r="DW27" s="1209"/>
      <c r="DX27" s="1209"/>
      <c r="DY27" s="1209"/>
      <c r="DZ27" s="1209"/>
      <c r="EA27" s="1209"/>
      <c r="EB27" s="1209"/>
      <c r="EC27" s="1209"/>
      <c r="ED27" s="1209"/>
      <c r="EE27" s="1209"/>
      <c r="EF27" s="1209"/>
      <c r="EG27" s="1209"/>
      <c r="EH27" s="1209"/>
      <c r="EI27" s="1209"/>
      <c r="EJ27" s="1210"/>
      <c r="EK27" s="1181" t="str">
        <f t="shared" si="5"/>
        <v/>
      </c>
      <c r="EL27" s="1182"/>
      <c r="EM27" s="1182"/>
      <c r="EN27" s="1183"/>
      <c r="EO27" s="1181" t="str">
        <f t="shared" si="6"/>
        <v/>
      </c>
      <c r="EP27" s="1182"/>
      <c r="EQ27" s="1182"/>
      <c r="ER27" s="1184"/>
      <c r="ES27" s="4"/>
    </row>
    <row r="28" spans="1:149" s="29" customFormat="1" ht="28.5" customHeight="1">
      <c r="A28" s="1207"/>
      <c r="B28" s="1131"/>
      <c r="C28" s="1131"/>
      <c r="D28" s="765"/>
      <c r="E28" s="764"/>
      <c r="F28" s="1131"/>
      <c r="G28" s="1131"/>
      <c r="H28" s="1131"/>
      <c r="I28" s="1131"/>
      <c r="J28" s="1131"/>
      <c r="K28" s="765"/>
      <c r="L28" s="1132"/>
      <c r="M28" s="1133"/>
      <c r="N28" s="1133"/>
      <c r="O28" s="1133"/>
      <c r="P28" s="1133"/>
      <c r="Q28" s="1133"/>
      <c r="R28" s="1133"/>
      <c r="S28" s="1133"/>
      <c r="T28" s="1134"/>
      <c r="U28" s="1132"/>
      <c r="V28" s="1133"/>
      <c r="W28" s="1133"/>
      <c r="X28" s="1133"/>
      <c r="Y28" s="1133"/>
      <c r="Z28" s="1133"/>
      <c r="AA28" s="1133"/>
      <c r="AB28" s="1133"/>
      <c r="AC28" s="1133"/>
      <c r="AD28" s="1133"/>
      <c r="AE28" s="1133"/>
      <c r="AF28" s="1133"/>
      <c r="AG28" s="1133"/>
      <c r="AH28" s="1134"/>
      <c r="AI28" s="1137"/>
      <c r="AJ28" s="1138"/>
      <c r="AK28" s="1138"/>
      <c r="AL28" s="1138"/>
      <c r="AM28" s="264" t="s">
        <v>222</v>
      </c>
      <c r="AN28" s="1138"/>
      <c r="AO28" s="1138"/>
      <c r="AP28" s="1138"/>
      <c r="AQ28" s="1139"/>
      <c r="AR28" s="1301" t="str">
        <f t="shared" si="8"/>
        <v/>
      </c>
      <c r="AS28" s="1302"/>
      <c r="AT28" s="1302"/>
      <c r="AU28" s="1303"/>
      <c r="AV28" s="1201" t="str">
        <f t="shared" si="9"/>
        <v/>
      </c>
      <c r="AW28" s="1202"/>
      <c r="AX28" s="1202"/>
      <c r="AY28" s="1203"/>
      <c r="AZ28" s="1204"/>
      <c r="BA28" s="1205"/>
      <c r="BB28" s="1205"/>
      <c r="BC28" s="120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140" t="str">
        <f t="shared" si="1"/>
        <v/>
      </c>
      <c r="CQ28" s="1141"/>
      <c r="CR28" s="1141"/>
      <c r="CS28" s="1142"/>
      <c r="CT28" s="1143" t="str">
        <f t="shared" si="2"/>
        <v/>
      </c>
      <c r="CU28" s="1141"/>
      <c r="CV28" s="1141"/>
      <c r="CW28" s="1141"/>
      <c r="CX28" s="1141"/>
      <c r="CY28" s="1141"/>
      <c r="CZ28" s="1142"/>
      <c r="DA28" s="1128" t="str">
        <f t="shared" si="3"/>
        <v/>
      </c>
      <c r="DB28" s="1129"/>
      <c r="DC28" s="1129"/>
      <c r="DD28" s="1129"/>
      <c r="DE28" s="1129"/>
      <c r="DF28" s="1129"/>
      <c r="DG28" s="1129"/>
      <c r="DH28" s="1129"/>
      <c r="DI28" s="1130"/>
      <c r="DJ28" s="1128" t="str">
        <f t="shared" si="4"/>
        <v/>
      </c>
      <c r="DK28" s="1129"/>
      <c r="DL28" s="1129"/>
      <c r="DM28" s="1129"/>
      <c r="DN28" s="1129"/>
      <c r="DO28" s="1129"/>
      <c r="DP28" s="1129"/>
      <c r="DQ28" s="1129"/>
      <c r="DR28" s="1129"/>
      <c r="DS28" s="1129"/>
      <c r="DT28" s="1129"/>
      <c r="DU28" s="1129"/>
      <c r="DV28" s="1129"/>
      <c r="DW28" s="1129"/>
      <c r="DX28" s="1129"/>
      <c r="DY28" s="1129"/>
      <c r="DZ28" s="1129"/>
      <c r="EA28" s="1129"/>
      <c r="EB28" s="1129"/>
      <c r="EC28" s="1129"/>
      <c r="ED28" s="1129"/>
      <c r="EE28" s="1129"/>
      <c r="EF28" s="1129"/>
      <c r="EG28" s="1129"/>
      <c r="EH28" s="1129"/>
      <c r="EI28" s="1129"/>
      <c r="EJ28" s="1130"/>
      <c r="EK28" s="1181" t="str">
        <f t="shared" si="5"/>
        <v/>
      </c>
      <c r="EL28" s="1182"/>
      <c r="EM28" s="1182"/>
      <c r="EN28" s="1183"/>
      <c r="EO28" s="1181" t="str">
        <f t="shared" si="6"/>
        <v/>
      </c>
      <c r="EP28" s="1182"/>
      <c r="EQ28" s="1182"/>
      <c r="ER28" s="1184"/>
      <c r="ES28" s="4"/>
    </row>
    <row r="29" spans="1:149" s="29" customFormat="1" ht="28.5" customHeight="1" thickBot="1">
      <c r="A29" s="1185"/>
      <c r="B29" s="1186"/>
      <c r="C29" s="1186"/>
      <c r="D29" s="1187"/>
      <c r="E29" s="1188"/>
      <c r="F29" s="1186"/>
      <c r="G29" s="1186"/>
      <c r="H29" s="1186"/>
      <c r="I29" s="1186"/>
      <c r="J29" s="1186"/>
      <c r="K29" s="1187"/>
      <c r="L29" s="1189"/>
      <c r="M29" s="1190"/>
      <c r="N29" s="1190"/>
      <c r="O29" s="1190"/>
      <c r="P29" s="1190"/>
      <c r="Q29" s="1190"/>
      <c r="R29" s="1190"/>
      <c r="S29" s="1190"/>
      <c r="T29" s="1191"/>
      <c r="U29" s="1189"/>
      <c r="V29" s="1190"/>
      <c r="W29" s="1190"/>
      <c r="X29" s="1190"/>
      <c r="Y29" s="1190"/>
      <c r="Z29" s="1190"/>
      <c r="AA29" s="1190"/>
      <c r="AB29" s="1190"/>
      <c r="AC29" s="1190"/>
      <c r="AD29" s="1190"/>
      <c r="AE29" s="1190"/>
      <c r="AF29" s="1190"/>
      <c r="AG29" s="1190"/>
      <c r="AH29" s="1191"/>
      <c r="AI29" s="1192"/>
      <c r="AJ29" s="1193"/>
      <c r="AK29" s="1193"/>
      <c r="AL29" s="1193"/>
      <c r="AM29" s="265" t="s">
        <v>222</v>
      </c>
      <c r="AN29" s="1193"/>
      <c r="AO29" s="1193"/>
      <c r="AP29" s="1193"/>
      <c r="AQ29" s="1194"/>
      <c r="AR29" s="1292" t="str">
        <f t="shared" si="8"/>
        <v/>
      </c>
      <c r="AS29" s="1293"/>
      <c r="AT29" s="1293"/>
      <c r="AU29" s="1294"/>
      <c r="AV29" s="1159" t="str">
        <f t="shared" si="9"/>
        <v/>
      </c>
      <c r="AW29" s="1160"/>
      <c r="AX29" s="1160"/>
      <c r="AY29" s="1161"/>
      <c r="AZ29" s="1162"/>
      <c r="BA29" s="1163"/>
      <c r="BB29" s="1163"/>
      <c r="BC29" s="116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165" t="str">
        <f t="shared" si="1"/>
        <v/>
      </c>
      <c r="CQ29" s="1166"/>
      <c r="CR29" s="1166"/>
      <c r="CS29" s="1167"/>
      <c r="CT29" s="1168" t="str">
        <f t="shared" si="2"/>
        <v/>
      </c>
      <c r="CU29" s="1166"/>
      <c r="CV29" s="1166"/>
      <c r="CW29" s="1166"/>
      <c r="CX29" s="1166"/>
      <c r="CY29" s="1166"/>
      <c r="CZ29" s="1167"/>
      <c r="DA29" s="1169" t="str">
        <f t="shared" si="3"/>
        <v/>
      </c>
      <c r="DB29" s="1170"/>
      <c r="DC29" s="1170"/>
      <c r="DD29" s="1170"/>
      <c r="DE29" s="1170"/>
      <c r="DF29" s="1170"/>
      <c r="DG29" s="1170"/>
      <c r="DH29" s="1170"/>
      <c r="DI29" s="1171"/>
      <c r="DJ29" s="1155" t="str">
        <f t="shared" si="4"/>
        <v/>
      </c>
      <c r="DK29" s="1156"/>
      <c r="DL29" s="1156"/>
      <c r="DM29" s="1156"/>
      <c r="DN29" s="1156"/>
      <c r="DO29" s="1156"/>
      <c r="DP29" s="1156"/>
      <c r="DQ29" s="1156"/>
      <c r="DR29" s="1156"/>
      <c r="DS29" s="1156"/>
      <c r="DT29" s="1156"/>
      <c r="DU29" s="1156"/>
      <c r="DV29" s="1156"/>
      <c r="DW29" s="1156"/>
      <c r="DX29" s="1156"/>
      <c r="DY29" s="1156"/>
      <c r="DZ29" s="1156"/>
      <c r="EA29" s="1156"/>
      <c r="EB29" s="1156"/>
      <c r="EC29" s="1156"/>
      <c r="ED29" s="1156"/>
      <c r="EE29" s="1156"/>
      <c r="EF29" s="1156"/>
      <c r="EG29" s="1156"/>
      <c r="EH29" s="1156"/>
      <c r="EI29" s="1156"/>
      <c r="EJ29" s="1157"/>
      <c r="EK29" s="1172" t="str">
        <f t="shared" si="5"/>
        <v/>
      </c>
      <c r="EL29" s="1173"/>
      <c r="EM29" s="1173"/>
      <c r="EN29" s="1174"/>
      <c r="EO29" s="1172" t="str">
        <f t="shared" si="6"/>
        <v/>
      </c>
      <c r="EP29" s="1173"/>
      <c r="EQ29" s="1173"/>
      <c r="ER29" s="1175"/>
      <c r="ES29" s="4"/>
    </row>
    <row r="30" spans="1:149" ht="17.25" customHeight="1">
      <c r="A30" s="305"/>
      <c r="B30" s="305"/>
      <c r="C30" s="305"/>
      <c r="D30" s="305"/>
      <c r="E30" s="305"/>
      <c r="F30" s="305"/>
      <c r="G30" s="305"/>
      <c r="H30" s="305"/>
      <c r="I30" s="305"/>
      <c r="J30" s="305"/>
      <c r="K30" s="305"/>
      <c r="L30" s="305"/>
      <c r="M30" s="305"/>
      <c r="N30" s="305"/>
      <c r="O30" s="305"/>
      <c r="P30" s="305"/>
      <c r="Q30" s="305"/>
      <c r="R30" s="305"/>
      <c r="S30" s="305"/>
      <c r="T30" s="305"/>
      <c r="U30" s="305"/>
      <c r="V30" s="305"/>
      <c r="W30" s="305"/>
      <c r="X30" s="320"/>
      <c r="Y30" s="320"/>
      <c r="Z30" s="320"/>
      <c r="AA30" s="320"/>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CP30" s="335"/>
      <c r="CQ30" s="335"/>
      <c r="CR30" s="335"/>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335"/>
      <c r="DR30" s="335"/>
      <c r="DS30" s="335"/>
      <c r="DT30" s="335"/>
      <c r="DU30" s="335"/>
      <c r="DV30" s="335"/>
      <c r="DW30" s="335"/>
      <c r="DX30" s="335"/>
      <c r="DY30" s="335"/>
      <c r="DZ30" s="335"/>
      <c r="EA30" s="335"/>
      <c r="EB30" s="335"/>
      <c r="EC30" s="335"/>
      <c r="ED30" s="335"/>
      <c r="EE30" s="335"/>
      <c r="EF30" s="335"/>
      <c r="EG30" s="335"/>
      <c r="EH30" s="335"/>
      <c r="EI30" s="335"/>
    </row>
    <row r="31" spans="1:149" ht="17.25" customHeight="1" thickBot="1">
      <c r="A31" s="305"/>
      <c r="B31" s="305"/>
      <c r="C31" s="305"/>
      <c r="D31" s="305"/>
      <c r="E31" s="305"/>
      <c r="F31" s="305"/>
      <c r="G31" s="305"/>
      <c r="H31" s="305"/>
      <c r="I31" s="305"/>
      <c r="J31" s="305"/>
      <c r="K31" s="305"/>
      <c r="L31" s="305"/>
      <c r="M31" s="305"/>
      <c r="N31" s="305"/>
      <c r="O31" s="305"/>
      <c r="P31" s="305"/>
      <c r="Q31" s="305"/>
      <c r="R31" s="305"/>
      <c r="S31" s="305"/>
      <c r="T31" s="305"/>
      <c r="U31" s="305"/>
      <c r="V31" s="305"/>
      <c r="W31" s="305"/>
      <c r="X31" s="320"/>
      <c r="Y31" s="320"/>
      <c r="Z31" s="320"/>
      <c r="AA31" s="320"/>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CP31" s="335"/>
      <c r="CQ31" s="335"/>
      <c r="CR31" s="335"/>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35"/>
      <c r="DR31" s="335"/>
      <c r="DS31" s="335"/>
      <c r="DT31" s="335"/>
      <c r="DU31" s="335"/>
      <c r="DV31" s="335"/>
      <c r="DW31" s="335"/>
      <c r="DX31" s="335"/>
      <c r="DY31" s="335"/>
      <c r="DZ31" s="335"/>
      <c r="EA31" s="335"/>
      <c r="EB31" s="335"/>
      <c r="EC31" s="335"/>
      <c r="ED31" s="335"/>
      <c r="EE31" s="335"/>
      <c r="EF31" s="335"/>
      <c r="EG31" s="335"/>
      <c r="EH31" s="335"/>
      <c r="EI31" s="335"/>
    </row>
    <row r="32" spans="1:149" ht="28.5" customHeight="1" thickBot="1">
      <c r="A32" s="1224" t="s">
        <v>14</v>
      </c>
      <c r="B32" s="1225"/>
      <c r="C32" s="1225"/>
      <c r="D32" s="1225"/>
      <c r="E32" s="1225"/>
      <c r="F32" s="1225"/>
      <c r="G32" s="1225"/>
      <c r="H32" s="1225"/>
      <c r="I32" s="1225"/>
      <c r="J32" s="1225"/>
      <c r="K32" s="1226"/>
      <c r="L32" s="1227" t="s">
        <v>153</v>
      </c>
      <c r="M32" s="1228"/>
      <c r="N32" s="1228"/>
      <c r="O32" s="1228"/>
      <c r="P32" s="1228"/>
      <c r="Q32" s="1228"/>
      <c r="R32" s="1228"/>
      <c r="S32" s="1228"/>
      <c r="T32" s="1229"/>
      <c r="U32" s="1291"/>
      <c r="V32" s="1291"/>
      <c r="W32" s="1291"/>
      <c r="X32" s="1291"/>
      <c r="Y32" s="1291"/>
      <c r="Z32" s="1291"/>
      <c r="AA32" s="1291"/>
      <c r="AB32" s="1291"/>
      <c r="AC32" s="1291"/>
      <c r="AD32" s="1291"/>
      <c r="AE32" s="1291"/>
      <c r="AF32" s="1291"/>
      <c r="CP32" s="1295" t="s">
        <v>14</v>
      </c>
      <c r="CQ32" s="1296"/>
      <c r="CR32" s="1296"/>
      <c r="CS32" s="1296"/>
      <c r="CT32" s="1296"/>
      <c r="CU32" s="1296"/>
      <c r="CV32" s="1296"/>
      <c r="CW32" s="1296"/>
      <c r="CX32" s="1296"/>
      <c r="CY32" s="1296"/>
      <c r="CZ32" s="1297"/>
      <c r="DA32" s="1298" t="s">
        <v>153</v>
      </c>
      <c r="DB32" s="1299"/>
      <c r="DC32" s="1299"/>
      <c r="DD32" s="1299"/>
      <c r="DE32" s="1299"/>
      <c r="DF32" s="1299"/>
      <c r="DG32" s="1299"/>
      <c r="DH32" s="1299"/>
      <c r="DI32" s="1300"/>
      <c r="DJ32" s="1291"/>
      <c r="DK32" s="1291"/>
      <c r="DL32" s="1291"/>
      <c r="DM32" s="1291"/>
      <c r="DN32" s="1291"/>
      <c r="DO32" s="1291"/>
      <c r="DP32" s="1291"/>
      <c r="DQ32" s="1291"/>
      <c r="DR32" s="1291"/>
      <c r="DS32" s="1291"/>
      <c r="DT32" s="1291"/>
      <c r="DU32" s="1291"/>
    </row>
    <row r="33" spans="1:149"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4"/>
      <c r="DN33" s="4"/>
      <c r="DO33" s="4"/>
      <c r="DP33" s="4"/>
      <c r="DQ33" s="4"/>
      <c r="DR33" s="4"/>
      <c r="DS33" s="4"/>
      <c r="DT33" s="4"/>
      <c r="DU33" s="4"/>
      <c r="DV33" s="4"/>
      <c r="DW33" s="4"/>
      <c r="DX33" s="4"/>
      <c r="DY33" s="4"/>
      <c r="DZ33" s="4"/>
      <c r="EA33" s="4"/>
      <c r="EB33" s="4"/>
      <c r="EC33" s="4"/>
      <c r="ED33" s="4"/>
      <c r="EE33" s="4"/>
      <c r="EF33" s="4"/>
      <c r="EG33" s="4"/>
      <c r="EH33" s="4"/>
      <c r="EI33" s="4"/>
    </row>
    <row r="34" spans="1:149" ht="29.25" customHeight="1">
      <c r="A34" s="1059" t="s">
        <v>279</v>
      </c>
      <c r="B34" s="1059"/>
      <c r="C34" s="1059"/>
      <c r="D34" s="1059"/>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1059"/>
      <c r="AH34" s="1059"/>
      <c r="AI34" s="1059"/>
      <c r="AJ34" s="1059"/>
      <c r="AK34" s="1059"/>
      <c r="AL34" s="1059"/>
      <c r="AM34" s="1059"/>
      <c r="AN34" s="1059"/>
      <c r="AO34" s="1059"/>
      <c r="AP34" s="1059"/>
      <c r="AQ34" s="1059"/>
      <c r="AR34" s="1059"/>
      <c r="AS34" s="1059"/>
      <c r="AT34" s="1059"/>
      <c r="AU34" s="1059"/>
      <c r="AV34" s="1059"/>
      <c r="AW34" s="1059"/>
      <c r="AX34" s="1059"/>
      <c r="AY34" s="1059"/>
      <c r="AZ34" s="1060" t="s">
        <v>4</v>
      </c>
      <c r="BA34" s="1060"/>
      <c r="BB34" s="1060"/>
      <c r="BC34" s="1060"/>
      <c r="CP34" s="1059" t="s">
        <v>279</v>
      </c>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059"/>
      <c r="DX34" s="1059"/>
      <c r="DY34" s="1059"/>
      <c r="DZ34" s="1059"/>
      <c r="EA34" s="1059"/>
      <c r="EB34" s="1059"/>
      <c r="EC34" s="1059"/>
      <c r="ED34" s="1059"/>
      <c r="EE34" s="1059"/>
      <c r="EF34" s="1059"/>
      <c r="EG34" s="1059"/>
      <c r="EH34" s="1059"/>
      <c r="EI34" s="1059"/>
      <c r="EJ34" s="1059"/>
      <c r="EK34" s="1059"/>
      <c r="EL34" s="1059"/>
      <c r="EM34" s="1059"/>
      <c r="EN34" s="1059"/>
      <c r="EO34" s="1061" t="str">
        <f>AZ34</f>
        <v>□</v>
      </c>
      <c r="EP34" s="1061"/>
      <c r="EQ34" s="1061"/>
      <c r="ER34" s="1061"/>
    </row>
    <row r="35" spans="1:149" ht="9" customHeight="1" thickBot="1">
      <c r="A35" s="28"/>
      <c r="B35" s="28"/>
      <c r="C35" s="28"/>
      <c r="D35" s="28"/>
      <c r="E35" s="28"/>
      <c r="F35" s="28"/>
      <c r="G35" s="28"/>
      <c r="H35" s="28"/>
      <c r="I35" s="28"/>
      <c r="J35" s="28"/>
      <c r="K35" s="28"/>
      <c r="L35" s="28"/>
      <c r="M35" s="28"/>
      <c r="N35" s="28"/>
      <c r="O35" s="4"/>
      <c r="P35" s="4"/>
      <c r="Q35" s="4"/>
      <c r="R35" s="4"/>
      <c r="S35" s="4"/>
      <c r="T35" s="4"/>
      <c r="U35" s="4"/>
      <c r="V35" s="4"/>
      <c r="W35" s="4"/>
      <c r="X35" s="4"/>
      <c r="Y35" s="4"/>
      <c r="Z35" s="4"/>
      <c r="AA35" s="4"/>
      <c r="AB35" s="4"/>
      <c r="AC35" s="4"/>
      <c r="AD35" s="4"/>
      <c r="AE35" s="4"/>
      <c r="AF35" s="4"/>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4"/>
      <c r="DU35" s="28"/>
      <c r="DV35" s="28"/>
      <c r="DW35" s="28"/>
      <c r="DX35" s="4"/>
      <c r="DY35" s="4"/>
      <c r="DZ35" s="4"/>
      <c r="EA35" s="4"/>
      <c r="EB35" s="4"/>
      <c r="EC35" s="4"/>
      <c r="ED35" s="4"/>
      <c r="EE35" s="4"/>
      <c r="EF35" s="4"/>
      <c r="EG35" s="4"/>
      <c r="EH35" s="4"/>
      <c r="EI35" s="4"/>
    </row>
    <row r="36" spans="1:149" ht="18.75" customHeight="1">
      <c r="A36" s="1253" t="s">
        <v>219</v>
      </c>
      <c r="B36" s="1254"/>
      <c r="C36" s="1254"/>
      <c r="D36" s="1255"/>
      <c r="E36" s="1259" t="s">
        <v>220</v>
      </c>
      <c r="F36" s="1254"/>
      <c r="G36" s="1254"/>
      <c r="H36" s="1254"/>
      <c r="I36" s="1254"/>
      <c r="J36" s="1254"/>
      <c r="K36" s="1255"/>
      <c r="L36" s="1236" t="s">
        <v>221</v>
      </c>
      <c r="M36" s="1261"/>
      <c r="N36" s="1261"/>
      <c r="O36" s="1261"/>
      <c r="P36" s="1261"/>
      <c r="Q36" s="1261"/>
      <c r="R36" s="1261"/>
      <c r="S36" s="1261"/>
      <c r="T36" s="1262"/>
      <c r="U36" s="1236" t="s">
        <v>84</v>
      </c>
      <c r="V36" s="1261"/>
      <c r="W36" s="1261"/>
      <c r="X36" s="1261"/>
      <c r="Y36" s="1261"/>
      <c r="Z36" s="1261"/>
      <c r="AA36" s="1261"/>
      <c r="AB36" s="1261"/>
      <c r="AC36" s="1261"/>
      <c r="AD36" s="1261"/>
      <c r="AE36" s="1261"/>
      <c r="AF36" s="1261"/>
      <c r="AG36" s="1261"/>
      <c r="AH36" s="1262"/>
      <c r="AI36" s="649" t="s">
        <v>22</v>
      </c>
      <c r="AJ36" s="650"/>
      <c r="AK36" s="650"/>
      <c r="AL36" s="650"/>
      <c r="AM36" s="650"/>
      <c r="AN36" s="650"/>
      <c r="AO36" s="650"/>
      <c r="AP36" s="650"/>
      <c r="AQ36" s="1274"/>
      <c r="AR36" s="1275" t="s">
        <v>21</v>
      </c>
      <c r="AS36" s="1276"/>
      <c r="AT36" s="1276"/>
      <c r="AU36" s="1277"/>
      <c r="AV36" s="1230" t="s">
        <v>223</v>
      </c>
      <c r="AW36" s="1231"/>
      <c r="AX36" s="1231"/>
      <c r="AY36" s="1232"/>
      <c r="AZ36" s="1236" t="s">
        <v>224</v>
      </c>
      <c r="BA36" s="1237"/>
      <c r="BB36" s="1237"/>
      <c r="BC36" s="1238"/>
      <c r="CP36" s="1253" t="s">
        <v>219</v>
      </c>
      <c r="CQ36" s="1254"/>
      <c r="CR36" s="1254"/>
      <c r="CS36" s="1255"/>
      <c r="CT36" s="1259" t="s">
        <v>220</v>
      </c>
      <c r="CU36" s="1254"/>
      <c r="CV36" s="1254"/>
      <c r="CW36" s="1254"/>
      <c r="CX36" s="1254"/>
      <c r="CY36" s="1254"/>
      <c r="CZ36" s="1255"/>
      <c r="DA36" s="1236" t="s">
        <v>221</v>
      </c>
      <c r="DB36" s="1261"/>
      <c r="DC36" s="1261"/>
      <c r="DD36" s="1261"/>
      <c r="DE36" s="1261"/>
      <c r="DF36" s="1261"/>
      <c r="DG36" s="1261"/>
      <c r="DH36" s="1261"/>
      <c r="DI36" s="1262"/>
      <c r="DJ36" s="1236" t="s">
        <v>84</v>
      </c>
      <c r="DK36" s="1261"/>
      <c r="DL36" s="1261"/>
      <c r="DM36" s="1261"/>
      <c r="DN36" s="1261"/>
      <c r="DO36" s="1261"/>
      <c r="DP36" s="1261"/>
      <c r="DQ36" s="1261"/>
      <c r="DR36" s="1261"/>
      <c r="DS36" s="1261"/>
      <c r="DT36" s="1261"/>
      <c r="DU36" s="1261"/>
      <c r="DV36" s="1261"/>
      <c r="DW36" s="1261"/>
      <c r="DX36" s="1261"/>
      <c r="DY36" s="1261"/>
      <c r="DZ36" s="1261"/>
      <c r="EA36" s="1261"/>
      <c r="EB36" s="1261"/>
      <c r="EC36" s="1261"/>
      <c r="ED36" s="1261"/>
      <c r="EE36" s="1261"/>
      <c r="EF36" s="1261"/>
      <c r="EG36" s="1261"/>
      <c r="EH36" s="1261"/>
      <c r="EI36" s="1261"/>
      <c r="EJ36" s="1262"/>
      <c r="EK36" s="1230" t="s">
        <v>223</v>
      </c>
      <c r="EL36" s="1231"/>
      <c r="EM36" s="1231"/>
      <c r="EN36" s="1232"/>
      <c r="EO36" s="1236" t="s">
        <v>224</v>
      </c>
      <c r="EP36" s="1237"/>
      <c r="EQ36" s="1237"/>
      <c r="ER36" s="1238"/>
    </row>
    <row r="37" spans="1:149" ht="28.5" customHeight="1">
      <c r="A37" s="1256"/>
      <c r="B37" s="1257"/>
      <c r="C37" s="1257"/>
      <c r="D37" s="1258"/>
      <c r="E37" s="1260"/>
      <c r="F37" s="1257"/>
      <c r="G37" s="1257"/>
      <c r="H37" s="1257"/>
      <c r="I37" s="1257"/>
      <c r="J37" s="1257"/>
      <c r="K37" s="1258"/>
      <c r="L37" s="800"/>
      <c r="M37" s="801"/>
      <c r="N37" s="801"/>
      <c r="O37" s="801"/>
      <c r="P37" s="801"/>
      <c r="Q37" s="801"/>
      <c r="R37" s="801"/>
      <c r="S37" s="801"/>
      <c r="T37" s="802"/>
      <c r="U37" s="800"/>
      <c r="V37" s="801"/>
      <c r="W37" s="801"/>
      <c r="X37" s="801"/>
      <c r="Y37" s="801"/>
      <c r="Z37" s="801"/>
      <c r="AA37" s="801"/>
      <c r="AB37" s="801"/>
      <c r="AC37" s="801"/>
      <c r="AD37" s="801"/>
      <c r="AE37" s="801"/>
      <c r="AF37" s="801"/>
      <c r="AG37" s="801"/>
      <c r="AH37" s="802"/>
      <c r="AI37" s="1242" t="s">
        <v>15</v>
      </c>
      <c r="AJ37" s="1243"/>
      <c r="AK37" s="1243"/>
      <c r="AL37" s="1243"/>
      <c r="AM37" s="314" t="s">
        <v>16</v>
      </c>
      <c r="AN37" s="1243" t="s">
        <v>17</v>
      </c>
      <c r="AO37" s="1243"/>
      <c r="AP37" s="1243"/>
      <c r="AQ37" s="1244"/>
      <c r="AR37" s="1278"/>
      <c r="AS37" s="1279"/>
      <c r="AT37" s="1279"/>
      <c r="AU37" s="1280"/>
      <c r="AV37" s="1233"/>
      <c r="AW37" s="1234"/>
      <c r="AX37" s="1234"/>
      <c r="AY37" s="1235"/>
      <c r="AZ37" s="1239"/>
      <c r="BA37" s="1240"/>
      <c r="BB37" s="1240"/>
      <c r="BC37" s="1241"/>
      <c r="CP37" s="1256"/>
      <c r="CQ37" s="1257"/>
      <c r="CR37" s="1257"/>
      <c r="CS37" s="1258"/>
      <c r="CT37" s="1260"/>
      <c r="CU37" s="1257"/>
      <c r="CV37" s="1257"/>
      <c r="CW37" s="1257"/>
      <c r="CX37" s="1257"/>
      <c r="CY37" s="1257"/>
      <c r="CZ37" s="1258"/>
      <c r="DA37" s="800"/>
      <c r="DB37" s="801"/>
      <c r="DC37" s="801"/>
      <c r="DD37" s="801"/>
      <c r="DE37" s="801"/>
      <c r="DF37" s="801"/>
      <c r="DG37" s="801"/>
      <c r="DH37" s="801"/>
      <c r="DI37" s="802"/>
      <c r="DJ37" s="800"/>
      <c r="DK37" s="801"/>
      <c r="DL37" s="801"/>
      <c r="DM37" s="801"/>
      <c r="DN37" s="801"/>
      <c r="DO37" s="801"/>
      <c r="DP37" s="801"/>
      <c r="DQ37" s="801"/>
      <c r="DR37" s="801"/>
      <c r="DS37" s="801"/>
      <c r="DT37" s="801"/>
      <c r="DU37" s="801"/>
      <c r="DV37" s="801"/>
      <c r="DW37" s="801"/>
      <c r="DX37" s="801"/>
      <c r="DY37" s="801"/>
      <c r="DZ37" s="801"/>
      <c r="EA37" s="801"/>
      <c r="EB37" s="801"/>
      <c r="EC37" s="801"/>
      <c r="ED37" s="801"/>
      <c r="EE37" s="801"/>
      <c r="EF37" s="801"/>
      <c r="EG37" s="801"/>
      <c r="EH37" s="801"/>
      <c r="EI37" s="801"/>
      <c r="EJ37" s="802"/>
      <c r="EK37" s="1233"/>
      <c r="EL37" s="1234"/>
      <c r="EM37" s="1234"/>
      <c r="EN37" s="1235"/>
      <c r="EO37" s="1239"/>
      <c r="EP37" s="1240"/>
      <c r="EQ37" s="1240"/>
      <c r="ER37" s="1241"/>
    </row>
    <row r="38" spans="1:149" s="29" customFormat="1" ht="28.5" customHeight="1">
      <c r="A38" s="1245"/>
      <c r="B38" s="1246"/>
      <c r="C38" s="1246"/>
      <c r="D38" s="819"/>
      <c r="E38" s="818"/>
      <c r="F38" s="1246"/>
      <c r="G38" s="1246"/>
      <c r="H38" s="1246"/>
      <c r="I38" s="1246"/>
      <c r="J38" s="1246"/>
      <c r="K38" s="819"/>
      <c r="L38" s="1247"/>
      <c r="M38" s="1248"/>
      <c r="N38" s="1248"/>
      <c r="O38" s="1248"/>
      <c r="P38" s="1248"/>
      <c r="Q38" s="1248"/>
      <c r="R38" s="1248"/>
      <c r="S38" s="1248"/>
      <c r="T38" s="1249"/>
      <c r="U38" s="1247"/>
      <c r="V38" s="1248"/>
      <c r="W38" s="1248"/>
      <c r="X38" s="1248"/>
      <c r="Y38" s="1248"/>
      <c r="Z38" s="1248"/>
      <c r="AA38" s="1248"/>
      <c r="AB38" s="1248"/>
      <c r="AC38" s="1248"/>
      <c r="AD38" s="1248"/>
      <c r="AE38" s="1248"/>
      <c r="AF38" s="1248"/>
      <c r="AG38" s="1248"/>
      <c r="AH38" s="1249"/>
      <c r="AI38" s="1250"/>
      <c r="AJ38" s="1251"/>
      <c r="AK38" s="1251"/>
      <c r="AL38" s="1251"/>
      <c r="AM38" s="267" t="s">
        <v>16</v>
      </c>
      <c r="AN38" s="1251"/>
      <c r="AO38" s="1251"/>
      <c r="AP38" s="1251"/>
      <c r="AQ38" s="1252"/>
      <c r="AR38" s="1281" t="str">
        <f t="shared" ref="AR38:AR47" si="10">IF(AND(AI38&lt;&gt;"",AN38&lt;&gt;""),ROUNDDOWN(AI38*AN38/1000000,2),"")</f>
        <v/>
      </c>
      <c r="AS38" s="1282"/>
      <c r="AT38" s="1282"/>
      <c r="AU38" s="1283"/>
      <c r="AV38" s="1284" t="str">
        <f>IF(AR38&lt;&gt;"",IF(AR38&lt;0.2,"XS",IF(AR38&lt;1.6,"S",IF(AR38&lt;2.8,"M",IF(AR38&gt;=2.8,"L")))),"")</f>
        <v/>
      </c>
      <c r="AW38" s="1285"/>
      <c r="AX38" s="1285"/>
      <c r="AY38" s="1286"/>
      <c r="AZ38" s="1268"/>
      <c r="BA38" s="1269"/>
      <c r="BB38" s="1269"/>
      <c r="BC38" s="1270"/>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287" t="str">
        <f t="shared" ref="CP38:CP51" si="11">IF(A38=0,"",A38)</f>
        <v/>
      </c>
      <c r="CQ38" s="1288"/>
      <c r="CR38" s="1288"/>
      <c r="CS38" s="1289"/>
      <c r="CT38" s="1290" t="str">
        <f t="shared" ref="CT38:CT51" si="12">IF(E38=0,"",E38)</f>
        <v/>
      </c>
      <c r="CU38" s="1288"/>
      <c r="CV38" s="1288"/>
      <c r="CW38" s="1288"/>
      <c r="CX38" s="1288"/>
      <c r="CY38" s="1288"/>
      <c r="CZ38" s="1289"/>
      <c r="DA38" s="1271" t="str">
        <f t="shared" ref="DA38:DA51" si="13">IF(L38=0,"",L38)</f>
        <v/>
      </c>
      <c r="DB38" s="1272"/>
      <c r="DC38" s="1272"/>
      <c r="DD38" s="1272"/>
      <c r="DE38" s="1272"/>
      <c r="DF38" s="1272"/>
      <c r="DG38" s="1272"/>
      <c r="DH38" s="1272"/>
      <c r="DI38" s="1273"/>
      <c r="DJ38" s="1208" t="str">
        <f t="shared" ref="DJ38:DJ51" si="14">IF(U38=0,"",U38)</f>
        <v/>
      </c>
      <c r="DK38" s="1263"/>
      <c r="DL38" s="1263"/>
      <c r="DM38" s="1263"/>
      <c r="DN38" s="1263"/>
      <c r="DO38" s="1263"/>
      <c r="DP38" s="1263"/>
      <c r="DQ38" s="1263"/>
      <c r="DR38" s="1263"/>
      <c r="DS38" s="1263"/>
      <c r="DT38" s="1263"/>
      <c r="DU38" s="1263"/>
      <c r="DV38" s="1263"/>
      <c r="DW38" s="1263"/>
      <c r="DX38" s="1263"/>
      <c r="DY38" s="1263"/>
      <c r="DZ38" s="1263"/>
      <c r="EA38" s="1263"/>
      <c r="EB38" s="1263"/>
      <c r="EC38" s="1263"/>
      <c r="ED38" s="1263"/>
      <c r="EE38" s="1263"/>
      <c r="EF38" s="1263"/>
      <c r="EG38" s="1263"/>
      <c r="EH38" s="1263"/>
      <c r="EI38" s="1263"/>
      <c r="EJ38" s="1210"/>
      <c r="EK38" s="1264" t="str">
        <f t="shared" ref="EK38:EK51" si="15">IF(AV38=0,"",AV38)</f>
        <v/>
      </c>
      <c r="EL38" s="1265"/>
      <c r="EM38" s="1265"/>
      <c r="EN38" s="1266"/>
      <c r="EO38" s="1264" t="str">
        <f t="shared" ref="EO38:EO51" si="16">IF(AZ38=0,"",AZ38)</f>
        <v/>
      </c>
      <c r="EP38" s="1265"/>
      <c r="EQ38" s="1265"/>
      <c r="ER38" s="1267"/>
      <c r="ES38" s="4"/>
    </row>
    <row r="39" spans="1:149" s="29" customFormat="1" ht="28.5" customHeight="1">
      <c r="A39" s="1207"/>
      <c r="B39" s="1131"/>
      <c r="C39" s="1131"/>
      <c r="D39" s="765"/>
      <c r="E39" s="764"/>
      <c r="F39" s="1131"/>
      <c r="G39" s="1131"/>
      <c r="H39" s="1131"/>
      <c r="I39" s="1131"/>
      <c r="J39" s="1131"/>
      <c r="K39" s="765"/>
      <c r="L39" s="1132"/>
      <c r="M39" s="1133"/>
      <c r="N39" s="1133"/>
      <c r="O39" s="1133"/>
      <c r="P39" s="1133"/>
      <c r="Q39" s="1133"/>
      <c r="R39" s="1133"/>
      <c r="S39" s="1133"/>
      <c r="T39" s="1134"/>
      <c r="U39" s="1132"/>
      <c r="V39" s="1133"/>
      <c r="W39" s="1133"/>
      <c r="X39" s="1133"/>
      <c r="Y39" s="1133"/>
      <c r="Z39" s="1133"/>
      <c r="AA39" s="1133"/>
      <c r="AB39" s="1133"/>
      <c r="AC39" s="1133"/>
      <c r="AD39" s="1133"/>
      <c r="AE39" s="1133"/>
      <c r="AF39" s="1133"/>
      <c r="AG39" s="1133"/>
      <c r="AH39" s="1134"/>
      <c r="AI39" s="1211"/>
      <c r="AJ39" s="1212"/>
      <c r="AK39" s="1212"/>
      <c r="AL39" s="1212"/>
      <c r="AM39" s="127" t="s">
        <v>16</v>
      </c>
      <c r="AN39" s="1212"/>
      <c r="AO39" s="1212"/>
      <c r="AP39" s="1212"/>
      <c r="AQ39" s="1216"/>
      <c r="AR39" s="1198" t="str">
        <f t="shared" si="10"/>
        <v/>
      </c>
      <c r="AS39" s="1199"/>
      <c r="AT39" s="1199"/>
      <c r="AU39" s="1200"/>
      <c r="AV39" s="1220" t="str">
        <f t="shared" ref="AV39:AV47" si="17">IF(AR39&lt;&gt;"",IF(AR39&lt;0.2,"XS",IF(AR39&lt;1.6,"S",IF(AR39&lt;2.8,"M",IF(AR39&gt;=2.8,"L")))),"")</f>
        <v/>
      </c>
      <c r="AW39" s="1221"/>
      <c r="AX39" s="1221"/>
      <c r="AY39" s="1222"/>
      <c r="AZ39" s="1213"/>
      <c r="BA39" s="1214"/>
      <c r="BB39" s="1214"/>
      <c r="BC39" s="1215"/>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140" t="str">
        <f t="shared" si="11"/>
        <v/>
      </c>
      <c r="CQ39" s="1141"/>
      <c r="CR39" s="1141"/>
      <c r="CS39" s="1142"/>
      <c r="CT39" s="1143" t="str">
        <f t="shared" si="12"/>
        <v/>
      </c>
      <c r="CU39" s="1141"/>
      <c r="CV39" s="1141"/>
      <c r="CW39" s="1141"/>
      <c r="CX39" s="1141"/>
      <c r="CY39" s="1141"/>
      <c r="CZ39" s="1142"/>
      <c r="DA39" s="1128" t="str">
        <f t="shared" si="13"/>
        <v/>
      </c>
      <c r="DB39" s="1129"/>
      <c r="DC39" s="1129"/>
      <c r="DD39" s="1129"/>
      <c r="DE39" s="1129"/>
      <c r="DF39" s="1129"/>
      <c r="DG39" s="1129"/>
      <c r="DH39" s="1129"/>
      <c r="DI39" s="1130"/>
      <c r="DJ39" s="1128" t="str">
        <f t="shared" si="14"/>
        <v/>
      </c>
      <c r="DK39" s="1129"/>
      <c r="DL39" s="1129"/>
      <c r="DM39" s="1129"/>
      <c r="DN39" s="1129"/>
      <c r="DO39" s="1129"/>
      <c r="DP39" s="1129"/>
      <c r="DQ39" s="1129"/>
      <c r="DR39" s="1129"/>
      <c r="DS39" s="1129"/>
      <c r="DT39" s="1129"/>
      <c r="DU39" s="1129"/>
      <c r="DV39" s="1129"/>
      <c r="DW39" s="1129"/>
      <c r="DX39" s="1129"/>
      <c r="DY39" s="1129"/>
      <c r="DZ39" s="1129"/>
      <c r="EA39" s="1129"/>
      <c r="EB39" s="1129"/>
      <c r="EC39" s="1129"/>
      <c r="ED39" s="1129"/>
      <c r="EE39" s="1129"/>
      <c r="EF39" s="1129"/>
      <c r="EG39" s="1129"/>
      <c r="EH39" s="1129"/>
      <c r="EI39" s="1129"/>
      <c r="EJ39" s="1130"/>
      <c r="EK39" s="1217" t="str">
        <f t="shared" si="15"/>
        <v/>
      </c>
      <c r="EL39" s="1218"/>
      <c r="EM39" s="1218"/>
      <c r="EN39" s="1219"/>
      <c r="EO39" s="1217" t="str">
        <f t="shared" si="16"/>
        <v/>
      </c>
      <c r="EP39" s="1218"/>
      <c r="EQ39" s="1218"/>
      <c r="ER39" s="1223"/>
      <c r="ES39" s="4"/>
    </row>
    <row r="40" spans="1:149" s="29" customFormat="1" ht="28.5" customHeight="1">
      <c r="A40" s="1207"/>
      <c r="B40" s="1131"/>
      <c r="C40" s="1131"/>
      <c r="D40" s="765"/>
      <c r="E40" s="764"/>
      <c r="F40" s="1131"/>
      <c r="G40" s="1131"/>
      <c r="H40" s="1131"/>
      <c r="I40" s="1131"/>
      <c r="J40" s="1131"/>
      <c r="K40" s="765"/>
      <c r="L40" s="1132"/>
      <c r="M40" s="1133"/>
      <c r="N40" s="1133"/>
      <c r="O40" s="1133"/>
      <c r="P40" s="1133"/>
      <c r="Q40" s="1133"/>
      <c r="R40" s="1133"/>
      <c r="S40" s="1133"/>
      <c r="T40" s="1134"/>
      <c r="U40" s="1132"/>
      <c r="V40" s="1133"/>
      <c r="W40" s="1133"/>
      <c r="X40" s="1133"/>
      <c r="Y40" s="1133"/>
      <c r="Z40" s="1133"/>
      <c r="AA40" s="1133"/>
      <c r="AB40" s="1133"/>
      <c r="AC40" s="1133"/>
      <c r="AD40" s="1133"/>
      <c r="AE40" s="1133"/>
      <c r="AF40" s="1133"/>
      <c r="AG40" s="1133"/>
      <c r="AH40" s="1134"/>
      <c r="AI40" s="1211"/>
      <c r="AJ40" s="1212"/>
      <c r="AK40" s="1212"/>
      <c r="AL40" s="1212"/>
      <c r="AM40" s="127" t="s">
        <v>16</v>
      </c>
      <c r="AN40" s="1212"/>
      <c r="AO40" s="1212"/>
      <c r="AP40" s="1212"/>
      <c r="AQ40" s="1216"/>
      <c r="AR40" s="1198" t="str">
        <f t="shared" si="10"/>
        <v/>
      </c>
      <c r="AS40" s="1199"/>
      <c r="AT40" s="1199"/>
      <c r="AU40" s="1200"/>
      <c r="AV40" s="1220" t="str">
        <f t="shared" si="17"/>
        <v/>
      </c>
      <c r="AW40" s="1221"/>
      <c r="AX40" s="1221"/>
      <c r="AY40" s="1222"/>
      <c r="AZ40" s="1213"/>
      <c r="BA40" s="1214"/>
      <c r="BB40" s="1214"/>
      <c r="BC40" s="1215"/>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140" t="str">
        <f t="shared" si="11"/>
        <v/>
      </c>
      <c r="CQ40" s="1141"/>
      <c r="CR40" s="1141"/>
      <c r="CS40" s="1142"/>
      <c r="CT40" s="1143" t="str">
        <f t="shared" si="12"/>
        <v/>
      </c>
      <c r="CU40" s="1141"/>
      <c r="CV40" s="1141"/>
      <c r="CW40" s="1141"/>
      <c r="CX40" s="1141"/>
      <c r="CY40" s="1141"/>
      <c r="CZ40" s="1142"/>
      <c r="DA40" s="1128" t="str">
        <f t="shared" si="13"/>
        <v/>
      </c>
      <c r="DB40" s="1129"/>
      <c r="DC40" s="1129"/>
      <c r="DD40" s="1129"/>
      <c r="DE40" s="1129"/>
      <c r="DF40" s="1129"/>
      <c r="DG40" s="1129"/>
      <c r="DH40" s="1129"/>
      <c r="DI40" s="1130"/>
      <c r="DJ40" s="1128" t="str">
        <f t="shared" si="14"/>
        <v/>
      </c>
      <c r="DK40" s="1129"/>
      <c r="DL40" s="1129"/>
      <c r="DM40" s="1129"/>
      <c r="DN40" s="1129"/>
      <c r="DO40" s="1129"/>
      <c r="DP40" s="1129"/>
      <c r="DQ40" s="1129"/>
      <c r="DR40" s="1129"/>
      <c r="DS40" s="1129"/>
      <c r="DT40" s="1129"/>
      <c r="DU40" s="1129"/>
      <c r="DV40" s="1129"/>
      <c r="DW40" s="1129"/>
      <c r="DX40" s="1129"/>
      <c r="DY40" s="1129"/>
      <c r="DZ40" s="1129"/>
      <c r="EA40" s="1129"/>
      <c r="EB40" s="1129"/>
      <c r="EC40" s="1129"/>
      <c r="ED40" s="1129"/>
      <c r="EE40" s="1129"/>
      <c r="EF40" s="1129"/>
      <c r="EG40" s="1129"/>
      <c r="EH40" s="1129"/>
      <c r="EI40" s="1129"/>
      <c r="EJ40" s="1130"/>
      <c r="EK40" s="1217" t="str">
        <f t="shared" si="15"/>
        <v/>
      </c>
      <c r="EL40" s="1218"/>
      <c r="EM40" s="1218"/>
      <c r="EN40" s="1219"/>
      <c r="EO40" s="1217" t="str">
        <f t="shared" si="16"/>
        <v/>
      </c>
      <c r="EP40" s="1218"/>
      <c r="EQ40" s="1218"/>
      <c r="ER40" s="1223"/>
      <c r="ES40" s="4"/>
    </row>
    <row r="41" spans="1:149" s="29" customFormat="1" ht="28.5" customHeight="1">
      <c r="A41" s="1207"/>
      <c r="B41" s="1131"/>
      <c r="C41" s="1131"/>
      <c r="D41" s="765"/>
      <c r="E41" s="764"/>
      <c r="F41" s="1131"/>
      <c r="G41" s="1131"/>
      <c r="H41" s="1131"/>
      <c r="I41" s="1131"/>
      <c r="J41" s="1131"/>
      <c r="K41" s="765"/>
      <c r="L41" s="1132"/>
      <c r="M41" s="1133"/>
      <c r="N41" s="1133"/>
      <c r="O41" s="1133"/>
      <c r="P41" s="1133"/>
      <c r="Q41" s="1133"/>
      <c r="R41" s="1133"/>
      <c r="S41" s="1133"/>
      <c r="T41" s="1134"/>
      <c r="U41" s="1132"/>
      <c r="V41" s="1133"/>
      <c r="W41" s="1133"/>
      <c r="X41" s="1133"/>
      <c r="Y41" s="1133"/>
      <c r="Z41" s="1133"/>
      <c r="AA41" s="1133"/>
      <c r="AB41" s="1133"/>
      <c r="AC41" s="1133"/>
      <c r="AD41" s="1133"/>
      <c r="AE41" s="1133"/>
      <c r="AF41" s="1133"/>
      <c r="AG41" s="1133"/>
      <c r="AH41" s="1134"/>
      <c r="AI41" s="1211"/>
      <c r="AJ41" s="1212"/>
      <c r="AK41" s="1212"/>
      <c r="AL41" s="1212"/>
      <c r="AM41" s="127" t="s">
        <v>16</v>
      </c>
      <c r="AN41" s="1212"/>
      <c r="AO41" s="1212"/>
      <c r="AP41" s="1212"/>
      <c r="AQ41" s="1216"/>
      <c r="AR41" s="1198" t="str">
        <f t="shared" si="10"/>
        <v/>
      </c>
      <c r="AS41" s="1199"/>
      <c r="AT41" s="1199"/>
      <c r="AU41" s="1200"/>
      <c r="AV41" s="1220" t="str">
        <f t="shared" si="17"/>
        <v/>
      </c>
      <c r="AW41" s="1221"/>
      <c r="AX41" s="1221"/>
      <c r="AY41" s="1222"/>
      <c r="AZ41" s="1213"/>
      <c r="BA41" s="1214"/>
      <c r="BB41" s="1214"/>
      <c r="BC41" s="1215"/>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140" t="str">
        <f t="shared" si="11"/>
        <v/>
      </c>
      <c r="CQ41" s="1141"/>
      <c r="CR41" s="1141"/>
      <c r="CS41" s="1142"/>
      <c r="CT41" s="1143" t="str">
        <f t="shared" si="12"/>
        <v/>
      </c>
      <c r="CU41" s="1141"/>
      <c r="CV41" s="1141"/>
      <c r="CW41" s="1141"/>
      <c r="CX41" s="1141"/>
      <c r="CY41" s="1141"/>
      <c r="CZ41" s="1142"/>
      <c r="DA41" s="1128" t="str">
        <f t="shared" si="13"/>
        <v/>
      </c>
      <c r="DB41" s="1129"/>
      <c r="DC41" s="1129"/>
      <c r="DD41" s="1129"/>
      <c r="DE41" s="1129"/>
      <c r="DF41" s="1129"/>
      <c r="DG41" s="1129"/>
      <c r="DH41" s="1129"/>
      <c r="DI41" s="1130"/>
      <c r="DJ41" s="1208" t="str">
        <f t="shared" si="14"/>
        <v/>
      </c>
      <c r="DK41" s="1209"/>
      <c r="DL41" s="1209"/>
      <c r="DM41" s="1209"/>
      <c r="DN41" s="1209"/>
      <c r="DO41" s="1209"/>
      <c r="DP41" s="1209"/>
      <c r="DQ41" s="1209"/>
      <c r="DR41" s="1209"/>
      <c r="DS41" s="1209"/>
      <c r="DT41" s="1209"/>
      <c r="DU41" s="1209"/>
      <c r="DV41" s="1209"/>
      <c r="DW41" s="1209"/>
      <c r="DX41" s="1209"/>
      <c r="DY41" s="1209"/>
      <c r="DZ41" s="1209"/>
      <c r="EA41" s="1209"/>
      <c r="EB41" s="1209"/>
      <c r="EC41" s="1209"/>
      <c r="ED41" s="1209"/>
      <c r="EE41" s="1209"/>
      <c r="EF41" s="1209"/>
      <c r="EG41" s="1209"/>
      <c r="EH41" s="1209"/>
      <c r="EI41" s="1209"/>
      <c r="EJ41" s="1210"/>
      <c r="EK41" s="1217" t="str">
        <f t="shared" si="15"/>
        <v/>
      </c>
      <c r="EL41" s="1218"/>
      <c r="EM41" s="1218"/>
      <c r="EN41" s="1219"/>
      <c r="EO41" s="1217" t="str">
        <f t="shared" si="16"/>
        <v/>
      </c>
      <c r="EP41" s="1218"/>
      <c r="EQ41" s="1218"/>
      <c r="ER41" s="1223"/>
      <c r="ES41" s="4"/>
    </row>
    <row r="42" spans="1:149" s="29" customFormat="1" ht="28.5" customHeight="1">
      <c r="A42" s="1207"/>
      <c r="B42" s="1131"/>
      <c r="C42" s="1131"/>
      <c r="D42" s="765"/>
      <c r="E42" s="764"/>
      <c r="F42" s="1131"/>
      <c r="G42" s="1131"/>
      <c r="H42" s="1131"/>
      <c r="I42" s="1131"/>
      <c r="J42" s="1131"/>
      <c r="K42" s="765"/>
      <c r="L42" s="1132"/>
      <c r="M42" s="1133"/>
      <c r="N42" s="1133"/>
      <c r="O42" s="1133"/>
      <c r="P42" s="1133"/>
      <c r="Q42" s="1133"/>
      <c r="R42" s="1133"/>
      <c r="S42" s="1133"/>
      <c r="T42" s="1134"/>
      <c r="U42" s="1132"/>
      <c r="V42" s="1133"/>
      <c r="W42" s="1133"/>
      <c r="X42" s="1133"/>
      <c r="Y42" s="1133"/>
      <c r="Z42" s="1133"/>
      <c r="AA42" s="1133"/>
      <c r="AB42" s="1133"/>
      <c r="AC42" s="1133"/>
      <c r="AD42" s="1133"/>
      <c r="AE42" s="1133"/>
      <c r="AF42" s="1133"/>
      <c r="AG42" s="1133"/>
      <c r="AH42" s="1134"/>
      <c r="AI42" s="1211"/>
      <c r="AJ42" s="1212"/>
      <c r="AK42" s="1212"/>
      <c r="AL42" s="1212"/>
      <c r="AM42" s="127" t="s">
        <v>16</v>
      </c>
      <c r="AN42" s="1212"/>
      <c r="AO42" s="1212"/>
      <c r="AP42" s="1212"/>
      <c r="AQ42" s="1216"/>
      <c r="AR42" s="1198" t="str">
        <f t="shared" si="10"/>
        <v/>
      </c>
      <c r="AS42" s="1199"/>
      <c r="AT42" s="1199"/>
      <c r="AU42" s="1200"/>
      <c r="AV42" s="1220" t="str">
        <f t="shared" si="17"/>
        <v/>
      </c>
      <c r="AW42" s="1221"/>
      <c r="AX42" s="1221"/>
      <c r="AY42" s="1222"/>
      <c r="AZ42" s="1213"/>
      <c r="BA42" s="1214"/>
      <c r="BB42" s="1214"/>
      <c r="BC42" s="1215"/>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140" t="str">
        <f t="shared" si="11"/>
        <v/>
      </c>
      <c r="CQ42" s="1141"/>
      <c r="CR42" s="1141"/>
      <c r="CS42" s="1142"/>
      <c r="CT42" s="1143" t="str">
        <f t="shared" si="12"/>
        <v/>
      </c>
      <c r="CU42" s="1141"/>
      <c r="CV42" s="1141"/>
      <c r="CW42" s="1141"/>
      <c r="CX42" s="1141"/>
      <c r="CY42" s="1141"/>
      <c r="CZ42" s="1142"/>
      <c r="DA42" s="1128" t="str">
        <f t="shared" si="13"/>
        <v/>
      </c>
      <c r="DB42" s="1129"/>
      <c r="DC42" s="1129"/>
      <c r="DD42" s="1129"/>
      <c r="DE42" s="1129"/>
      <c r="DF42" s="1129"/>
      <c r="DG42" s="1129"/>
      <c r="DH42" s="1129"/>
      <c r="DI42" s="1130"/>
      <c r="DJ42" s="1128" t="str">
        <f t="shared" si="14"/>
        <v/>
      </c>
      <c r="DK42" s="1129"/>
      <c r="DL42" s="1129"/>
      <c r="DM42" s="1129"/>
      <c r="DN42" s="1129"/>
      <c r="DO42" s="1129"/>
      <c r="DP42" s="1129"/>
      <c r="DQ42" s="1129"/>
      <c r="DR42" s="1129"/>
      <c r="DS42" s="1129"/>
      <c r="DT42" s="1129"/>
      <c r="DU42" s="1129"/>
      <c r="DV42" s="1129"/>
      <c r="DW42" s="1129"/>
      <c r="DX42" s="1129"/>
      <c r="DY42" s="1129"/>
      <c r="DZ42" s="1129"/>
      <c r="EA42" s="1129"/>
      <c r="EB42" s="1129"/>
      <c r="EC42" s="1129"/>
      <c r="ED42" s="1129"/>
      <c r="EE42" s="1129"/>
      <c r="EF42" s="1129"/>
      <c r="EG42" s="1129"/>
      <c r="EH42" s="1129"/>
      <c r="EI42" s="1129"/>
      <c r="EJ42" s="1130"/>
      <c r="EK42" s="1217" t="str">
        <f t="shared" si="15"/>
        <v/>
      </c>
      <c r="EL42" s="1218"/>
      <c r="EM42" s="1218"/>
      <c r="EN42" s="1219"/>
      <c r="EO42" s="1217" t="str">
        <f t="shared" si="16"/>
        <v/>
      </c>
      <c r="EP42" s="1218"/>
      <c r="EQ42" s="1218"/>
      <c r="ER42" s="1223"/>
      <c r="ES42" s="4"/>
    </row>
    <row r="43" spans="1:149" s="29" customFormat="1" ht="28.5" customHeight="1">
      <c r="A43" s="1207"/>
      <c r="B43" s="1131"/>
      <c r="C43" s="1131"/>
      <c r="D43" s="765"/>
      <c r="E43" s="764"/>
      <c r="F43" s="1131"/>
      <c r="G43" s="1131"/>
      <c r="H43" s="1131"/>
      <c r="I43" s="1131"/>
      <c r="J43" s="1131"/>
      <c r="K43" s="765"/>
      <c r="L43" s="1132"/>
      <c r="M43" s="1133"/>
      <c r="N43" s="1133"/>
      <c r="O43" s="1133"/>
      <c r="P43" s="1133"/>
      <c r="Q43" s="1133"/>
      <c r="R43" s="1133"/>
      <c r="S43" s="1133"/>
      <c r="T43" s="1134"/>
      <c r="U43" s="1132"/>
      <c r="V43" s="1133"/>
      <c r="W43" s="1133"/>
      <c r="X43" s="1133"/>
      <c r="Y43" s="1133"/>
      <c r="Z43" s="1133"/>
      <c r="AA43" s="1133"/>
      <c r="AB43" s="1133"/>
      <c r="AC43" s="1133"/>
      <c r="AD43" s="1133"/>
      <c r="AE43" s="1133"/>
      <c r="AF43" s="1133"/>
      <c r="AG43" s="1133"/>
      <c r="AH43" s="1134"/>
      <c r="AI43" s="1211"/>
      <c r="AJ43" s="1212"/>
      <c r="AK43" s="1212"/>
      <c r="AL43" s="1212"/>
      <c r="AM43" s="127" t="s">
        <v>16</v>
      </c>
      <c r="AN43" s="1212"/>
      <c r="AO43" s="1212"/>
      <c r="AP43" s="1212"/>
      <c r="AQ43" s="1216"/>
      <c r="AR43" s="1198" t="str">
        <f t="shared" si="10"/>
        <v/>
      </c>
      <c r="AS43" s="1199"/>
      <c r="AT43" s="1199"/>
      <c r="AU43" s="1200"/>
      <c r="AV43" s="1220" t="str">
        <f t="shared" si="17"/>
        <v/>
      </c>
      <c r="AW43" s="1221"/>
      <c r="AX43" s="1221"/>
      <c r="AY43" s="1222"/>
      <c r="AZ43" s="1213"/>
      <c r="BA43" s="1214"/>
      <c r="BB43" s="1214"/>
      <c r="BC43" s="1215"/>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140" t="str">
        <f t="shared" si="11"/>
        <v/>
      </c>
      <c r="CQ43" s="1141"/>
      <c r="CR43" s="1141"/>
      <c r="CS43" s="1142"/>
      <c r="CT43" s="1143" t="str">
        <f t="shared" si="12"/>
        <v/>
      </c>
      <c r="CU43" s="1141"/>
      <c r="CV43" s="1141"/>
      <c r="CW43" s="1141"/>
      <c r="CX43" s="1141"/>
      <c r="CY43" s="1141"/>
      <c r="CZ43" s="1142"/>
      <c r="DA43" s="1128" t="str">
        <f t="shared" si="13"/>
        <v/>
      </c>
      <c r="DB43" s="1129"/>
      <c r="DC43" s="1129"/>
      <c r="DD43" s="1129"/>
      <c r="DE43" s="1129"/>
      <c r="DF43" s="1129"/>
      <c r="DG43" s="1129"/>
      <c r="DH43" s="1129"/>
      <c r="DI43" s="1130"/>
      <c r="DJ43" s="1208" t="str">
        <f t="shared" si="14"/>
        <v/>
      </c>
      <c r="DK43" s="1209"/>
      <c r="DL43" s="1209"/>
      <c r="DM43" s="1209"/>
      <c r="DN43" s="1209"/>
      <c r="DO43" s="1209"/>
      <c r="DP43" s="1209"/>
      <c r="DQ43" s="1209"/>
      <c r="DR43" s="1209"/>
      <c r="DS43" s="1209"/>
      <c r="DT43" s="1209"/>
      <c r="DU43" s="1209"/>
      <c r="DV43" s="1209"/>
      <c r="DW43" s="1209"/>
      <c r="DX43" s="1209"/>
      <c r="DY43" s="1209"/>
      <c r="DZ43" s="1209"/>
      <c r="EA43" s="1209"/>
      <c r="EB43" s="1209"/>
      <c r="EC43" s="1209"/>
      <c r="ED43" s="1209"/>
      <c r="EE43" s="1209"/>
      <c r="EF43" s="1209"/>
      <c r="EG43" s="1209"/>
      <c r="EH43" s="1209"/>
      <c r="EI43" s="1209"/>
      <c r="EJ43" s="1210"/>
      <c r="EK43" s="1217" t="str">
        <f t="shared" si="15"/>
        <v/>
      </c>
      <c r="EL43" s="1218"/>
      <c r="EM43" s="1218"/>
      <c r="EN43" s="1219"/>
      <c r="EO43" s="1217" t="str">
        <f t="shared" si="16"/>
        <v/>
      </c>
      <c r="EP43" s="1218"/>
      <c r="EQ43" s="1218"/>
      <c r="ER43" s="1223"/>
      <c r="ES43" s="4"/>
    </row>
    <row r="44" spans="1:149" s="29" customFormat="1" ht="28.5" customHeight="1">
      <c r="A44" s="1207"/>
      <c r="B44" s="1131"/>
      <c r="C44" s="1131"/>
      <c r="D44" s="765"/>
      <c r="E44" s="764"/>
      <c r="F44" s="1131"/>
      <c r="G44" s="1131"/>
      <c r="H44" s="1131"/>
      <c r="I44" s="1131"/>
      <c r="J44" s="1131"/>
      <c r="K44" s="765"/>
      <c r="L44" s="1132"/>
      <c r="M44" s="1133"/>
      <c r="N44" s="1133"/>
      <c r="O44" s="1133"/>
      <c r="P44" s="1133"/>
      <c r="Q44" s="1133"/>
      <c r="R44" s="1133"/>
      <c r="S44" s="1133"/>
      <c r="T44" s="1134"/>
      <c r="U44" s="1132"/>
      <c r="V44" s="1133"/>
      <c r="W44" s="1133"/>
      <c r="X44" s="1133"/>
      <c r="Y44" s="1133"/>
      <c r="Z44" s="1133"/>
      <c r="AA44" s="1133"/>
      <c r="AB44" s="1133"/>
      <c r="AC44" s="1133"/>
      <c r="AD44" s="1133"/>
      <c r="AE44" s="1133"/>
      <c r="AF44" s="1133"/>
      <c r="AG44" s="1133"/>
      <c r="AH44" s="1134"/>
      <c r="AI44" s="1211"/>
      <c r="AJ44" s="1212"/>
      <c r="AK44" s="1212"/>
      <c r="AL44" s="1212"/>
      <c r="AM44" s="127" t="s">
        <v>16</v>
      </c>
      <c r="AN44" s="1212"/>
      <c r="AO44" s="1212"/>
      <c r="AP44" s="1212"/>
      <c r="AQ44" s="1216"/>
      <c r="AR44" s="1198" t="str">
        <f t="shared" si="10"/>
        <v/>
      </c>
      <c r="AS44" s="1199"/>
      <c r="AT44" s="1199"/>
      <c r="AU44" s="1200"/>
      <c r="AV44" s="1220" t="str">
        <f t="shared" si="17"/>
        <v/>
      </c>
      <c r="AW44" s="1221"/>
      <c r="AX44" s="1221"/>
      <c r="AY44" s="1222"/>
      <c r="AZ44" s="1213"/>
      <c r="BA44" s="1214"/>
      <c r="BB44" s="1214"/>
      <c r="BC44" s="121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140" t="str">
        <f t="shared" si="11"/>
        <v/>
      </c>
      <c r="CQ44" s="1141"/>
      <c r="CR44" s="1141"/>
      <c r="CS44" s="1142"/>
      <c r="CT44" s="1143" t="str">
        <f t="shared" si="12"/>
        <v/>
      </c>
      <c r="CU44" s="1141"/>
      <c r="CV44" s="1141"/>
      <c r="CW44" s="1141"/>
      <c r="CX44" s="1141"/>
      <c r="CY44" s="1141"/>
      <c r="CZ44" s="1142"/>
      <c r="DA44" s="1128" t="str">
        <f t="shared" si="13"/>
        <v/>
      </c>
      <c r="DB44" s="1129"/>
      <c r="DC44" s="1129"/>
      <c r="DD44" s="1129"/>
      <c r="DE44" s="1129"/>
      <c r="DF44" s="1129"/>
      <c r="DG44" s="1129"/>
      <c r="DH44" s="1129"/>
      <c r="DI44" s="1130"/>
      <c r="DJ44" s="1128" t="str">
        <f t="shared" si="14"/>
        <v/>
      </c>
      <c r="DK44" s="1129"/>
      <c r="DL44" s="1129"/>
      <c r="DM44" s="1129"/>
      <c r="DN44" s="1129"/>
      <c r="DO44" s="1129"/>
      <c r="DP44" s="1129"/>
      <c r="DQ44" s="1129"/>
      <c r="DR44" s="1129"/>
      <c r="DS44" s="1129"/>
      <c r="DT44" s="1129"/>
      <c r="DU44" s="1129"/>
      <c r="DV44" s="1129"/>
      <c r="DW44" s="1129"/>
      <c r="DX44" s="1129"/>
      <c r="DY44" s="1129"/>
      <c r="DZ44" s="1129"/>
      <c r="EA44" s="1129"/>
      <c r="EB44" s="1129"/>
      <c r="EC44" s="1129"/>
      <c r="ED44" s="1129"/>
      <c r="EE44" s="1129"/>
      <c r="EF44" s="1129"/>
      <c r="EG44" s="1129"/>
      <c r="EH44" s="1129"/>
      <c r="EI44" s="1129"/>
      <c r="EJ44" s="1130"/>
      <c r="EK44" s="1217" t="str">
        <f t="shared" si="15"/>
        <v/>
      </c>
      <c r="EL44" s="1218"/>
      <c r="EM44" s="1218"/>
      <c r="EN44" s="1219"/>
      <c r="EO44" s="1217" t="str">
        <f t="shared" si="16"/>
        <v/>
      </c>
      <c r="EP44" s="1218"/>
      <c r="EQ44" s="1218"/>
      <c r="ER44" s="1223"/>
      <c r="ES44" s="4"/>
    </row>
    <row r="45" spans="1:149" s="29" customFormat="1" ht="28.5" customHeight="1">
      <c r="A45" s="1207"/>
      <c r="B45" s="1131"/>
      <c r="C45" s="1131"/>
      <c r="D45" s="765"/>
      <c r="E45" s="764"/>
      <c r="F45" s="1131"/>
      <c r="G45" s="1131"/>
      <c r="H45" s="1131"/>
      <c r="I45" s="1131"/>
      <c r="J45" s="1131"/>
      <c r="K45" s="765"/>
      <c r="L45" s="1132"/>
      <c r="M45" s="1133"/>
      <c r="N45" s="1133"/>
      <c r="O45" s="1133"/>
      <c r="P45" s="1133"/>
      <c r="Q45" s="1133"/>
      <c r="R45" s="1133"/>
      <c r="S45" s="1133"/>
      <c r="T45" s="1134"/>
      <c r="U45" s="1132"/>
      <c r="V45" s="1133"/>
      <c r="W45" s="1133"/>
      <c r="X45" s="1133"/>
      <c r="Y45" s="1133"/>
      <c r="Z45" s="1133"/>
      <c r="AA45" s="1133"/>
      <c r="AB45" s="1133"/>
      <c r="AC45" s="1133"/>
      <c r="AD45" s="1133"/>
      <c r="AE45" s="1133"/>
      <c r="AF45" s="1133"/>
      <c r="AG45" s="1133"/>
      <c r="AH45" s="1134"/>
      <c r="AI45" s="1211"/>
      <c r="AJ45" s="1212"/>
      <c r="AK45" s="1212"/>
      <c r="AL45" s="1212"/>
      <c r="AM45" s="127" t="s">
        <v>16</v>
      </c>
      <c r="AN45" s="1212"/>
      <c r="AO45" s="1212"/>
      <c r="AP45" s="1212"/>
      <c r="AQ45" s="1216"/>
      <c r="AR45" s="1198" t="str">
        <f t="shared" si="10"/>
        <v/>
      </c>
      <c r="AS45" s="1199"/>
      <c r="AT45" s="1199"/>
      <c r="AU45" s="1200"/>
      <c r="AV45" s="1220" t="str">
        <f t="shared" si="17"/>
        <v/>
      </c>
      <c r="AW45" s="1221"/>
      <c r="AX45" s="1221"/>
      <c r="AY45" s="1222"/>
      <c r="AZ45" s="1213"/>
      <c r="BA45" s="1214"/>
      <c r="BB45" s="1214"/>
      <c r="BC45" s="121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140" t="str">
        <f t="shared" si="11"/>
        <v/>
      </c>
      <c r="CQ45" s="1141"/>
      <c r="CR45" s="1141"/>
      <c r="CS45" s="1142"/>
      <c r="CT45" s="1143" t="str">
        <f t="shared" si="12"/>
        <v/>
      </c>
      <c r="CU45" s="1141"/>
      <c r="CV45" s="1141"/>
      <c r="CW45" s="1141"/>
      <c r="CX45" s="1141"/>
      <c r="CY45" s="1141"/>
      <c r="CZ45" s="1142"/>
      <c r="DA45" s="1128" t="str">
        <f t="shared" si="13"/>
        <v/>
      </c>
      <c r="DB45" s="1129"/>
      <c r="DC45" s="1129"/>
      <c r="DD45" s="1129"/>
      <c r="DE45" s="1129"/>
      <c r="DF45" s="1129"/>
      <c r="DG45" s="1129"/>
      <c r="DH45" s="1129"/>
      <c r="DI45" s="1130"/>
      <c r="DJ45" s="1208" t="str">
        <f t="shared" si="14"/>
        <v/>
      </c>
      <c r="DK45" s="1209"/>
      <c r="DL45" s="1209"/>
      <c r="DM45" s="1209"/>
      <c r="DN45" s="1209"/>
      <c r="DO45" s="1209"/>
      <c r="DP45" s="1209"/>
      <c r="DQ45" s="1209"/>
      <c r="DR45" s="1209"/>
      <c r="DS45" s="1209"/>
      <c r="DT45" s="1209"/>
      <c r="DU45" s="1209"/>
      <c r="DV45" s="1209"/>
      <c r="DW45" s="1209"/>
      <c r="DX45" s="1209"/>
      <c r="DY45" s="1209"/>
      <c r="DZ45" s="1209"/>
      <c r="EA45" s="1209"/>
      <c r="EB45" s="1209"/>
      <c r="EC45" s="1209"/>
      <c r="ED45" s="1209"/>
      <c r="EE45" s="1209"/>
      <c r="EF45" s="1209"/>
      <c r="EG45" s="1209"/>
      <c r="EH45" s="1209"/>
      <c r="EI45" s="1209"/>
      <c r="EJ45" s="1210"/>
      <c r="EK45" s="1217" t="str">
        <f t="shared" si="15"/>
        <v/>
      </c>
      <c r="EL45" s="1218"/>
      <c r="EM45" s="1218"/>
      <c r="EN45" s="1219"/>
      <c r="EO45" s="1217" t="str">
        <f t="shared" si="16"/>
        <v/>
      </c>
      <c r="EP45" s="1218"/>
      <c r="EQ45" s="1218"/>
      <c r="ER45" s="1223"/>
      <c r="ES45" s="4"/>
    </row>
    <row r="46" spans="1:149" s="29" customFormat="1" ht="28.5" customHeight="1">
      <c r="A46" s="1207"/>
      <c r="B46" s="1131"/>
      <c r="C46" s="1131"/>
      <c r="D46" s="765"/>
      <c r="E46" s="764"/>
      <c r="F46" s="1131"/>
      <c r="G46" s="1131"/>
      <c r="H46" s="1131"/>
      <c r="I46" s="1131"/>
      <c r="J46" s="1131"/>
      <c r="K46" s="765"/>
      <c r="L46" s="1132"/>
      <c r="M46" s="1133"/>
      <c r="N46" s="1133"/>
      <c r="O46" s="1133"/>
      <c r="P46" s="1133"/>
      <c r="Q46" s="1133"/>
      <c r="R46" s="1133"/>
      <c r="S46" s="1133"/>
      <c r="T46" s="1134"/>
      <c r="U46" s="1132"/>
      <c r="V46" s="1133"/>
      <c r="W46" s="1133"/>
      <c r="X46" s="1133"/>
      <c r="Y46" s="1133"/>
      <c r="Z46" s="1133"/>
      <c r="AA46" s="1133"/>
      <c r="AB46" s="1133"/>
      <c r="AC46" s="1133"/>
      <c r="AD46" s="1133"/>
      <c r="AE46" s="1133"/>
      <c r="AF46" s="1133"/>
      <c r="AG46" s="1133"/>
      <c r="AH46" s="1134"/>
      <c r="AI46" s="1211"/>
      <c r="AJ46" s="1212"/>
      <c r="AK46" s="1212"/>
      <c r="AL46" s="1212"/>
      <c r="AM46" s="127" t="s">
        <v>16</v>
      </c>
      <c r="AN46" s="1212"/>
      <c r="AO46" s="1212"/>
      <c r="AP46" s="1212"/>
      <c r="AQ46" s="1216"/>
      <c r="AR46" s="1198" t="str">
        <f t="shared" si="10"/>
        <v/>
      </c>
      <c r="AS46" s="1199"/>
      <c r="AT46" s="1199"/>
      <c r="AU46" s="1200"/>
      <c r="AV46" s="1220" t="str">
        <f t="shared" si="17"/>
        <v/>
      </c>
      <c r="AW46" s="1221"/>
      <c r="AX46" s="1221"/>
      <c r="AY46" s="1222"/>
      <c r="AZ46" s="1213"/>
      <c r="BA46" s="1214"/>
      <c r="BB46" s="1214"/>
      <c r="BC46" s="1215"/>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140" t="str">
        <f t="shared" si="11"/>
        <v/>
      </c>
      <c r="CQ46" s="1141"/>
      <c r="CR46" s="1141"/>
      <c r="CS46" s="1142"/>
      <c r="CT46" s="1143" t="str">
        <f t="shared" si="12"/>
        <v/>
      </c>
      <c r="CU46" s="1141"/>
      <c r="CV46" s="1141"/>
      <c r="CW46" s="1141"/>
      <c r="CX46" s="1141"/>
      <c r="CY46" s="1141"/>
      <c r="CZ46" s="1142"/>
      <c r="DA46" s="1128" t="str">
        <f t="shared" si="13"/>
        <v/>
      </c>
      <c r="DB46" s="1129"/>
      <c r="DC46" s="1129"/>
      <c r="DD46" s="1129"/>
      <c r="DE46" s="1129"/>
      <c r="DF46" s="1129"/>
      <c r="DG46" s="1129"/>
      <c r="DH46" s="1129"/>
      <c r="DI46" s="1130"/>
      <c r="DJ46" s="1128" t="str">
        <f t="shared" si="14"/>
        <v/>
      </c>
      <c r="DK46" s="1129"/>
      <c r="DL46" s="1129"/>
      <c r="DM46" s="1129"/>
      <c r="DN46" s="1129"/>
      <c r="DO46" s="1129"/>
      <c r="DP46" s="1129"/>
      <c r="DQ46" s="1129"/>
      <c r="DR46" s="1129"/>
      <c r="DS46" s="1129"/>
      <c r="DT46" s="1129"/>
      <c r="DU46" s="1129"/>
      <c r="DV46" s="1129"/>
      <c r="DW46" s="1129"/>
      <c r="DX46" s="1129"/>
      <c r="DY46" s="1129"/>
      <c r="DZ46" s="1129"/>
      <c r="EA46" s="1129"/>
      <c r="EB46" s="1129"/>
      <c r="EC46" s="1129"/>
      <c r="ED46" s="1129"/>
      <c r="EE46" s="1129"/>
      <c r="EF46" s="1129"/>
      <c r="EG46" s="1129"/>
      <c r="EH46" s="1129"/>
      <c r="EI46" s="1129"/>
      <c r="EJ46" s="1130"/>
      <c r="EK46" s="1217" t="str">
        <f t="shared" si="15"/>
        <v/>
      </c>
      <c r="EL46" s="1218"/>
      <c r="EM46" s="1218"/>
      <c r="EN46" s="1219"/>
      <c r="EO46" s="1217" t="str">
        <f t="shared" si="16"/>
        <v/>
      </c>
      <c r="EP46" s="1218"/>
      <c r="EQ46" s="1218"/>
      <c r="ER46" s="1223"/>
      <c r="ES46" s="4"/>
    </row>
    <row r="47" spans="1:149" s="29" customFormat="1" ht="28.5" customHeight="1">
      <c r="A47" s="1207"/>
      <c r="B47" s="1131"/>
      <c r="C47" s="1131"/>
      <c r="D47" s="765"/>
      <c r="E47" s="764"/>
      <c r="F47" s="1131"/>
      <c r="G47" s="1131"/>
      <c r="H47" s="1131"/>
      <c r="I47" s="1131"/>
      <c r="J47" s="1131"/>
      <c r="K47" s="765"/>
      <c r="L47" s="1132"/>
      <c r="M47" s="1133"/>
      <c r="N47" s="1133"/>
      <c r="O47" s="1133"/>
      <c r="P47" s="1133"/>
      <c r="Q47" s="1133"/>
      <c r="R47" s="1133"/>
      <c r="S47" s="1133"/>
      <c r="T47" s="1134"/>
      <c r="U47" s="1132"/>
      <c r="V47" s="1133"/>
      <c r="W47" s="1133"/>
      <c r="X47" s="1133"/>
      <c r="Y47" s="1133"/>
      <c r="Z47" s="1133"/>
      <c r="AA47" s="1133"/>
      <c r="AB47" s="1133"/>
      <c r="AC47" s="1133"/>
      <c r="AD47" s="1133"/>
      <c r="AE47" s="1133"/>
      <c r="AF47" s="1133"/>
      <c r="AG47" s="1133"/>
      <c r="AH47" s="1134"/>
      <c r="AI47" s="1211"/>
      <c r="AJ47" s="1212"/>
      <c r="AK47" s="1212"/>
      <c r="AL47" s="1212"/>
      <c r="AM47" s="127" t="s">
        <v>16</v>
      </c>
      <c r="AN47" s="1212"/>
      <c r="AO47" s="1212"/>
      <c r="AP47" s="1212"/>
      <c r="AQ47" s="1216"/>
      <c r="AR47" s="1198" t="str">
        <f t="shared" si="10"/>
        <v/>
      </c>
      <c r="AS47" s="1199"/>
      <c r="AT47" s="1199"/>
      <c r="AU47" s="1200"/>
      <c r="AV47" s="1220" t="str">
        <f t="shared" si="17"/>
        <v/>
      </c>
      <c r="AW47" s="1221"/>
      <c r="AX47" s="1221"/>
      <c r="AY47" s="1222"/>
      <c r="AZ47" s="1213"/>
      <c r="BA47" s="1214"/>
      <c r="BB47" s="1214"/>
      <c r="BC47" s="1215"/>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140" t="str">
        <f t="shared" si="11"/>
        <v/>
      </c>
      <c r="CQ47" s="1141"/>
      <c r="CR47" s="1141"/>
      <c r="CS47" s="1142"/>
      <c r="CT47" s="1143" t="str">
        <f t="shared" si="12"/>
        <v/>
      </c>
      <c r="CU47" s="1141"/>
      <c r="CV47" s="1141"/>
      <c r="CW47" s="1141"/>
      <c r="CX47" s="1141"/>
      <c r="CY47" s="1141"/>
      <c r="CZ47" s="1142"/>
      <c r="DA47" s="1128" t="str">
        <f t="shared" si="13"/>
        <v/>
      </c>
      <c r="DB47" s="1129"/>
      <c r="DC47" s="1129"/>
      <c r="DD47" s="1129"/>
      <c r="DE47" s="1129"/>
      <c r="DF47" s="1129"/>
      <c r="DG47" s="1129"/>
      <c r="DH47" s="1129"/>
      <c r="DI47" s="1130"/>
      <c r="DJ47" s="1208" t="str">
        <f t="shared" si="14"/>
        <v/>
      </c>
      <c r="DK47" s="1209"/>
      <c r="DL47" s="1209"/>
      <c r="DM47" s="1209"/>
      <c r="DN47" s="1209"/>
      <c r="DO47" s="1209"/>
      <c r="DP47" s="1209"/>
      <c r="DQ47" s="1209"/>
      <c r="DR47" s="1209"/>
      <c r="DS47" s="1209"/>
      <c r="DT47" s="1209"/>
      <c r="DU47" s="1209"/>
      <c r="DV47" s="1209"/>
      <c r="DW47" s="1209"/>
      <c r="DX47" s="1209"/>
      <c r="DY47" s="1209"/>
      <c r="DZ47" s="1209"/>
      <c r="EA47" s="1209"/>
      <c r="EB47" s="1209"/>
      <c r="EC47" s="1209"/>
      <c r="ED47" s="1209"/>
      <c r="EE47" s="1209"/>
      <c r="EF47" s="1209"/>
      <c r="EG47" s="1209"/>
      <c r="EH47" s="1209"/>
      <c r="EI47" s="1209"/>
      <c r="EJ47" s="1210"/>
      <c r="EK47" s="1217" t="str">
        <f t="shared" si="15"/>
        <v/>
      </c>
      <c r="EL47" s="1218"/>
      <c r="EM47" s="1218"/>
      <c r="EN47" s="1219"/>
      <c r="EO47" s="1217" t="str">
        <f t="shared" si="16"/>
        <v/>
      </c>
      <c r="EP47" s="1218"/>
      <c r="EQ47" s="1218"/>
      <c r="ER47" s="1223"/>
      <c r="ES47" s="4"/>
    </row>
    <row r="48" spans="1:149" ht="28.5" customHeight="1">
      <c r="A48" s="1207"/>
      <c r="B48" s="1131"/>
      <c r="C48" s="1131"/>
      <c r="D48" s="765"/>
      <c r="E48" s="764"/>
      <c r="F48" s="1131"/>
      <c r="G48" s="1131"/>
      <c r="H48" s="1131"/>
      <c r="I48" s="1131"/>
      <c r="J48" s="1131"/>
      <c r="K48" s="765"/>
      <c r="L48" s="1132"/>
      <c r="M48" s="1133"/>
      <c r="N48" s="1133"/>
      <c r="O48" s="1133"/>
      <c r="P48" s="1133"/>
      <c r="Q48" s="1133"/>
      <c r="R48" s="1133"/>
      <c r="S48" s="1133"/>
      <c r="T48" s="1134"/>
      <c r="U48" s="1132"/>
      <c r="V48" s="1133"/>
      <c r="W48" s="1133"/>
      <c r="X48" s="1133"/>
      <c r="Y48" s="1133"/>
      <c r="Z48" s="1133"/>
      <c r="AA48" s="1133"/>
      <c r="AB48" s="1133"/>
      <c r="AC48" s="1133"/>
      <c r="AD48" s="1133"/>
      <c r="AE48" s="1133"/>
      <c r="AF48" s="1133"/>
      <c r="AG48" s="1133"/>
      <c r="AH48" s="1134"/>
      <c r="AI48" s="1137"/>
      <c r="AJ48" s="1138"/>
      <c r="AK48" s="1138"/>
      <c r="AL48" s="1138"/>
      <c r="AM48" s="266" t="s">
        <v>222</v>
      </c>
      <c r="AN48" s="1138"/>
      <c r="AO48" s="1138"/>
      <c r="AP48" s="1138"/>
      <c r="AQ48" s="1139"/>
      <c r="AR48" s="1198" t="str">
        <f t="shared" ref="AR48:AR51" si="18">IF(AND(AI48&lt;&gt;"",AN48&lt;&gt;""),ROUNDDOWN(AI48*AN48/1000000,2),"")</f>
        <v/>
      </c>
      <c r="AS48" s="1199"/>
      <c r="AT48" s="1199"/>
      <c r="AU48" s="1200"/>
      <c r="AV48" s="1201" t="str">
        <f t="shared" ref="AV48:AV51" si="19">IF(AR48&lt;&gt;"",IF(AR48&lt;0.2,"XS",IF(AR48&lt;1.6,"S",IF(AR48&lt;2.8,"M",IF(AR48&gt;=2.8,"L")))),"")</f>
        <v/>
      </c>
      <c r="AW48" s="1202"/>
      <c r="AX48" s="1202"/>
      <c r="AY48" s="1203"/>
      <c r="AZ48" s="1204"/>
      <c r="BA48" s="1205"/>
      <c r="BB48" s="1205"/>
      <c r="BC48" s="1206"/>
      <c r="CP48" s="1140" t="str">
        <f t="shared" si="11"/>
        <v/>
      </c>
      <c r="CQ48" s="1141"/>
      <c r="CR48" s="1141"/>
      <c r="CS48" s="1142"/>
      <c r="CT48" s="1143" t="str">
        <f t="shared" si="12"/>
        <v/>
      </c>
      <c r="CU48" s="1141"/>
      <c r="CV48" s="1141"/>
      <c r="CW48" s="1141"/>
      <c r="CX48" s="1141"/>
      <c r="CY48" s="1141"/>
      <c r="CZ48" s="1142"/>
      <c r="DA48" s="1128" t="str">
        <f t="shared" si="13"/>
        <v/>
      </c>
      <c r="DB48" s="1129"/>
      <c r="DC48" s="1129"/>
      <c r="DD48" s="1129"/>
      <c r="DE48" s="1129"/>
      <c r="DF48" s="1129"/>
      <c r="DG48" s="1129"/>
      <c r="DH48" s="1129"/>
      <c r="DI48" s="1130"/>
      <c r="DJ48" s="1128" t="str">
        <f t="shared" si="14"/>
        <v/>
      </c>
      <c r="DK48" s="1129"/>
      <c r="DL48" s="1129"/>
      <c r="DM48" s="1129"/>
      <c r="DN48" s="1129"/>
      <c r="DO48" s="1129"/>
      <c r="DP48" s="1129"/>
      <c r="DQ48" s="1129"/>
      <c r="DR48" s="1129"/>
      <c r="DS48" s="1129"/>
      <c r="DT48" s="1129"/>
      <c r="DU48" s="1129"/>
      <c r="DV48" s="1129"/>
      <c r="DW48" s="1129"/>
      <c r="DX48" s="1129"/>
      <c r="DY48" s="1129"/>
      <c r="DZ48" s="1129"/>
      <c r="EA48" s="1129"/>
      <c r="EB48" s="1129"/>
      <c r="EC48" s="1129"/>
      <c r="ED48" s="1129"/>
      <c r="EE48" s="1129"/>
      <c r="EF48" s="1129"/>
      <c r="EG48" s="1129"/>
      <c r="EH48" s="1129"/>
      <c r="EI48" s="1129"/>
      <c r="EJ48" s="1130"/>
      <c r="EK48" s="1181" t="str">
        <f t="shared" si="15"/>
        <v/>
      </c>
      <c r="EL48" s="1182"/>
      <c r="EM48" s="1182"/>
      <c r="EN48" s="1183"/>
      <c r="EO48" s="1181" t="str">
        <f t="shared" si="16"/>
        <v/>
      </c>
      <c r="EP48" s="1182"/>
      <c r="EQ48" s="1182"/>
      <c r="ER48" s="1184"/>
    </row>
    <row r="49" spans="1:148" ht="28.5" customHeight="1">
      <c r="A49" s="1207"/>
      <c r="B49" s="1131"/>
      <c r="C49" s="1131"/>
      <c r="D49" s="765"/>
      <c r="E49" s="764"/>
      <c r="F49" s="1131"/>
      <c r="G49" s="1131"/>
      <c r="H49" s="1131"/>
      <c r="I49" s="1131"/>
      <c r="J49" s="1131"/>
      <c r="K49" s="765"/>
      <c r="L49" s="1132"/>
      <c r="M49" s="1133"/>
      <c r="N49" s="1133"/>
      <c r="O49" s="1133"/>
      <c r="P49" s="1133"/>
      <c r="Q49" s="1133"/>
      <c r="R49" s="1133"/>
      <c r="S49" s="1133"/>
      <c r="T49" s="1134"/>
      <c r="U49" s="1132"/>
      <c r="V49" s="1133"/>
      <c r="W49" s="1133"/>
      <c r="X49" s="1133"/>
      <c r="Y49" s="1133"/>
      <c r="Z49" s="1133"/>
      <c r="AA49" s="1133"/>
      <c r="AB49" s="1133"/>
      <c r="AC49" s="1133"/>
      <c r="AD49" s="1133"/>
      <c r="AE49" s="1133"/>
      <c r="AF49" s="1133"/>
      <c r="AG49" s="1133"/>
      <c r="AH49" s="1134"/>
      <c r="AI49" s="1137"/>
      <c r="AJ49" s="1138"/>
      <c r="AK49" s="1138"/>
      <c r="AL49" s="1138"/>
      <c r="AM49" s="264" t="s">
        <v>222</v>
      </c>
      <c r="AN49" s="1138"/>
      <c r="AO49" s="1138"/>
      <c r="AP49" s="1138"/>
      <c r="AQ49" s="1139"/>
      <c r="AR49" s="1198" t="str">
        <f t="shared" si="18"/>
        <v/>
      </c>
      <c r="AS49" s="1199"/>
      <c r="AT49" s="1199"/>
      <c r="AU49" s="1200"/>
      <c r="AV49" s="1201" t="str">
        <f t="shared" si="19"/>
        <v/>
      </c>
      <c r="AW49" s="1202"/>
      <c r="AX49" s="1202"/>
      <c r="AY49" s="1203"/>
      <c r="AZ49" s="1204"/>
      <c r="BA49" s="1205"/>
      <c r="BB49" s="1205"/>
      <c r="BC49" s="1206"/>
      <c r="CP49" s="1140" t="str">
        <f t="shared" si="11"/>
        <v/>
      </c>
      <c r="CQ49" s="1141"/>
      <c r="CR49" s="1141"/>
      <c r="CS49" s="1142"/>
      <c r="CT49" s="1143" t="str">
        <f t="shared" si="12"/>
        <v/>
      </c>
      <c r="CU49" s="1141"/>
      <c r="CV49" s="1141"/>
      <c r="CW49" s="1141"/>
      <c r="CX49" s="1141"/>
      <c r="CY49" s="1141"/>
      <c r="CZ49" s="1142"/>
      <c r="DA49" s="1128" t="str">
        <f t="shared" si="13"/>
        <v/>
      </c>
      <c r="DB49" s="1129"/>
      <c r="DC49" s="1129"/>
      <c r="DD49" s="1129"/>
      <c r="DE49" s="1129"/>
      <c r="DF49" s="1129"/>
      <c r="DG49" s="1129"/>
      <c r="DH49" s="1129"/>
      <c r="DI49" s="1130"/>
      <c r="DJ49" s="1208" t="str">
        <f t="shared" si="14"/>
        <v/>
      </c>
      <c r="DK49" s="1209"/>
      <c r="DL49" s="1209"/>
      <c r="DM49" s="1209"/>
      <c r="DN49" s="1209"/>
      <c r="DO49" s="1209"/>
      <c r="DP49" s="1209"/>
      <c r="DQ49" s="1209"/>
      <c r="DR49" s="1209"/>
      <c r="DS49" s="1209"/>
      <c r="DT49" s="1209"/>
      <c r="DU49" s="1209"/>
      <c r="DV49" s="1209"/>
      <c r="DW49" s="1209"/>
      <c r="DX49" s="1209"/>
      <c r="DY49" s="1209"/>
      <c r="DZ49" s="1209"/>
      <c r="EA49" s="1209"/>
      <c r="EB49" s="1209"/>
      <c r="EC49" s="1209"/>
      <c r="ED49" s="1209"/>
      <c r="EE49" s="1209"/>
      <c r="EF49" s="1209"/>
      <c r="EG49" s="1209"/>
      <c r="EH49" s="1209"/>
      <c r="EI49" s="1209"/>
      <c r="EJ49" s="1210"/>
      <c r="EK49" s="1181" t="str">
        <f t="shared" si="15"/>
        <v/>
      </c>
      <c r="EL49" s="1182"/>
      <c r="EM49" s="1182"/>
      <c r="EN49" s="1183"/>
      <c r="EO49" s="1181" t="str">
        <f t="shared" si="16"/>
        <v/>
      </c>
      <c r="EP49" s="1182"/>
      <c r="EQ49" s="1182"/>
      <c r="ER49" s="1184"/>
    </row>
    <row r="50" spans="1:148" ht="28.5" customHeight="1">
      <c r="A50" s="1207"/>
      <c r="B50" s="1131"/>
      <c r="C50" s="1131"/>
      <c r="D50" s="765"/>
      <c r="E50" s="764"/>
      <c r="F50" s="1131"/>
      <c r="G50" s="1131"/>
      <c r="H50" s="1131"/>
      <c r="I50" s="1131"/>
      <c r="J50" s="1131"/>
      <c r="K50" s="765"/>
      <c r="L50" s="1132"/>
      <c r="M50" s="1133"/>
      <c r="N50" s="1133"/>
      <c r="O50" s="1133"/>
      <c r="P50" s="1133"/>
      <c r="Q50" s="1133"/>
      <c r="R50" s="1133"/>
      <c r="S50" s="1133"/>
      <c r="T50" s="1134"/>
      <c r="U50" s="1132"/>
      <c r="V50" s="1133"/>
      <c r="W50" s="1133"/>
      <c r="X50" s="1133"/>
      <c r="Y50" s="1133"/>
      <c r="Z50" s="1133"/>
      <c r="AA50" s="1133"/>
      <c r="AB50" s="1133"/>
      <c r="AC50" s="1133"/>
      <c r="AD50" s="1133"/>
      <c r="AE50" s="1133"/>
      <c r="AF50" s="1133"/>
      <c r="AG50" s="1133"/>
      <c r="AH50" s="1134"/>
      <c r="AI50" s="1137"/>
      <c r="AJ50" s="1138"/>
      <c r="AK50" s="1138"/>
      <c r="AL50" s="1138"/>
      <c r="AM50" s="264" t="s">
        <v>222</v>
      </c>
      <c r="AN50" s="1138"/>
      <c r="AO50" s="1138"/>
      <c r="AP50" s="1138"/>
      <c r="AQ50" s="1139"/>
      <c r="AR50" s="1198" t="str">
        <f t="shared" si="18"/>
        <v/>
      </c>
      <c r="AS50" s="1199"/>
      <c r="AT50" s="1199"/>
      <c r="AU50" s="1200"/>
      <c r="AV50" s="1201" t="str">
        <f t="shared" si="19"/>
        <v/>
      </c>
      <c r="AW50" s="1202"/>
      <c r="AX50" s="1202"/>
      <c r="AY50" s="1203"/>
      <c r="AZ50" s="1204"/>
      <c r="BA50" s="1205"/>
      <c r="BB50" s="1205"/>
      <c r="BC50" s="1206"/>
      <c r="CP50" s="1140" t="str">
        <f t="shared" si="11"/>
        <v/>
      </c>
      <c r="CQ50" s="1141"/>
      <c r="CR50" s="1141"/>
      <c r="CS50" s="1142"/>
      <c r="CT50" s="1143" t="str">
        <f t="shared" si="12"/>
        <v/>
      </c>
      <c r="CU50" s="1141"/>
      <c r="CV50" s="1141"/>
      <c r="CW50" s="1141"/>
      <c r="CX50" s="1141"/>
      <c r="CY50" s="1141"/>
      <c r="CZ50" s="1142"/>
      <c r="DA50" s="1128" t="str">
        <f t="shared" si="13"/>
        <v/>
      </c>
      <c r="DB50" s="1129"/>
      <c r="DC50" s="1129"/>
      <c r="DD50" s="1129"/>
      <c r="DE50" s="1129"/>
      <c r="DF50" s="1129"/>
      <c r="DG50" s="1129"/>
      <c r="DH50" s="1129"/>
      <c r="DI50" s="1130"/>
      <c r="DJ50" s="1128" t="str">
        <f t="shared" si="14"/>
        <v/>
      </c>
      <c r="DK50" s="1129"/>
      <c r="DL50" s="1129"/>
      <c r="DM50" s="1129"/>
      <c r="DN50" s="1129"/>
      <c r="DO50" s="1129"/>
      <c r="DP50" s="1129"/>
      <c r="DQ50" s="1129"/>
      <c r="DR50" s="1129"/>
      <c r="DS50" s="1129"/>
      <c r="DT50" s="1129"/>
      <c r="DU50" s="1129"/>
      <c r="DV50" s="1129"/>
      <c r="DW50" s="1129"/>
      <c r="DX50" s="1129"/>
      <c r="DY50" s="1129"/>
      <c r="DZ50" s="1129"/>
      <c r="EA50" s="1129"/>
      <c r="EB50" s="1129"/>
      <c r="EC50" s="1129"/>
      <c r="ED50" s="1129"/>
      <c r="EE50" s="1129"/>
      <c r="EF50" s="1129"/>
      <c r="EG50" s="1129"/>
      <c r="EH50" s="1129"/>
      <c r="EI50" s="1129"/>
      <c r="EJ50" s="1130"/>
      <c r="EK50" s="1181" t="str">
        <f t="shared" si="15"/>
        <v/>
      </c>
      <c r="EL50" s="1182"/>
      <c r="EM50" s="1182"/>
      <c r="EN50" s="1183"/>
      <c r="EO50" s="1181" t="str">
        <f t="shared" si="16"/>
        <v/>
      </c>
      <c r="EP50" s="1182"/>
      <c r="EQ50" s="1182"/>
      <c r="ER50" s="1184"/>
    </row>
    <row r="51" spans="1:148" ht="28.5" customHeight="1" thickBot="1">
      <c r="A51" s="1185"/>
      <c r="B51" s="1186"/>
      <c r="C51" s="1186"/>
      <c r="D51" s="1187"/>
      <c r="E51" s="1188"/>
      <c r="F51" s="1186"/>
      <c r="G51" s="1186"/>
      <c r="H51" s="1186"/>
      <c r="I51" s="1186"/>
      <c r="J51" s="1186"/>
      <c r="K51" s="1187"/>
      <c r="L51" s="1189"/>
      <c r="M51" s="1190"/>
      <c r="N51" s="1190"/>
      <c r="O51" s="1190"/>
      <c r="P51" s="1190"/>
      <c r="Q51" s="1190"/>
      <c r="R51" s="1190"/>
      <c r="S51" s="1190"/>
      <c r="T51" s="1191"/>
      <c r="U51" s="1189"/>
      <c r="V51" s="1190"/>
      <c r="W51" s="1190"/>
      <c r="X51" s="1190"/>
      <c r="Y51" s="1190"/>
      <c r="Z51" s="1190"/>
      <c r="AA51" s="1190"/>
      <c r="AB51" s="1190"/>
      <c r="AC51" s="1190"/>
      <c r="AD51" s="1190"/>
      <c r="AE51" s="1190"/>
      <c r="AF51" s="1190"/>
      <c r="AG51" s="1190"/>
      <c r="AH51" s="1191"/>
      <c r="AI51" s="1192"/>
      <c r="AJ51" s="1193"/>
      <c r="AK51" s="1193"/>
      <c r="AL51" s="1193"/>
      <c r="AM51" s="265" t="s">
        <v>222</v>
      </c>
      <c r="AN51" s="1193"/>
      <c r="AO51" s="1193"/>
      <c r="AP51" s="1193"/>
      <c r="AQ51" s="1194"/>
      <c r="AR51" s="1195" t="str">
        <f t="shared" si="18"/>
        <v/>
      </c>
      <c r="AS51" s="1196"/>
      <c r="AT51" s="1196"/>
      <c r="AU51" s="1197"/>
      <c r="AV51" s="1159" t="str">
        <f t="shared" si="19"/>
        <v/>
      </c>
      <c r="AW51" s="1160"/>
      <c r="AX51" s="1160"/>
      <c r="AY51" s="1161"/>
      <c r="AZ51" s="1162"/>
      <c r="BA51" s="1163"/>
      <c r="BB51" s="1163"/>
      <c r="BC51" s="1164"/>
      <c r="CP51" s="1165" t="str">
        <f t="shared" si="11"/>
        <v/>
      </c>
      <c r="CQ51" s="1166"/>
      <c r="CR51" s="1166"/>
      <c r="CS51" s="1167"/>
      <c r="CT51" s="1168" t="str">
        <f t="shared" si="12"/>
        <v/>
      </c>
      <c r="CU51" s="1166"/>
      <c r="CV51" s="1166"/>
      <c r="CW51" s="1166"/>
      <c r="CX51" s="1166"/>
      <c r="CY51" s="1166"/>
      <c r="CZ51" s="1167"/>
      <c r="DA51" s="1169" t="str">
        <f t="shared" si="13"/>
        <v/>
      </c>
      <c r="DB51" s="1170"/>
      <c r="DC51" s="1170"/>
      <c r="DD51" s="1170"/>
      <c r="DE51" s="1170"/>
      <c r="DF51" s="1170"/>
      <c r="DG51" s="1170"/>
      <c r="DH51" s="1170"/>
      <c r="DI51" s="1171"/>
      <c r="DJ51" s="1155" t="str">
        <f t="shared" si="14"/>
        <v/>
      </c>
      <c r="DK51" s="1156"/>
      <c r="DL51" s="1156"/>
      <c r="DM51" s="1156"/>
      <c r="DN51" s="1156"/>
      <c r="DO51" s="1156"/>
      <c r="DP51" s="1156"/>
      <c r="DQ51" s="1156"/>
      <c r="DR51" s="1156"/>
      <c r="DS51" s="1156"/>
      <c r="DT51" s="1156"/>
      <c r="DU51" s="1156"/>
      <c r="DV51" s="1156"/>
      <c r="DW51" s="1156"/>
      <c r="DX51" s="1156"/>
      <c r="DY51" s="1156"/>
      <c r="DZ51" s="1156"/>
      <c r="EA51" s="1156"/>
      <c r="EB51" s="1156"/>
      <c r="EC51" s="1156"/>
      <c r="ED51" s="1156"/>
      <c r="EE51" s="1156"/>
      <c r="EF51" s="1156"/>
      <c r="EG51" s="1156"/>
      <c r="EH51" s="1156"/>
      <c r="EI51" s="1156"/>
      <c r="EJ51" s="1157"/>
      <c r="EK51" s="1172" t="str">
        <f t="shared" si="15"/>
        <v/>
      </c>
      <c r="EL51" s="1173"/>
      <c r="EM51" s="1173"/>
      <c r="EN51" s="1174"/>
      <c r="EO51" s="1172" t="str">
        <f t="shared" si="16"/>
        <v/>
      </c>
      <c r="EP51" s="1173"/>
      <c r="EQ51" s="1173"/>
      <c r="ER51" s="1175"/>
    </row>
    <row r="52" spans="1:148" ht="7.5" hidden="1" customHeight="1" thickBot="1"/>
    <row r="53" spans="1:148" ht="7.5" hidden="1" customHeight="1"/>
    <row r="54" spans="1:148" ht="7.5" hidden="1" customHeight="1"/>
    <row r="55" spans="1:148" ht="7.5" hidden="1" customHeight="1"/>
    <row r="56" spans="1:148" ht="7.5" hidden="1" customHeight="1"/>
    <row r="57" spans="1:148" ht="7.5" hidden="1" customHeight="1"/>
    <row r="58" spans="1:148" ht="7.5" hidden="1" customHeight="1"/>
    <row r="59" spans="1:148" ht="7.5" hidden="1" customHeight="1"/>
    <row r="60" spans="1:148" ht="7.5" hidden="1" customHeight="1"/>
    <row r="61" spans="1:148" ht="7.5" hidden="1" customHeight="1"/>
    <row r="62" spans="1:148" ht="7.5" hidden="1" customHeight="1"/>
    <row r="63" spans="1:148" ht="7.5" hidden="1" customHeight="1"/>
    <row r="64" spans="1:148" ht="7.5" hidden="1" customHeight="1"/>
    <row r="65" spans="1:148" ht="17.25" customHeight="1">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268"/>
      <c r="AJ65" s="268"/>
      <c r="AK65" s="268"/>
      <c r="AL65" s="268"/>
      <c r="AM65" s="269"/>
      <c r="AN65" s="268"/>
      <c r="AO65" s="268"/>
      <c r="AP65" s="268"/>
      <c r="AQ65" s="268"/>
      <c r="AR65" s="329"/>
      <c r="AS65" s="329"/>
      <c r="AT65" s="329"/>
      <c r="AU65" s="329"/>
      <c r="AV65" s="329"/>
      <c r="AW65" s="329"/>
      <c r="AX65" s="329"/>
      <c r="AY65" s="329"/>
      <c r="AZ65" s="329"/>
      <c r="BA65" s="329"/>
      <c r="BB65" s="329"/>
      <c r="BC65" s="329"/>
      <c r="CP65" s="337"/>
      <c r="CQ65" s="337"/>
      <c r="CR65" s="337"/>
      <c r="CS65" s="337"/>
      <c r="CT65" s="337"/>
      <c r="CU65" s="337"/>
      <c r="CV65" s="337"/>
      <c r="CW65" s="337"/>
      <c r="CX65" s="337"/>
      <c r="CY65" s="337"/>
      <c r="CZ65" s="337"/>
      <c r="DA65" s="337"/>
      <c r="DB65" s="337"/>
      <c r="DC65" s="337"/>
      <c r="DD65" s="337"/>
      <c r="DE65" s="337"/>
      <c r="DF65" s="337"/>
      <c r="DG65" s="337"/>
      <c r="DH65" s="337"/>
      <c r="DI65" s="337"/>
      <c r="DJ65" s="337"/>
      <c r="DK65" s="337"/>
      <c r="DL65" s="337"/>
      <c r="DM65" s="337"/>
      <c r="DN65" s="337"/>
      <c r="DO65" s="337"/>
      <c r="DP65" s="337"/>
      <c r="DQ65" s="337"/>
      <c r="DR65" s="337"/>
      <c r="DS65" s="337"/>
      <c r="DT65" s="337"/>
      <c r="DU65" s="337"/>
      <c r="DV65" s="337"/>
      <c r="DW65" s="337"/>
      <c r="DX65" s="290"/>
      <c r="DY65" s="290"/>
      <c r="DZ65" s="290"/>
      <c r="EA65" s="290"/>
      <c r="EB65" s="290"/>
      <c r="EC65" s="290"/>
      <c r="ED65" s="290"/>
      <c r="EE65" s="290"/>
      <c r="EF65" s="290"/>
      <c r="EG65" s="290"/>
      <c r="EH65" s="290"/>
      <c r="EI65" s="290"/>
    </row>
    <row r="66" spans="1:148" ht="31.5" customHeight="1">
      <c r="A66" s="40" t="s">
        <v>138</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268"/>
      <c r="AJ66" s="268"/>
      <c r="AK66" s="268"/>
      <c r="AL66" s="268"/>
      <c r="AM66" s="269"/>
      <c r="AN66" s="268"/>
      <c r="AO66" s="268"/>
      <c r="AP66" s="268"/>
      <c r="AQ66" s="268"/>
      <c r="AR66" s="329"/>
      <c r="AS66" s="329"/>
      <c r="AT66" s="329"/>
      <c r="AU66" s="329"/>
      <c r="AV66" s="329"/>
      <c r="AW66" s="329"/>
      <c r="AX66" s="329"/>
      <c r="AY66" s="329"/>
      <c r="AZ66" s="329"/>
      <c r="BA66" s="329"/>
      <c r="BB66" s="329"/>
      <c r="BC66" s="329"/>
      <c r="CP66" s="40" t="s">
        <v>138</v>
      </c>
      <c r="CQ66" s="328"/>
      <c r="CR66" s="328"/>
      <c r="CS66" s="328"/>
      <c r="CT66" s="328"/>
      <c r="CU66" s="328"/>
      <c r="CV66" s="328"/>
      <c r="CW66" s="328"/>
      <c r="CX66" s="328"/>
      <c r="CY66" s="328"/>
      <c r="CZ66" s="328"/>
      <c r="DA66" s="328"/>
      <c r="DB66" s="328"/>
      <c r="DC66" s="328"/>
      <c r="DD66" s="328"/>
      <c r="DE66" s="328"/>
      <c r="DF66" s="328"/>
      <c r="DG66" s="328"/>
      <c r="DH66" s="328"/>
      <c r="DI66" s="328"/>
      <c r="DJ66" s="328"/>
      <c r="DK66" s="328"/>
      <c r="DL66" s="328"/>
      <c r="DM66" s="328"/>
      <c r="DN66" s="328"/>
      <c r="DO66" s="328"/>
      <c r="DP66" s="328"/>
      <c r="DQ66" s="328"/>
      <c r="DR66" s="328"/>
      <c r="DS66" s="328"/>
      <c r="DT66" s="328"/>
      <c r="DU66" s="328"/>
      <c r="DV66" s="328"/>
      <c r="DW66" s="328"/>
      <c r="DX66" s="268"/>
      <c r="DY66" s="268"/>
      <c r="DZ66" s="268"/>
      <c r="EA66" s="268"/>
      <c r="EB66" s="269"/>
      <c r="EC66" s="268"/>
      <c r="ED66" s="268"/>
      <c r="EE66" s="268"/>
      <c r="EF66" s="268"/>
      <c r="EG66" s="329"/>
      <c r="EH66" s="329"/>
      <c r="EI66" s="329"/>
      <c r="EJ66" s="329"/>
      <c r="EK66" s="329"/>
      <c r="EL66" s="329"/>
      <c r="EM66" s="329"/>
      <c r="EN66" s="329"/>
      <c r="EO66" s="329"/>
      <c r="EP66" s="329"/>
      <c r="EQ66" s="329"/>
      <c r="ER66" s="329"/>
    </row>
    <row r="67" spans="1:148" ht="57.75" customHeight="1" thickBot="1">
      <c r="A67" s="1110" t="s">
        <v>225</v>
      </c>
      <c r="B67" s="1111"/>
      <c r="C67" s="1111"/>
      <c r="D67" s="1111"/>
      <c r="E67" s="1111"/>
      <c r="F67" s="1111"/>
      <c r="G67" s="1111"/>
      <c r="H67" s="1111"/>
      <c r="I67" s="1158"/>
      <c r="J67" s="1110" t="s">
        <v>223</v>
      </c>
      <c r="K67" s="1111"/>
      <c r="L67" s="1111"/>
      <c r="M67" s="1111"/>
      <c r="N67" s="1111"/>
      <c r="O67" s="1111"/>
      <c r="P67" s="1111"/>
      <c r="Q67" s="1111"/>
      <c r="R67" s="1111"/>
      <c r="S67" s="1111"/>
      <c r="T67" s="1111"/>
      <c r="U67" s="1111"/>
      <c r="V67" s="1112"/>
      <c r="W67" s="293"/>
      <c r="X67" s="336" t="s">
        <v>237</v>
      </c>
      <c r="Y67" s="294"/>
      <c r="Z67" s="1062" t="s">
        <v>238</v>
      </c>
      <c r="AA67" s="1113"/>
      <c r="AB67" s="1062" t="s">
        <v>239</v>
      </c>
      <c r="AC67" s="1063"/>
      <c r="AD67" s="1063"/>
      <c r="AE67" s="1063"/>
      <c r="AF67" s="1063"/>
      <c r="AG67" s="1063"/>
      <c r="AH67" s="1064"/>
      <c r="AI67" s="1065" t="s">
        <v>240</v>
      </c>
      <c r="AJ67" s="1063"/>
      <c r="AK67" s="1063"/>
      <c r="AL67" s="1063"/>
      <c r="AM67" s="1063"/>
      <c r="AN67" s="1063"/>
      <c r="AO67" s="1063"/>
      <c r="AP67" s="1063"/>
      <c r="AQ67" s="1063"/>
      <c r="AR67" s="1063"/>
      <c r="AS67" s="1065" t="s">
        <v>242</v>
      </c>
      <c r="AT67" s="1063"/>
      <c r="AU67" s="1063"/>
      <c r="AV67" s="1063"/>
      <c r="AW67" s="1063"/>
      <c r="AX67" s="1063"/>
      <c r="AY67" s="1063"/>
      <c r="AZ67" s="1063"/>
      <c r="BA67" s="1063"/>
      <c r="BB67" s="1063"/>
      <c r="BC67" s="1064"/>
      <c r="CP67" s="1110" t="s">
        <v>225</v>
      </c>
      <c r="CQ67" s="1111"/>
      <c r="CR67" s="1111"/>
      <c r="CS67" s="1111"/>
      <c r="CT67" s="1111"/>
      <c r="CU67" s="1111"/>
      <c r="CV67" s="1111"/>
      <c r="CW67" s="1111"/>
      <c r="CX67" s="1158"/>
      <c r="CY67" s="1110" t="s">
        <v>223</v>
      </c>
      <c r="CZ67" s="1111"/>
      <c r="DA67" s="1111"/>
      <c r="DB67" s="1111"/>
      <c r="DC67" s="1111"/>
      <c r="DD67" s="1111"/>
      <c r="DE67" s="1111"/>
      <c r="DF67" s="1111"/>
      <c r="DG67" s="1111"/>
      <c r="DH67" s="1111"/>
      <c r="DI67" s="1111"/>
      <c r="DJ67" s="1111"/>
      <c r="DK67" s="1112"/>
      <c r="DL67" s="293"/>
      <c r="DM67" s="336" t="s">
        <v>237</v>
      </c>
      <c r="DN67" s="294"/>
      <c r="DO67" s="1062" t="s">
        <v>238</v>
      </c>
      <c r="DP67" s="1113"/>
      <c r="DQ67" s="1062" t="s">
        <v>239</v>
      </c>
      <c r="DR67" s="1063"/>
      <c r="DS67" s="1063"/>
      <c r="DT67" s="1063"/>
      <c r="DU67" s="1063"/>
      <c r="DV67" s="1063"/>
      <c r="DW67" s="1064"/>
      <c r="DX67" s="1065" t="s">
        <v>240</v>
      </c>
      <c r="DY67" s="1063"/>
      <c r="DZ67" s="1063"/>
      <c r="EA67" s="1063"/>
      <c r="EB67" s="1063"/>
      <c r="EC67" s="1063"/>
      <c r="ED67" s="1063"/>
      <c r="EE67" s="1063"/>
      <c r="EF67" s="1063"/>
      <c r="EG67" s="1063"/>
      <c r="EH67" s="1065" t="s">
        <v>242</v>
      </c>
      <c r="EI67" s="1063"/>
      <c r="EJ67" s="1063"/>
      <c r="EK67" s="1063"/>
      <c r="EL67" s="1063"/>
      <c r="EM67" s="1063"/>
      <c r="EN67" s="1063"/>
      <c r="EO67" s="1063"/>
      <c r="EP67" s="1063"/>
      <c r="EQ67" s="1063"/>
      <c r="ER67" s="1064"/>
    </row>
    <row r="68" spans="1:148" ht="33.75" customHeight="1" thickTop="1">
      <c r="A68" s="1176" t="s">
        <v>265</v>
      </c>
      <c r="B68" s="1177"/>
      <c r="C68" s="1177"/>
      <c r="D68" s="1177"/>
      <c r="E68" s="1177"/>
      <c r="F68" s="1177"/>
      <c r="G68" s="1177"/>
      <c r="H68" s="1177"/>
      <c r="I68" s="1178"/>
      <c r="J68" s="1179" t="s">
        <v>227</v>
      </c>
      <c r="K68" s="1180"/>
      <c r="L68" s="1114" t="s">
        <v>233</v>
      </c>
      <c r="M68" s="1114"/>
      <c r="N68" s="1114"/>
      <c r="O68" s="1114"/>
      <c r="P68" s="1114"/>
      <c r="Q68" s="1114"/>
      <c r="R68" s="1114"/>
      <c r="S68" s="1114"/>
      <c r="T68" s="1114"/>
      <c r="U68" s="1114"/>
      <c r="V68" s="1115"/>
      <c r="W68" s="1116" t="str">
        <f>IF($AZ$16&lt;&gt;"",SUMIF($AV$16:$AY$29,J68,$AZ$16:$BC$29),"")</f>
        <v/>
      </c>
      <c r="X68" s="1117"/>
      <c r="Y68" s="1118"/>
      <c r="Z68" s="1119" t="s">
        <v>238</v>
      </c>
      <c r="AA68" s="1120"/>
      <c r="AB68" s="1066">
        <v>90000</v>
      </c>
      <c r="AC68" s="1067"/>
      <c r="AD68" s="1067"/>
      <c r="AE68" s="1067"/>
      <c r="AF68" s="1067"/>
      <c r="AG68" s="1067"/>
      <c r="AH68" s="295" t="s">
        <v>0</v>
      </c>
      <c r="AI68" s="1068" t="str">
        <f>IF(W68="","",(W68*AB68))</f>
        <v/>
      </c>
      <c r="AJ68" s="1069"/>
      <c r="AK68" s="1069"/>
      <c r="AL68" s="1069"/>
      <c r="AM68" s="1069"/>
      <c r="AN68" s="1069"/>
      <c r="AO68" s="1069"/>
      <c r="AP68" s="1069"/>
      <c r="AQ68" s="1069"/>
      <c r="AR68" s="323" t="s">
        <v>0</v>
      </c>
      <c r="AS68" s="1070">
        <f>SUM(AI68:AR71)</f>
        <v>0</v>
      </c>
      <c r="AT68" s="1071"/>
      <c r="AU68" s="1071"/>
      <c r="AV68" s="1071"/>
      <c r="AW68" s="1071"/>
      <c r="AX68" s="1071"/>
      <c r="AY68" s="1071"/>
      <c r="AZ68" s="1071"/>
      <c r="BA68" s="1071"/>
      <c r="BB68" s="1071"/>
      <c r="BC68" s="1076" t="s">
        <v>241</v>
      </c>
      <c r="CP68" s="1176" t="s">
        <v>265</v>
      </c>
      <c r="CQ68" s="1177"/>
      <c r="CR68" s="1177"/>
      <c r="CS68" s="1177"/>
      <c r="CT68" s="1177"/>
      <c r="CU68" s="1177"/>
      <c r="CV68" s="1177"/>
      <c r="CW68" s="1177"/>
      <c r="CX68" s="1178"/>
      <c r="CY68" s="1179" t="s">
        <v>227</v>
      </c>
      <c r="CZ68" s="1180"/>
      <c r="DA68" s="1114" t="s">
        <v>233</v>
      </c>
      <c r="DB68" s="1114"/>
      <c r="DC68" s="1114"/>
      <c r="DD68" s="1114"/>
      <c r="DE68" s="1114"/>
      <c r="DF68" s="1114"/>
      <c r="DG68" s="1114"/>
      <c r="DH68" s="1114"/>
      <c r="DI68" s="1114"/>
      <c r="DJ68" s="1114"/>
      <c r="DK68" s="1115"/>
      <c r="DL68" s="1116" t="str">
        <f>IF(W68="","",W68)</f>
        <v/>
      </c>
      <c r="DM68" s="1117"/>
      <c r="DN68" s="1118"/>
      <c r="DO68" s="1119" t="s">
        <v>238</v>
      </c>
      <c r="DP68" s="1120"/>
      <c r="DQ68" s="1066">
        <v>90000</v>
      </c>
      <c r="DR68" s="1067"/>
      <c r="DS68" s="1067"/>
      <c r="DT68" s="1067"/>
      <c r="DU68" s="1067"/>
      <c r="DV68" s="1067"/>
      <c r="DW68" s="295" t="s">
        <v>0</v>
      </c>
      <c r="DX68" s="1068" t="str">
        <f>IF(AI68="","",AI68)</f>
        <v/>
      </c>
      <c r="DY68" s="1069"/>
      <c r="DZ68" s="1069"/>
      <c r="EA68" s="1069"/>
      <c r="EB68" s="1069"/>
      <c r="EC68" s="1069"/>
      <c r="ED68" s="1069"/>
      <c r="EE68" s="1069"/>
      <c r="EF68" s="1069"/>
      <c r="EG68" s="323" t="s">
        <v>0</v>
      </c>
      <c r="EH68" s="1070">
        <f>IF(AS68="","",AS68)</f>
        <v>0</v>
      </c>
      <c r="EI68" s="1071"/>
      <c r="EJ68" s="1071"/>
      <c r="EK68" s="1071"/>
      <c r="EL68" s="1071"/>
      <c r="EM68" s="1071"/>
      <c r="EN68" s="1071"/>
      <c r="EO68" s="1071"/>
      <c r="EP68" s="1071"/>
      <c r="EQ68" s="1071"/>
      <c r="ER68" s="1076" t="s">
        <v>241</v>
      </c>
    </row>
    <row r="69" spans="1:148" ht="33.75" customHeight="1">
      <c r="A69" s="1147"/>
      <c r="B69" s="1148"/>
      <c r="C69" s="1148"/>
      <c r="D69" s="1148"/>
      <c r="E69" s="1148"/>
      <c r="F69" s="1148"/>
      <c r="G69" s="1148"/>
      <c r="H69" s="1148"/>
      <c r="I69" s="1149"/>
      <c r="J69" s="1108" t="s">
        <v>228</v>
      </c>
      <c r="K69" s="1109"/>
      <c r="L69" s="1054" t="s">
        <v>234</v>
      </c>
      <c r="M69" s="1054"/>
      <c r="N69" s="1054"/>
      <c r="O69" s="1054"/>
      <c r="P69" s="1054"/>
      <c r="Q69" s="1054"/>
      <c r="R69" s="1054"/>
      <c r="S69" s="1054"/>
      <c r="T69" s="1054"/>
      <c r="U69" s="1054"/>
      <c r="V69" s="1055"/>
      <c r="W69" s="1096" t="str">
        <f>IF($AZ$16&lt;&gt;"",SUMIF($AV$16:$AY$29,J69,$AZ$16:$BC$29),"")</f>
        <v/>
      </c>
      <c r="X69" s="1097"/>
      <c r="Y69" s="1098"/>
      <c r="Z69" s="1099" t="s">
        <v>238</v>
      </c>
      <c r="AA69" s="1100"/>
      <c r="AB69" s="1079">
        <v>125000</v>
      </c>
      <c r="AC69" s="1080"/>
      <c r="AD69" s="1080"/>
      <c r="AE69" s="1080"/>
      <c r="AF69" s="1080"/>
      <c r="AG69" s="1080"/>
      <c r="AH69" s="296" t="s">
        <v>0</v>
      </c>
      <c r="AI69" s="1081" t="str">
        <f>IF(W69="","",(W69*AB69))</f>
        <v/>
      </c>
      <c r="AJ69" s="1082"/>
      <c r="AK69" s="1082"/>
      <c r="AL69" s="1082"/>
      <c r="AM69" s="1082"/>
      <c r="AN69" s="1082"/>
      <c r="AO69" s="1082"/>
      <c r="AP69" s="1082"/>
      <c r="AQ69" s="1082"/>
      <c r="AR69" s="324" t="s">
        <v>0</v>
      </c>
      <c r="AS69" s="1072"/>
      <c r="AT69" s="1073"/>
      <c r="AU69" s="1073"/>
      <c r="AV69" s="1073"/>
      <c r="AW69" s="1073"/>
      <c r="AX69" s="1073"/>
      <c r="AY69" s="1073"/>
      <c r="AZ69" s="1073"/>
      <c r="BA69" s="1073"/>
      <c r="BB69" s="1073"/>
      <c r="BC69" s="1077"/>
      <c r="CP69" s="1147"/>
      <c r="CQ69" s="1148"/>
      <c r="CR69" s="1148"/>
      <c r="CS69" s="1148"/>
      <c r="CT69" s="1148"/>
      <c r="CU69" s="1148"/>
      <c r="CV69" s="1148"/>
      <c r="CW69" s="1148"/>
      <c r="CX69" s="1149"/>
      <c r="CY69" s="1108" t="s">
        <v>228</v>
      </c>
      <c r="CZ69" s="1109"/>
      <c r="DA69" s="1054" t="s">
        <v>234</v>
      </c>
      <c r="DB69" s="1054"/>
      <c r="DC69" s="1054"/>
      <c r="DD69" s="1054"/>
      <c r="DE69" s="1054"/>
      <c r="DF69" s="1054"/>
      <c r="DG69" s="1054"/>
      <c r="DH69" s="1054"/>
      <c r="DI69" s="1054"/>
      <c r="DJ69" s="1054"/>
      <c r="DK69" s="1055"/>
      <c r="DL69" s="1096" t="str">
        <f t="shared" ref="DL69:DL75" si="20">IF(W69="","",W69)</f>
        <v/>
      </c>
      <c r="DM69" s="1097"/>
      <c r="DN69" s="1098"/>
      <c r="DO69" s="1099" t="s">
        <v>238</v>
      </c>
      <c r="DP69" s="1100"/>
      <c r="DQ69" s="1079">
        <v>125000</v>
      </c>
      <c r="DR69" s="1080"/>
      <c r="DS69" s="1080"/>
      <c r="DT69" s="1080"/>
      <c r="DU69" s="1080"/>
      <c r="DV69" s="1080"/>
      <c r="DW69" s="296" t="s">
        <v>0</v>
      </c>
      <c r="DX69" s="1081" t="str">
        <f t="shared" ref="DX69:DX75" si="21">IF(AI69="","",AI69)</f>
        <v/>
      </c>
      <c r="DY69" s="1082"/>
      <c r="DZ69" s="1082"/>
      <c r="EA69" s="1082"/>
      <c r="EB69" s="1082"/>
      <c r="EC69" s="1082"/>
      <c r="ED69" s="1082"/>
      <c r="EE69" s="1082"/>
      <c r="EF69" s="1082"/>
      <c r="EG69" s="324" t="s">
        <v>0</v>
      </c>
      <c r="EH69" s="1072"/>
      <c r="EI69" s="1073"/>
      <c r="EJ69" s="1073"/>
      <c r="EK69" s="1073"/>
      <c r="EL69" s="1073"/>
      <c r="EM69" s="1073"/>
      <c r="EN69" s="1073"/>
      <c r="EO69" s="1073"/>
      <c r="EP69" s="1073"/>
      <c r="EQ69" s="1073"/>
      <c r="ER69" s="1077"/>
    </row>
    <row r="70" spans="1:148" ht="33.75" customHeight="1">
      <c r="A70" s="1147"/>
      <c r="B70" s="1148"/>
      <c r="C70" s="1148"/>
      <c r="D70" s="1148"/>
      <c r="E70" s="1148"/>
      <c r="F70" s="1148"/>
      <c r="G70" s="1148"/>
      <c r="H70" s="1148"/>
      <c r="I70" s="1149"/>
      <c r="J70" s="1108" t="s">
        <v>230</v>
      </c>
      <c r="K70" s="1109"/>
      <c r="L70" s="1054" t="s">
        <v>235</v>
      </c>
      <c r="M70" s="1054"/>
      <c r="N70" s="1054"/>
      <c r="O70" s="1054"/>
      <c r="P70" s="1054"/>
      <c r="Q70" s="1054"/>
      <c r="R70" s="1054"/>
      <c r="S70" s="1054"/>
      <c r="T70" s="1054"/>
      <c r="U70" s="1054"/>
      <c r="V70" s="1055"/>
      <c r="W70" s="1096" t="str">
        <f>IF($AZ$16&lt;&gt;"",SUMIF($AV$16:$AY$29,J70,$AZ$16:$BC$29),"")</f>
        <v/>
      </c>
      <c r="X70" s="1097"/>
      <c r="Y70" s="1098"/>
      <c r="Z70" s="1099" t="s">
        <v>238</v>
      </c>
      <c r="AA70" s="1100"/>
      <c r="AB70" s="1079">
        <v>170000</v>
      </c>
      <c r="AC70" s="1080"/>
      <c r="AD70" s="1080"/>
      <c r="AE70" s="1080"/>
      <c r="AF70" s="1080"/>
      <c r="AG70" s="1080"/>
      <c r="AH70" s="296" t="s">
        <v>0</v>
      </c>
      <c r="AI70" s="1081" t="str">
        <f>IF(W70="","",(W70*AB70))</f>
        <v/>
      </c>
      <c r="AJ70" s="1082"/>
      <c r="AK70" s="1082"/>
      <c r="AL70" s="1082"/>
      <c r="AM70" s="1082"/>
      <c r="AN70" s="1082"/>
      <c r="AO70" s="1082"/>
      <c r="AP70" s="1082"/>
      <c r="AQ70" s="1082"/>
      <c r="AR70" s="324" t="s">
        <v>0</v>
      </c>
      <c r="AS70" s="1072"/>
      <c r="AT70" s="1073"/>
      <c r="AU70" s="1073"/>
      <c r="AV70" s="1073"/>
      <c r="AW70" s="1073"/>
      <c r="AX70" s="1073"/>
      <c r="AY70" s="1073"/>
      <c r="AZ70" s="1073"/>
      <c r="BA70" s="1073"/>
      <c r="BB70" s="1073"/>
      <c r="BC70" s="1077"/>
      <c r="CP70" s="1147"/>
      <c r="CQ70" s="1148"/>
      <c r="CR70" s="1148"/>
      <c r="CS70" s="1148"/>
      <c r="CT70" s="1148"/>
      <c r="CU70" s="1148"/>
      <c r="CV70" s="1148"/>
      <c r="CW70" s="1148"/>
      <c r="CX70" s="1149"/>
      <c r="CY70" s="1108" t="s">
        <v>230</v>
      </c>
      <c r="CZ70" s="1109"/>
      <c r="DA70" s="1054" t="s">
        <v>235</v>
      </c>
      <c r="DB70" s="1054"/>
      <c r="DC70" s="1054"/>
      <c r="DD70" s="1054"/>
      <c r="DE70" s="1054"/>
      <c r="DF70" s="1054"/>
      <c r="DG70" s="1054"/>
      <c r="DH70" s="1054"/>
      <c r="DI70" s="1054"/>
      <c r="DJ70" s="1054"/>
      <c r="DK70" s="1055"/>
      <c r="DL70" s="1096" t="str">
        <f t="shared" si="20"/>
        <v/>
      </c>
      <c r="DM70" s="1097"/>
      <c r="DN70" s="1098"/>
      <c r="DO70" s="1099" t="s">
        <v>238</v>
      </c>
      <c r="DP70" s="1100"/>
      <c r="DQ70" s="1079">
        <v>170000</v>
      </c>
      <c r="DR70" s="1080"/>
      <c r="DS70" s="1080"/>
      <c r="DT70" s="1080"/>
      <c r="DU70" s="1080"/>
      <c r="DV70" s="1080"/>
      <c r="DW70" s="296" t="s">
        <v>0</v>
      </c>
      <c r="DX70" s="1081" t="str">
        <f t="shared" si="21"/>
        <v/>
      </c>
      <c r="DY70" s="1082"/>
      <c r="DZ70" s="1082"/>
      <c r="EA70" s="1082"/>
      <c r="EB70" s="1082"/>
      <c r="EC70" s="1082"/>
      <c r="ED70" s="1082"/>
      <c r="EE70" s="1082"/>
      <c r="EF70" s="1082"/>
      <c r="EG70" s="324" t="s">
        <v>0</v>
      </c>
      <c r="EH70" s="1072"/>
      <c r="EI70" s="1073"/>
      <c r="EJ70" s="1073"/>
      <c r="EK70" s="1073"/>
      <c r="EL70" s="1073"/>
      <c r="EM70" s="1073"/>
      <c r="EN70" s="1073"/>
      <c r="EO70" s="1073"/>
      <c r="EP70" s="1073"/>
      <c r="EQ70" s="1073"/>
      <c r="ER70" s="1077"/>
    </row>
    <row r="71" spans="1:148" ht="33.75" customHeight="1">
      <c r="A71" s="1150"/>
      <c r="B71" s="1151"/>
      <c r="C71" s="1151"/>
      <c r="D71" s="1151"/>
      <c r="E71" s="1151"/>
      <c r="F71" s="1151"/>
      <c r="G71" s="1151"/>
      <c r="H71" s="1151"/>
      <c r="I71" s="1152"/>
      <c r="J71" s="1106" t="s">
        <v>232</v>
      </c>
      <c r="K71" s="1107"/>
      <c r="L71" s="1135" t="s">
        <v>236</v>
      </c>
      <c r="M71" s="1135"/>
      <c r="N71" s="1135"/>
      <c r="O71" s="1135"/>
      <c r="P71" s="1135"/>
      <c r="Q71" s="1135"/>
      <c r="R71" s="1135"/>
      <c r="S71" s="1135"/>
      <c r="T71" s="1135"/>
      <c r="U71" s="1135"/>
      <c r="V71" s="1136"/>
      <c r="W71" s="1101" t="str">
        <f>IF($AZ$16&lt;&gt;"",SUMIF($AV$16:$AY$29,J71,$AZ$16:$BC$29),"")</f>
        <v/>
      </c>
      <c r="X71" s="1102"/>
      <c r="Y71" s="1103"/>
      <c r="Z71" s="1104" t="s">
        <v>238</v>
      </c>
      <c r="AA71" s="1105"/>
      <c r="AB71" s="1083">
        <v>220000</v>
      </c>
      <c r="AC71" s="1084"/>
      <c r="AD71" s="1084"/>
      <c r="AE71" s="1084"/>
      <c r="AF71" s="1084"/>
      <c r="AG71" s="1084"/>
      <c r="AH71" s="297" t="s">
        <v>0</v>
      </c>
      <c r="AI71" s="1085" t="str">
        <f t="shared" ref="AI71:AI75" si="22">IF(W71="","",(W71*AB71))</f>
        <v/>
      </c>
      <c r="AJ71" s="1086"/>
      <c r="AK71" s="1086"/>
      <c r="AL71" s="1086"/>
      <c r="AM71" s="1086"/>
      <c r="AN71" s="1086"/>
      <c r="AO71" s="1086"/>
      <c r="AP71" s="1086"/>
      <c r="AQ71" s="1086"/>
      <c r="AR71" s="325" t="s">
        <v>0</v>
      </c>
      <c r="AS71" s="1074"/>
      <c r="AT71" s="1075"/>
      <c r="AU71" s="1075"/>
      <c r="AV71" s="1075"/>
      <c r="AW71" s="1075"/>
      <c r="AX71" s="1075"/>
      <c r="AY71" s="1075"/>
      <c r="AZ71" s="1075"/>
      <c r="BA71" s="1075"/>
      <c r="BB71" s="1075"/>
      <c r="BC71" s="1078"/>
      <c r="CP71" s="1150"/>
      <c r="CQ71" s="1151"/>
      <c r="CR71" s="1151"/>
      <c r="CS71" s="1151"/>
      <c r="CT71" s="1151"/>
      <c r="CU71" s="1151"/>
      <c r="CV71" s="1151"/>
      <c r="CW71" s="1151"/>
      <c r="CX71" s="1152"/>
      <c r="CY71" s="1106" t="s">
        <v>232</v>
      </c>
      <c r="CZ71" s="1107"/>
      <c r="DA71" s="1121" t="s">
        <v>236</v>
      </c>
      <c r="DB71" s="1121"/>
      <c r="DC71" s="1121"/>
      <c r="DD71" s="1121"/>
      <c r="DE71" s="1121"/>
      <c r="DF71" s="1121"/>
      <c r="DG71" s="1121"/>
      <c r="DH71" s="1121"/>
      <c r="DI71" s="1121"/>
      <c r="DJ71" s="1121"/>
      <c r="DK71" s="1122"/>
      <c r="DL71" s="1101" t="str">
        <f t="shared" si="20"/>
        <v/>
      </c>
      <c r="DM71" s="1102"/>
      <c r="DN71" s="1103"/>
      <c r="DO71" s="1104" t="s">
        <v>238</v>
      </c>
      <c r="DP71" s="1105"/>
      <c r="DQ71" s="1083">
        <v>220000</v>
      </c>
      <c r="DR71" s="1084"/>
      <c r="DS71" s="1084"/>
      <c r="DT71" s="1084"/>
      <c r="DU71" s="1084"/>
      <c r="DV71" s="1084"/>
      <c r="DW71" s="297" t="s">
        <v>0</v>
      </c>
      <c r="DX71" s="1085" t="str">
        <f t="shared" si="21"/>
        <v/>
      </c>
      <c r="DY71" s="1086"/>
      <c r="DZ71" s="1086"/>
      <c r="EA71" s="1086"/>
      <c r="EB71" s="1086"/>
      <c r="EC71" s="1086"/>
      <c r="ED71" s="1086"/>
      <c r="EE71" s="1086"/>
      <c r="EF71" s="1086"/>
      <c r="EG71" s="325" t="s">
        <v>0</v>
      </c>
      <c r="EH71" s="1074"/>
      <c r="EI71" s="1075"/>
      <c r="EJ71" s="1075"/>
      <c r="EK71" s="1075"/>
      <c r="EL71" s="1075"/>
      <c r="EM71" s="1075"/>
      <c r="EN71" s="1075"/>
      <c r="EO71" s="1075"/>
      <c r="EP71" s="1075"/>
      <c r="EQ71" s="1075"/>
      <c r="ER71" s="1078"/>
    </row>
    <row r="72" spans="1:148" ht="33.75" customHeight="1">
      <c r="A72" s="1144" t="s">
        <v>264</v>
      </c>
      <c r="B72" s="1145"/>
      <c r="C72" s="1145"/>
      <c r="D72" s="1145"/>
      <c r="E72" s="1145"/>
      <c r="F72" s="1145"/>
      <c r="G72" s="1145"/>
      <c r="H72" s="1145"/>
      <c r="I72" s="1146"/>
      <c r="J72" s="1153" t="s">
        <v>226</v>
      </c>
      <c r="K72" s="1154"/>
      <c r="L72" s="1050" t="s">
        <v>233</v>
      </c>
      <c r="M72" s="1051"/>
      <c r="N72" s="1051"/>
      <c r="O72" s="1051"/>
      <c r="P72" s="1051"/>
      <c r="Q72" s="1051"/>
      <c r="R72" s="1051"/>
      <c r="S72" s="1051"/>
      <c r="T72" s="1051"/>
      <c r="U72" s="1051"/>
      <c r="V72" s="1052"/>
      <c r="W72" s="1123" t="str">
        <f>IF($AZ$38&lt;&gt;"",SUMIF($AV$38:$AY$51,J72,$AZ$38:$BC$51),"")</f>
        <v/>
      </c>
      <c r="X72" s="1124"/>
      <c r="Y72" s="1125"/>
      <c r="Z72" s="1126" t="s">
        <v>238</v>
      </c>
      <c r="AA72" s="1127"/>
      <c r="AB72" s="1087">
        <v>90000</v>
      </c>
      <c r="AC72" s="1088"/>
      <c r="AD72" s="1088"/>
      <c r="AE72" s="1088"/>
      <c r="AF72" s="1088"/>
      <c r="AG72" s="1088"/>
      <c r="AH72" s="298" t="s">
        <v>0</v>
      </c>
      <c r="AI72" s="1089" t="str">
        <f t="shared" si="22"/>
        <v/>
      </c>
      <c r="AJ72" s="1023"/>
      <c r="AK72" s="1023"/>
      <c r="AL72" s="1023"/>
      <c r="AM72" s="1023"/>
      <c r="AN72" s="1023"/>
      <c r="AO72" s="1023"/>
      <c r="AP72" s="1023"/>
      <c r="AQ72" s="1023"/>
      <c r="AR72" s="326" t="s">
        <v>0</v>
      </c>
      <c r="AS72" s="1090">
        <f>SUM(AI72:AR75)</f>
        <v>0</v>
      </c>
      <c r="AT72" s="1091"/>
      <c r="AU72" s="1091"/>
      <c r="AV72" s="1091"/>
      <c r="AW72" s="1091"/>
      <c r="AX72" s="1091"/>
      <c r="AY72" s="1091"/>
      <c r="AZ72" s="1091"/>
      <c r="BA72" s="1091"/>
      <c r="BB72" s="1091"/>
      <c r="BC72" s="1094" t="s">
        <v>241</v>
      </c>
      <c r="CP72" s="1144" t="s">
        <v>264</v>
      </c>
      <c r="CQ72" s="1145"/>
      <c r="CR72" s="1145"/>
      <c r="CS72" s="1145"/>
      <c r="CT72" s="1145"/>
      <c r="CU72" s="1145"/>
      <c r="CV72" s="1145"/>
      <c r="CW72" s="1145"/>
      <c r="CX72" s="1146"/>
      <c r="CY72" s="1153" t="s">
        <v>226</v>
      </c>
      <c r="CZ72" s="1154"/>
      <c r="DA72" s="1050" t="s">
        <v>233</v>
      </c>
      <c r="DB72" s="1051"/>
      <c r="DC72" s="1051"/>
      <c r="DD72" s="1051"/>
      <c r="DE72" s="1051"/>
      <c r="DF72" s="1051"/>
      <c r="DG72" s="1051"/>
      <c r="DH72" s="1051"/>
      <c r="DI72" s="1051"/>
      <c r="DJ72" s="1051"/>
      <c r="DK72" s="1052"/>
      <c r="DL72" s="1123" t="str">
        <f t="shared" si="20"/>
        <v/>
      </c>
      <c r="DM72" s="1124"/>
      <c r="DN72" s="1125"/>
      <c r="DO72" s="1126" t="s">
        <v>238</v>
      </c>
      <c r="DP72" s="1127"/>
      <c r="DQ72" s="1087">
        <v>90000</v>
      </c>
      <c r="DR72" s="1088"/>
      <c r="DS72" s="1088"/>
      <c r="DT72" s="1088"/>
      <c r="DU72" s="1088"/>
      <c r="DV72" s="1088"/>
      <c r="DW72" s="298" t="s">
        <v>0</v>
      </c>
      <c r="DX72" s="1089" t="str">
        <f t="shared" si="21"/>
        <v/>
      </c>
      <c r="DY72" s="1023"/>
      <c r="DZ72" s="1023"/>
      <c r="EA72" s="1023"/>
      <c r="EB72" s="1023"/>
      <c r="EC72" s="1023"/>
      <c r="ED72" s="1023"/>
      <c r="EE72" s="1023"/>
      <c r="EF72" s="1023"/>
      <c r="EG72" s="326" t="s">
        <v>0</v>
      </c>
      <c r="EH72" s="1090">
        <f>IF(AS72="","",AS72)</f>
        <v>0</v>
      </c>
      <c r="EI72" s="1091"/>
      <c r="EJ72" s="1091"/>
      <c r="EK72" s="1091"/>
      <c r="EL72" s="1091"/>
      <c r="EM72" s="1091"/>
      <c r="EN72" s="1091"/>
      <c r="EO72" s="1091"/>
      <c r="EP72" s="1091"/>
      <c r="EQ72" s="1091"/>
      <c r="ER72" s="1094" t="s">
        <v>241</v>
      </c>
    </row>
    <row r="73" spans="1:148" ht="33.75" customHeight="1">
      <c r="A73" s="1147"/>
      <c r="B73" s="1148"/>
      <c r="C73" s="1148"/>
      <c r="D73" s="1148"/>
      <c r="E73" s="1148"/>
      <c r="F73" s="1148"/>
      <c r="G73" s="1148"/>
      <c r="H73" s="1148"/>
      <c r="I73" s="1149"/>
      <c r="J73" s="1108" t="s">
        <v>145</v>
      </c>
      <c r="K73" s="1109"/>
      <c r="L73" s="1053" t="s">
        <v>234</v>
      </c>
      <c r="M73" s="1054"/>
      <c r="N73" s="1054"/>
      <c r="O73" s="1054"/>
      <c r="P73" s="1054"/>
      <c r="Q73" s="1054"/>
      <c r="R73" s="1054"/>
      <c r="S73" s="1054"/>
      <c r="T73" s="1054"/>
      <c r="U73" s="1054"/>
      <c r="V73" s="1055"/>
      <c r="W73" s="1096" t="str">
        <f>IF($AZ$38&lt;&gt;"",SUMIF($AV$38:$AY$51,J73,$AZ$38:$BC$51),"")</f>
        <v/>
      </c>
      <c r="X73" s="1097"/>
      <c r="Y73" s="1098"/>
      <c r="Z73" s="1099" t="s">
        <v>238</v>
      </c>
      <c r="AA73" s="1100"/>
      <c r="AB73" s="1079">
        <v>125000</v>
      </c>
      <c r="AC73" s="1080"/>
      <c r="AD73" s="1080"/>
      <c r="AE73" s="1080"/>
      <c r="AF73" s="1080"/>
      <c r="AG73" s="1080"/>
      <c r="AH73" s="296" t="s">
        <v>0</v>
      </c>
      <c r="AI73" s="1081" t="str">
        <f t="shared" si="22"/>
        <v/>
      </c>
      <c r="AJ73" s="1082"/>
      <c r="AK73" s="1082"/>
      <c r="AL73" s="1082"/>
      <c r="AM73" s="1082"/>
      <c r="AN73" s="1082"/>
      <c r="AO73" s="1082"/>
      <c r="AP73" s="1082"/>
      <c r="AQ73" s="1082"/>
      <c r="AR73" s="324" t="s">
        <v>0</v>
      </c>
      <c r="AS73" s="1072"/>
      <c r="AT73" s="1073"/>
      <c r="AU73" s="1073"/>
      <c r="AV73" s="1073"/>
      <c r="AW73" s="1073"/>
      <c r="AX73" s="1073"/>
      <c r="AY73" s="1073"/>
      <c r="AZ73" s="1073"/>
      <c r="BA73" s="1073"/>
      <c r="BB73" s="1073"/>
      <c r="BC73" s="1077"/>
      <c r="CP73" s="1147"/>
      <c r="CQ73" s="1148"/>
      <c r="CR73" s="1148"/>
      <c r="CS73" s="1148"/>
      <c r="CT73" s="1148"/>
      <c r="CU73" s="1148"/>
      <c r="CV73" s="1148"/>
      <c r="CW73" s="1148"/>
      <c r="CX73" s="1149"/>
      <c r="CY73" s="1108" t="s">
        <v>145</v>
      </c>
      <c r="CZ73" s="1109"/>
      <c r="DA73" s="1053" t="s">
        <v>234</v>
      </c>
      <c r="DB73" s="1054"/>
      <c r="DC73" s="1054"/>
      <c r="DD73" s="1054"/>
      <c r="DE73" s="1054"/>
      <c r="DF73" s="1054"/>
      <c r="DG73" s="1054"/>
      <c r="DH73" s="1054"/>
      <c r="DI73" s="1054"/>
      <c r="DJ73" s="1054"/>
      <c r="DK73" s="1055"/>
      <c r="DL73" s="1096" t="str">
        <f t="shared" si="20"/>
        <v/>
      </c>
      <c r="DM73" s="1097"/>
      <c r="DN73" s="1098"/>
      <c r="DO73" s="1099" t="s">
        <v>238</v>
      </c>
      <c r="DP73" s="1100"/>
      <c r="DQ73" s="1079">
        <v>125000</v>
      </c>
      <c r="DR73" s="1080"/>
      <c r="DS73" s="1080"/>
      <c r="DT73" s="1080"/>
      <c r="DU73" s="1080"/>
      <c r="DV73" s="1080"/>
      <c r="DW73" s="296" t="s">
        <v>0</v>
      </c>
      <c r="DX73" s="1081" t="str">
        <f t="shared" si="21"/>
        <v/>
      </c>
      <c r="DY73" s="1082"/>
      <c r="DZ73" s="1082"/>
      <c r="EA73" s="1082"/>
      <c r="EB73" s="1082"/>
      <c r="EC73" s="1082"/>
      <c r="ED73" s="1082"/>
      <c r="EE73" s="1082"/>
      <c r="EF73" s="1082"/>
      <c r="EG73" s="324" t="s">
        <v>0</v>
      </c>
      <c r="EH73" s="1072"/>
      <c r="EI73" s="1073"/>
      <c r="EJ73" s="1073"/>
      <c r="EK73" s="1073"/>
      <c r="EL73" s="1073"/>
      <c r="EM73" s="1073"/>
      <c r="EN73" s="1073"/>
      <c r="EO73" s="1073"/>
      <c r="EP73" s="1073"/>
      <c r="EQ73" s="1073"/>
      <c r="ER73" s="1077"/>
    </row>
    <row r="74" spans="1:148" ht="33.75" customHeight="1">
      <c r="A74" s="1147"/>
      <c r="B74" s="1148"/>
      <c r="C74" s="1148"/>
      <c r="D74" s="1148"/>
      <c r="E74" s="1148"/>
      <c r="F74" s="1148"/>
      <c r="G74" s="1148"/>
      <c r="H74" s="1148"/>
      <c r="I74" s="1149"/>
      <c r="J74" s="1108" t="s">
        <v>229</v>
      </c>
      <c r="K74" s="1109"/>
      <c r="L74" s="1053" t="s">
        <v>235</v>
      </c>
      <c r="M74" s="1054"/>
      <c r="N74" s="1054"/>
      <c r="O74" s="1054"/>
      <c r="P74" s="1054"/>
      <c r="Q74" s="1054"/>
      <c r="R74" s="1054"/>
      <c r="S74" s="1054"/>
      <c r="T74" s="1054"/>
      <c r="U74" s="1054"/>
      <c r="V74" s="1055"/>
      <c r="W74" s="1096" t="str">
        <f>IF($AZ$38&lt;&gt;"",SUMIF($AV$38:$AY$51,J74,$AZ$38:$BC$51),"")</f>
        <v/>
      </c>
      <c r="X74" s="1097"/>
      <c r="Y74" s="1098"/>
      <c r="Z74" s="1099" t="s">
        <v>238</v>
      </c>
      <c r="AA74" s="1100"/>
      <c r="AB74" s="1079">
        <v>170000</v>
      </c>
      <c r="AC74" s="1080"/>
      <c r="AD74" s="1080"/>
      <c r="AE74" s="1080"/>
      <c r="AF74" s="1080"/>
      <c r="AG74" s="1080"/>
      <c r="AH74" s="296" t="s">
        <v>0</v>
      </c>
      <c r="AI74" s="1081" t="str">
        <f t="shared" si="22"/>
        <v/>
      </c>
      <c r="AJ74" s="1082"/>
      <c r="AK74" s="1082"/>
      <c r="AL74" s="1082"/>
      <c r="AM74" s="1082"/>
      <c r="AN74" s="1082"/>
      <c r="AO74" s="1082"/>
      <c r="AP74" s="1082"/>
      <c r="AQ74" s="1082"/>
      <c r="AR74" s="324" t="s">
        <v>0</v>
      </c>
      <c r="AS74" s="1072"/>
      <c r="AT74" s="1073"/>
      <c r="AU74" s="1073"/>
      <c r="AV74" s="1073"/>
      <c r="AW74" s="1073"/>
      <c r="AX74" s="1073"/>
      <c r="AY74" s="1073"/>
      <c r="AZ74" s="1073"/>
      <c r="BA74" s="1073"/>
      <c r="BB74" s="1073"/>
      <c r="BC74" s="1077"/>
      <c r="CP74" s="1147"/>
      <c r="CQ74" s="1148"/>
      <c r="CR74" s="1148"/>
      <c r="CS74" s="1148"/>
      <c r="CT74" s="1148"/>
      <c r="CU74" s="1148"/>
      <c r="CV74" s="1148"/>
      <c r="CW74" s="1148"/>
      <c r="CX74" s="1149"/>
      <c r="CY74" s="1108" t="s">
        <v>229</v>
      </c>
      <c r="CZ74" s="1109"/>
      <c r="DA74" s="1053" t="s">
        <v>235</v>
      </c>
      <c r="DB74" s="1054"/>
      <c r="DC74" s="1054"/>
      <c r="DD74" s="1054"/>
      <c r="DE74" s="1054"/>
      <c r="DF74" s="1054"/>
      <c r="DG74" s="1054"/>
      <c r="DH74" s="1054"/>
      <c r="DI74" s="1054"/>
      <c r="DJ74" s="1054"/>
      <c r="DK74" s="1055"/>
      <c r="DL74" s="1096" t="str">
        <f t="shared" si="20"/>
        <v/>
      </c>
      <c r="DM74" s="1097"/>
      <c r="DN74" s="1098"/>
      <c r="DO74" s="1099" t="s">
        <v>238</v>
      </c>
      <c r="DP74" s="1100"/>
      <c r="DQ74" s="1079">
        <v>170000</v>
      </c>
      <c r="DR74" s="1080"/>
      <c r="DS74" s="1080"/>
      <c r="DT74" s="1080"/>
      <c r="DU74" s="1080"/>
      <c r="DV74" s="1080"/>
      <c r="DW74" s="296" t="s">
        <v>0</v>
      </c>
      <c r="DX74" s="1081" t="str">
        <f t="shared" si="21"/>
        <v/>
      </c>
      <c r="DY74" s="1082"/>
      <c r="DZ74" s="1082"/>
      <c r="EA74" s="1082"/>
      <c r="EB74" s="1082"/>
      <c r="EC74" s="1082"/>
      <c r="ED74" s="1082"/>
      <c r="EE74" s="1082"/>
      <c r="EF74" s="1082"/>
      <c r="EG74" s="324" t="s">
        <v>0</v>
      </c>
      <c r="EH74" s="1072"/>
      <c r="EI74" s="1073"/>
      <c r="EJ74" s="1073"/>
      <c r="EK74" s="1073"/>
      <c r="EL74" s="1073"/>
      <c r="EM74" s="1073"/>
      <c r="EN74" s="1073"/>
      <c r="EO74" s="1073"/>
      <c r="EP74" s="1073"/>
      <c r="EQ74" s="1073"/>
      <c r="ER74" s="1077"/>
    </row>
    <row r="75" spans="1:148" ht="33.75" customHeight="1" thickBot="1">
      <c r="A75" s="1150"/>
      <c r="B75" s="1151"/>
      <c r="C75" s="1151"/>
      <c r="D75" s="1151"/>
      <c r="E75" s="1151"/>
      <c r="F75" s="1151"/>
      <c r="G75" s="1151"/>
      <c r="H75" s="1151"/>
      <c r="I75" s="1152"/>
      <c r="J75" s="1106" t="s">
        <v>231</v>
      </c>
      <c r="K75" s="1107"/>
      <c r="L75" s="1056" t="s">
        <v>236</v>
      </c>
      <c r="M75" s="1057"/>
      <c r="N75" s="1057"/>
      <c r="O75" s="1057"/>
      <c r="P75" s="1057"/>
      <c r="Q75" s="1057"/>
      <c r="R75" s="1057"/>
      <c r="S75" s="1057"/>
      <c r="T75" s="1057"/>
      <c r="U75" s="1057"/>
      <c r="V75" s="1058"/>
      <c r="W75" s="1101" t="str">
        <f>IF($AZ$38&lt;&gt;"",SUMIF($AV$38:$AY$51,J75,$AZ$38:$BC$51),"")</f>
        <v/>
      </c>
      <c r="X75" s="1102"/>
      <c r="Y75" s="1103"/>
      <c r="Z75" s="1104" t="s">
        <v>238</v>
      </c>
      <c r="AA75" s="1105"/>
      <c r="AB75" s="1083">
        <v>220000</v>
      </c>
      <c r="AC75" s="1084"/>
      <c r="AD75" s="1084"/>
      <c r="AE75" s="1084"/>
      <c r="AF75" s="1084"/>
      <c r="AG75" s="1084"/>
      <c r="AH75" s="297" t="s">
        <v>0</v>
      </c>
      <c r="AI75" s="1095" t="str">
        <f t="shared" si="22"/>
        <v/>
      </c>
      <c r="AJ75" s="1028"/>
      <c r="AK75" s="1028"/>
      <c r="AL75" s="1028"/>
      <c r="AM75" s="1028"/>
      <c r="AN75" s="1028"/>
      <c r="AO75" s="1028"/>
      <c r="AP75" s="1028"/>
      <c r="AQ75" s="1028"/>
      <c r="AR75" s="325" t="s">
        <v>0</v>
      </c>
      <c r="AS75" s="1092"/>
      <c r="AT75" s="1093"/>
      <c r="AU75" s="1093"/>
      <c r="AV75" s="1093"/>
      <c r="AW75" s="1093"/>
      <c r="AX75" s="1093"/>
      <c r="AY75" s="1093"/>
      <c r="AZ75" s="1093"/>
      <c r="BA75" s="1093"/>
      <c r="BB75" s="1093"/>
      <c r="BC75" s="1078"/>
      <c r="CP75" s="1150"/>
      <c r="CQ75" s="1151"/>
      <c r="CR75" s="1151"/>
      <c r="CS75" s="1151"/>
      <c r="CT75" s="1151"/>
      <c r="CU75" s="1151"/>
      <c r="CV75" s="1151"/>
      <c r="CW75" s="1151"/>
      <c r="CX75" s="1152"/>
      <c r="CY75" s="1106" t="s">
        <v>231</v>
      </c>
      <c r="CZ75" s="1107"/>
      <c r="DA75" s="1056" t="s">
        <v>236</v>
      </c>
      <c r="DB75" s="1057"/>
      <c r="DC75" s="1057"/>
      <c r="DD75" s="1057"/>
      <c r="DE75" s="1057"/>
      <c r="DF75" s="1057"/>
      <c r="DG75" s="1057"/>
      <c r="DH75" s="1057"/>
      <c r="DI75" s="1057"/>
      <c r="DJ75" s="1057"/>
      <c r="DK75" s="1058"/>
      <c r="DL75" s="1101" t="str">
        <f t="shared" si="20"/>
        <v/>
      </c>
      <c r="DM75" s="1102"/>
      <c r="DN75" s="1103"/>
      <c r="DO75" s="1104" t="s">
        <v>238</v>
      </c>
      <c r="DP75" s="1105"/>
      <c r="DQ75" s="1083">
        <v>220000</v>
      </c>
      <c r="DR75" s="1084"/>
      <c r="DS75" s="1084"/>
      <c r="DT75" s="1084"/>
      <c r="DU75" s="1084"/>
      <c r="DV75" s="1084"/>
      <c r="DW75" s="297" t="s">
        <v>0</v>
      </c>
      <c r="DX75" s="1095" t="str">
        <f t="shared" si="21"/>
        <v/>
      </c>
      <c r="DY75" s="1028"/>
      <c r="DZ75" s="1028"/>
      <c r="EA75" s="1028"/>
      <c r="EB75" s="1028"/>
      <c r="EC75" s="1028"/>
      <c r="ED75" s="1028"/>
      <c r="EE75" s="1028"/>
      <c r="EF75" s="1028"/>
      <c r="EG75" s="325" t="s">
        <v>0</v>
      </c>
      <c r="EH75" s="1092"/>
      <c r="EI75" s="1093"/>
      <c r="EJ75" s="1093"/>
      <c r="EK75" s="1093"/>
      <c r="EL75" s="1093"/>
      <c r="EM75" s="1093"/>
      <c r="EN75" s="1093"/>
      <c r="EO75" s="1093"/>
      <c r="EP75" s="1093"/>
      <c r="EQ75" s="1093"/>
      <c r="ER75" s="1078"/>
    </row>
    <row r="76" spans="1:148" ht="38.25" customHeight="1" thickTop="1">
      <c r="A76" s="1046" t="s">
        <v>280</v>
      </c>
      <c r="B76" s="1047"/>
      <c r="C76" s="1047"/>
      <c r="D76" s="1047"/>
      <c r="E76" s="1047"/>
      <c r="F76" s="1047"/>
      <c r="G76" s="1047"/>
      <c r="H76" s="1047"/>
      <c r="I76" s="1047"/>
      <c r="J76" s="1047"/>
      <c r="K76" s="1047"/>
      <c r="L76" s="1047"/>
      <c r="M76" s="1047"/>
      <c r="N76" s="1047"/>
      <c r="O76" s="1047"/>
      <c r="P76" s="1047"/>
      <c r="Q76" s="1047"/>
      <c r="R76" s="1047"/>
      <c r="S76" s="1047"/>
      <c r="T76" s="1047"/>
      <c r="U76" s="1047"/>
      <c r="V76" s="1047"/>
      <c r="W76" s="1047"/>
      <c r="X76" s="1047"/>
      <c r="Y76" s="1047"/>
      <c r="Z76" s="1047"/>
      <c r="AA76" s="1047"/>
      <c r="AB76" s="1047"/>
      <c r="AC76" s="1047"/>
      <c r="AD76" s="1047"/>
      <c r="AE76" s="1047"/>
      <c r="AF76" s="1047"/>
      <c r="AG76" s="1047"/>
      <c r="AH76" s="1047"/>
      <c r="AI76" s="1047"/>
      <c r="AJ76" s="1047"/>
      <c r="AK76" s="1047"/>
      <c r="AL76" s="1047"/>
      <c r="AM76" s="1047"/>
      <c r="AN76" s="1047"/>
      <c r="AO76" s="1047"/>
      <c r="AP76" s="1047"/>
      <c r="AQ76" s="1047"/>
      <c r="AR76" s="1047"/>
      <c r="AS76" s="1048">
        <f>SUM(AS68:BB75)</f>
        <v>0</v>
      </c>
      <c r="AT76" s="1049"/>
      <c r="AU76" s="1049"/>
      <c r="AV76" s="1049"/>
      <c r="AW76" s="1049"/>
      <c r="AX76" s="1049"/>
      <c r="AY76" s="1049"/>
      <c r="AZ76" s="1049"/>
      <c r="BA76" s="1049"/>
      <c r="BB76" s="1049"/>
      <c r="BC76" s="281" t="s">
        <v>241</v>
      </c>
      <c r="CP76" s="1046" t="s">
        <v>280</v>
      </c>
      <c r="CQ76" s="1047"/>
      <c r="CR76" s="1047"/>
      <c r="CS76" s="1047"/>
      <c r="CT76" s="1047"/>
      <c r="CU76" s="1047"/>
      <c r="CV76" s="1047"/>
      <c r="CW76" s="1047"/>
      <c r="CX76" s="1047"/>
      <c r="CY76" s="1047"/>
      <c r="CZ76" s="1047"/>
      <c r="DA76" s="1047"/>
      <c r="DB76" s="1047"/>
      <c r="DC76" s="1047"/>
      <c r="DD76" s="1047"/>
      <c r="DE76" s="1047"/>
      <c r="DF76" s="1047"/>
      <c r="DG76" s="1047"/>
      <c r="DH76" s="1047"/>
      <c r="DI76" s="1047"/>
      <c r="DJ76" s="1047"/>
      <c r="DK76" s="1047"/>
      <c r="DL76" s="1047"/>
      <c r="DM76" s="1047"/>
      <c r="DN76" s="1047"/>
      <c r="DO76" s="1047"/>
      <c r="DP76" s="1047"/>
      <c r="DQ76" s="1047"/>
      <c r="DR76" s="1047"/>
      <c r="DS76" s="1047"/>
      <c r="DT76" s="1047"/>
      <c r="DU76" s="1047"/>
      <c r="DV76" s="1047"/>
      <c r="DW76" s="1047"/>
      <c r="DX76" s="1047"/>
      <c r="DY76" s="1047"/>
      <c r="DZ76" s="1047"/>
      <c r="EA76" s="1047"/>
      <c r="EB76" s="1047"/>
      <c r="EC76" s="1047"/>
      <c r="ED76" s="1047"/>
      <c r="EE76" s="1047"/>
      <c r="EF76" s="1047"/>
      <c r="EG76" s="1047"/>
      <c r="EH76" s="1048">
        <f>IF(AS76="","",AS76)</f>
        <v>0</v>
      </c>
      <c r="EI76" s="1049"/>
      <c r="EJ76" s="1049"/>
      <c r="EK76" s="1049"/>
      <c r="EL76" s="1049"/>
      <c r="EM76" s="1049"/>
      <c r="EN76" s="1049"/>
      <c r="EO76" s="1049"/>
      <c r="EP76" s="1049"/>
      <c r="EQ76" s="1049"/>
      <c r="ER76" s="281" t="s">
        <v>241</v>
      </c>
    </row>
    <row r="77" spans="1:148" ht="17.25" customHeight="1">
      <c r="A77" s="305"/>
      <c r="B77" s="305"/>
      <c r="C77" s="305"/>
      <c r="D77" s="305"/>
      <c r="E77" s="305"/>
      <c r="F77" s="305"/>
      <c r="G77" s="305"/>
      <c r="H77" s="305"/>
      <c r="I77" s="305"/>
      <c r="J77" s="305"/>
      <c r="K77" s="305"/>
      <c r="L77" s="305"/>
      <c r="M77" s="305"/>
      <c r="N77" s="305"/>
      <c r="O77" s="305"/>
      <c r="P77" s="305"/>
      <c r="Q77" s="305"/>
      <c r="R77" s="305"/>
      <c r="S77" s="305"/>
      <c r="T77" s="305"/>
      <c r="U77" s="305"/>
      <c r="V77" s="305"/>
      <c r="W77" s="305"/>
      <c r="X77" s="320"/>
      <c r="Y77" s="320"/>
      <c r="Z77" s="320"/>
      <c r="AA77" s="320"/>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CP77" s="305"/>
      <c r="CQ77" s="305"/>
      <c r="CR77" s="305"/>
      <c r="CS77" s="305"/>
      <c r="CT77" s="305"/>
      <c r="CU77" s="305"/>
      <c r="CV77" s="305"/>
      <c r="CW77" s="305"/>
      <c r="CX77" s="305"/>
      <c r="CY77" s="305"/>
      <c r="CZ77" s="305"/>
      <c r="DA77" s="305"/>
      <c r="DB77" s="305"/>
      <c r="DC77" s="305"/>
      <c r="DD77" s="305"/>
      <c r="DE77" s="305"/>
      <c r="DF77" s="305"/>
      <c r="DG77" s="305"/>
      <c r="DH77" s="305"/>
      <c r="DI77" s="305"/>
      <c r="DJ77" s="305"/>
      <c r="DK77" s="305"/>
      <c r="DL77" s="305"/>
      <c r="DM77" s="305"/>
      <c r="DN77" s="305"/>
      <c r="DO77" s="305"/>
      <c r="DP77" s="305"/>
      <c r="DQ77" s="305"/>
      <c r="DR77" s="320"/>
      <c r="DS77" s="305"/>
      <c r="DT77" s="305"/>
      <c r="DU77" s="305"/>
      <c r="DV77" s="305"/>
      <c r="DW77" s="305"/>
      <c r="DX77" s="305"/>
      <c r="DY77" s="320"/>
      <c r="DZ77" s="305"/>
      <c r="EA77" s="305"/>
      <c r="EB77" s="305"/>
      <c r="EC77" s="305"/>
      <c r="ED77" s="305"/>
      <c r="EE77" s="305"/>
      <c r="EF77" s="305"/>
      <c r="EG77" s="305"/>
      <c r="EH77" s="305"/>
      <c r="EI77" s="305"/>
    </row>
  </sheetData>
  <sheetProtection algorithmName="SHA-512" hashValue="NxdaP1EF+IHcXU9yrzRMrmphSwkuiW+jTDwL9aoGoAkGTqTDtm1GMJ+HxhYUZ3H79R7e2xqqg93UWoLR/UncJw==" saltValue="ZQq9ygs86KV4vC+6xq077A==" spinCount="100000" sheet="1" objects="1" scenarios="1"/>
  <mergeCells count="601">
    <mergeCell ref="A3:BC3"/>
    <mergeCell ref="CP3:ER3"/>
    <mergeCell ref="BB6:BC6"/>
    <mergeCell ref="EQ6:ER6"/>
    <mergeCell ref="AP8:AQ8"/>
    <mergeCell ref="U10:AF10"/>
    <mergeCell ref="DJ10:DU10"/>
    <mergeCell ref="A10:K10"/>
    <mergeCell ref="L10:T10"/>
    <mergeCell ref="CP10:CZ10"/>
    <mergeCell ref="DA10:DI10"/>
    <mergeCell ref="A16:D16"/>
    <mergeCell ref="E16:K16"/>
    <mergeCell ref="L16:T16"/>
    <mergeCell ref="U16:AH16"/>
    <mergeCell ref="AI16:AL16"/>
    <mergeCell ref="AR14:AU15"/>
    <mergeCell ref="AV14:AY15"/>
    <mergeCell ref="AN16:AQ16"/>
    <mergeCell ref="AR16:AU16"/>
    <mergeCell ref="AV16:AY16"/>
    <mergeCell ref="A14:D15"/>
    <mergeCell ref="E14:K15"/>
    <mergeCell ref="L14:T15"/>
    <mergeCell ref="U14:AH15"/>
    <mergeCell ref="AI14:AQ14"/>
    <mergeCell ref="AI15:AL15"/>
    <mergeCell ref="AN15:AQ15"/>
    <mergeCell ref="DA16:DI16"/>
    <mergeCell ref="DJ16:EJ16"/>
    <mergeCell ref="EK16:EN16"/>
    <mergeCell ref="EO16:ER16"/>
    <mergeCell ref="AZ16:BC16"/>
    <mergeCell ref="CP16:CS16"/>
    <mergeCell ref="CT16:CZ16"/>
    <mergeCell ref="EK14:EN15"/>
    <mergeCell ref="EO14:ER15"/>
    <mergeCell ref="DJ14:EJ15"/>
    <mergeCell ref="AZ14:BC15"/>
    <mergeCell ref="CP14:CS15"/>
    <mergeCell ref="CT14:CZ15"/>
    <mergeCell ref="DA14:DI15"/>
    <mergeCell ref="EO17:ER17"/>
    <mergeCell ref="A18:D18"/>
    <mergeCell ref="E18:K18"/>
    <mergeCell ref="L18:T18"/>
    <mergeCell ref="U18:AH18"/>
    <mergeCell ref="AI18:AL18"/>
    <mergeCell ref="AN18:AQ18"/>
    <mergeCell ref="AR18:AU18"/>
    <mergeCell ref="AR17:AU17"/>
    <mergeCell ref="AV17:AY17"/>
    <mergeCell ref="AZ17:BC17"/>
    <mergeCell ref="CP17:CS17"/>
    <mergeCell ref="CT17:CZ17"/>
    <mergeCell ref="DA17:DI17"/>
    <mergeCell ref="EK18:EN18"/>
    <mergeCell ref="EO18:ER18"/>
    <mergeCell ref="AZ18:BC18"/>
    <mergeCell ref="CP18:CS18"/>
    <mergeCell ref="CT18:CZ18"/>
    <mergeCell ref="DA18:DI18"/>
    <mergeCell ref="DJ18:EJ18"/>
    <mergeCell ref="A17:D17"/>
    <mergeCell ref="E17:K17"/>
    <mergeCell ref="L17:T17"/>
    <mergeCell ref="L19:T19"/>
    <mergeCell ref="U19:AH19"/>
    <mergeCell ref="AI19:AL19"/>
    <mergeCell ref="AN19:AQ19"/>
    <mergeCell ref="AR19:AU19"/>
    <mergeCell ref="AV19:AY19"/>
    <mergeCell ref="AV18:AY18"/>
    <mergeCell ref="DJ17:EJ17"/>
    <mergeCell ref="EK17:EN17"/>
    <mergeCell ref="U17:AH17"/>
    <mergeCell ref="AI17:AL17"/>
    <mergeCell ref="AN17:AQ17"/>
    <mergeCell ref="CP20:CS20"/>
    <mergeCell ref="CT20:CZ20"/>
    <mergeCell ref="DA20:DI20"/>
    <mergeCell ref="DJ20:EJ20"/>
    <mergeCell ref="EK20:EN20"/>
    <mergeCell ref="EO20:ER20"/>
    <mergeCell ref="EO19:ER19"/>
    <mergeCell ref="A20:D20"/>
    <mergeCell ref="E20:K20"/>
    <mergeCell ref="L20:T20"/>
    <mergeCell ref="U20:AH20"/>
    <mergeCell ref="AI20:AL20"/>
    <mergeCell ref="AN20:AQ20"/>
    <mergeCell ref="AR20:AU20"/>
    <mergeCell ref="AV20:AY20"/>
    <mergeCell ref="AZ20:BC20"/>
    <mergeCell ref="AZ19:BC19"/>
    <mergeCell ref="CP19:CS19"/>
    <mergeCell ref="CT19:CZ19"/>
    <mergeCell ref="DA19:DI19"/>
    <mergeCell ref="DJ19:EJ19"/>
    <mergeCell ref="EK19:EN19"/>
    <mergeCell ref="A19:D19"/>
    <mergeCell ref="E19:K19"/>
    <mergeCell ref="A22:D22"/>
    <mergeCell ref="E22:K22"/>
    <mergeCell ref="L22:T22"/>
    <mergeCell ref="U22:AH22"/>
    <mergeCell ref="AI22:AL22"/>
    <mergeCell ref="AN22:AQ22"/>
    <mergeCell ref="AR22:AU22"/>
    <mergeCell ref="AR21:AU21"/>
    <mergeCell ref="AV21:AY21"/>
    <mergeCell ref="A21:D21"/>
    <mergeCell ref="E21:K21"/>
    <mergeCell ref="L21:T21"/>
    <mergeCell ref="U21:AH21"/>
    <mergeCell ref="AI21:AL21"/>
    <mergeCell ref="AN21:AQ21"/>
    <mergeCell ref="U23:AH23"/>
    <mergeCell ref="AI23:AL23"/>
    <mergeCell ref="AN23:AQ23"/>
    <mergeCell ref="AR23:AU23"/>
    <mergeCell ref="AV23:AY23"/>
    <mergeCell ref="AV22:AY22"/>
    <mergeCell ref="DJ21:EJ21"/>
    <mergeCell ref="EK21:EN21"/>
    <mergeCell ref="EO21:ER21"/>
    <mergeCell ref="AZ21:BC21"/>
    <mergeCell ref="CP21:CS21"/>
    <mergeCell ref="CT21:CZ21"/>
    <mergeCell ref="DA21:DI21"/>
    <mergeCell ref="EK22:EN22"/>
    <mergeCell ref="EO22:ER22"/>
    <mergeCell ref="AZ22:BC22"/>
    <mergeCell ref="CP22:CS22"/>
    <mergeCell ref="CT22:CZ22"/>
    <mergeCell ref="DA22:DI22"/>
    <mergeCell ref="DJ22:EJ22"/>
    <mergeCell ref="EO23:ER23"/>
    <mergeCell ref="AZ23:BC23"/>
    <mergeCell ref="CP23:CS23"/>
    <mergeCell ref="CT23:CZ23"/>
    <mergeCell ref="CP24:CS24"/>
    <mergeCell ref="CT24:CZ24"/>
    <mergeCell ref="DA24:DI24"/>
    <mergeCell ref="DJ24:EJ24"/>
    <mergeCell ref="AN25:AQ25"/>
    <mergeCell ref="EK26:EN26"/>
    <mergeCell ref="EO26:ER26"/>
    <mergeCell ref="EK24:EN24"/>
    <mergeCell ref="EO24:ER24"/>
    <mergeCell ref="EO25:ER25"/>
    <mergeCell ref="DJ26:EJ26"/>
    <mergeCell ref="A24:D24"/>
    <mergeCell ref="E24:K24"/>
    <mergeCell ref="L24:T24"/>
    <mergeCell ref="U24:AH24"/>
    <mergeCell ref="AI24:AL24"/>
    <mergeCell ref="AN24:AQ24"/>
    <mergeCell ref="AR24:AU24"/>
    <mergeCell ref="AV24:AY24"/>
    <mergeCell ref="AZ24:BC24"/>
    <mergeCell ref="DA23:DI23"/>
    <mergeCell ref="DJ23:EJ23"/>
    <mergeCell ref="EK23:EN23"/>
    <mergeCell ref="A23:D23"/>
    <mergeCell ref="E23:K23"/>
    <mergeCell ref="L23:T23"/>
    <mergeCell ref="AR27:AU27"/>
    <mergeCell ref="AV27:AY27"/>
    <mergeCell ref="AV26:AY26"/>
    <mergeCell ref="DJ25:EJ25"/>
    <mergeCell ref="EK25:EN25"/>
    <mergeCell ref="A26:D26"/>
    <mergeCell ref="E26:K26"/>
    <mergeCell ref="L26:T26"/>
    <mergeCell ref="U26:AH26"/>
    <mergeCell ref="AI26:AL26"/>
    <mergeCell ref="AN26:AQ26"/>
    <mergeCell ref="AR26:AU26"/>
    <mergeCell ref="AR25:AU25"/>
    <mergeCell ref="AV25:AY25"/>
    <mergeCell ref="AZ25:BC25"/>
    <mergeCell ref="CP25:CS25"/>
    <mergeCell ref="CT25:CZ25"/>
    <mergeCell ref="DA25:DI25"/>
    <mergeCell ref="A25:D25"/>
    <mergeCell ref="E25:K25"/>
    <mergeCell ref="L25:T25"/>
    <mergeCell ref="U25:AH25"/>
    <mergeCell ref="AI25:AL25"/>
    <mergeCell ref="AZ26:BC26"/>
    <mergeCell ref="CP26:CS26"/>
    <mergeCell ref="CT26:CZ26"/>
    <mergeCell ref="DA26:DI26"/>
    <mergeCell ref="EO27:ER27"/>
    <mergeCell ref="A28:D28"/>
    <mergeCell ref="E28:K28"/>
    <mergeCell ref="L28:T28"/>
    <mergeCell ref="U28:AH28"/>
    <mergeCell ref="AI28:AL28"/>
    <mergeCell ref="AN28:AQ28"/>
    <mergeCell ref="AR28:AU28"/>
    <mergeCell ref="AV28:AY28"/>
    <mergeCell ref="AZ28:BC28"/>
    <mergeCell ref="AZ27:BC27"/>
    <mergeCell ref="CP27:CS27"/>
    <mergeCell ref="CT27:CZ27"/>
    <mergeCell ref="DA27:DI27"/>
    <mergeCell ref="DJ27:EJ27"/>
    <mergeCell ref="EK27:EN27"/>
    <mergeCell ref="A27:D27"/>
    <mergeCell ref="E27:K27"/>
    <mergeCell ref="L27:T27"/>
    <mergeCell ref="U27:AH27"/>
    <mergeCell ref="AI27:AL27"/>
    <mergeCell ref="AN27:AQ27"/>
    <mergeCell ref="U32:AF32"/>
    <mergeCell ref="DJ32:DU32"/>
    <mergeCell ref="AR29:AU29"/>
    <mergeCell ref="AV29:AY29"/>
    <mergeCell ref="AZ29:BC29"/>
    <mergeCell ref="CP29:CS29"/>
    <mergeCell ref="CT29:CZ29"/>
    <mergeCell ref="DA29:DI29"/>
    <mergeCell ref="CP32:CZ32"/>
    <mergeCell ref="DA32:DI32"/>
    <mergeCell ref="L29:T29"/>
    <mergeCell ref="U29:AH29"/>
    <mergeCell ref="AI29:AL29"/>
    <mergeCell ref="CP28:CS28"/>
    <mergeCell ref="CT28:CZ28"/>
    <mergeCell ref="DA28:DI28"/>
    <mergeCell ref="DJ28:EJ28"/>
    <mergeCell ref="EK28:EN28"/>
    <mergeCell ref="EO28:ER28"/>
    <mergeCell ref="AN29:AQ29"/>
    <mergeCell ref="DJ29:EJ29"/>
    <mergeCell ref="EK29:EN29"/>
    <mergeCell ref="EO29:ER29"/>
    <mergeCell ref="DA38:DI38"/>
    <mergeCell ref="A36:D37"/>
    <mergeCell ref="E36:K37"/>
    <mergeCell ref="L36:T37"/>
    <mergeCell ref="U36:AH37"/>
    <mergeCell ref="AI36:AQ36"/>
    <mergeCell ref="AR36:AU37"/>
    <mergeCell ref="AR38:AU38"/>
    <mergeCell ref="AV38:AY38"/>
    <mergeCell ref="CP38:CS38"/>
    <mergeCell ref="CT38:CZ38"/>
    <mergeCell ref="A32:K32"/>
    <mergeCell ref="L32:T32"/>
    <mergeCell ref="A29:D29"/>
    <mergeCell ref="E29:K29"/>
    <mergeCell ref="EK36:EN37"/>
    <mergeCell ref="EO36:ER37"/>
    <mergeCell ref="AI37:AL37"/>
    <mergeCell ref="AN37:AQ37"/>
    <mergeCell ref="A38:D38"/>
    <mergeCell ref="E38:K38"/>
    <mergeCell ref="L38:T38"/>
    <mergeCell ref="U38:AH38"/>
    <mergeCell ref="AI38:AL38"/>
    <mergeCell ref="AN38:AQ38"/>
    <mergeCell ref="AV36:AY37"/>
    <mergeCell ref="AZ36:BC37"/>
    <mergeCell ref="CP36:CS37"/>
    <mergeCell ref="CT36:CZ37"/>
    <mergeCell ref="DA36:DI37"/>
    <mergeCell ref="DJ36:EJ37"/>
    <mergeCell ref="DJ38:EJ38"/>
    <mergeCell ref="EK38:EN38"/>
    <mergeCell ref="EO38:ER38"/>
    <mergeCell ref="AZ38:BC38"/>
    <mergeCell ref="EK39:EN39"/>
    <mergeCell ref="EO39:ER39"/>
    <mergeCell ref="A40:D40"/>
    <mergeCell ref="E40:K40"/>
    <mergeCell ref="L40:T40"/>
    <mergeCell ref="U40:AH40"/>
    <mergeCell ref="AI40:AL40"/>
    <mergeCell ref="AN40:AQ40"/>
    <mergeCell ref="AR40:AU40"/>
    <mergeCell ref="AV40:AY40"/>
    <mergeCell ref="AV39:AY39"/>
    <mergeCell ref="AZ39:BC39"/>
    <mergeCell ref="CP39:CS39"/>
    <mergeCell ref="CT39:CZ39"/>
    <mergeCell ref="DA39:DI39"/>
    <mergeCell ref="DJ39:EJ39"/>
    <mergeCell ref="A39:D39"/>
    <mergeCell ref="E39:K39"/>
    <mergeCell ref="L39:T39"/>
    <mergeCell ref="U39:AH39"/>
    <mergeCell ref="AI39:AL39"/>
    <mergeCell ref="AN39:AQ39"/>
    <mergeCell ref="AR39:AU39"/>
    <mergeCell ref="CP41:CS41"/>
    <mergeCell ref="CT41:CZ41"/>
    <mergeCell ref="DA41:DI41"/>
    <mergeCell ref="DJ41:EJ41"/>
    <mergeCell ref="EK41:EN41"/>
    <mergeCell ref="EO41:ER41"/>
    <mergeCell ref="EO40:ER40"/>
    <mergeCell ref="A41:D41"/>
    <mergeCell ref="E41:K41"/>
    <mergeCell ref="L41:T41"/>
    <mergeCell ref="U41:AH41"/>
    <mergeCell ref="AI41:AL41"/>
    <mergeCell ref="AN41:AQ41"/>
    <mergeCell ref="AR41:AU41"/>
    <mergeCell ref="AV41:AY41"/>
    <mergeCell ref="AZ41:BC41"/>
    <mergeCell ref="AZ40:BC40"/>
    <mergeCell ref="CP40:CS40"/>
    <mergeCell ref="CT40:CZ40"/>
    <mergeCell ref="DA40:DI40"/>
    <mergeCell ref="DJ40:EJ40"/>
    <mergeCell ref="EK40:EN40"/>
    <mergeCell ref="A43:D43"/>
    <mergeCell ref="E43:K43"/>
    <mergeCell ref="L43:T43"/>
    <mergeCell ref="U43:AH43"/>
    <mergeCell ref="AI43:AL43"/>
    <mergeCell ref="AN43:AQ43"/>
    <mergeCell ref="AR43:AU43"/>
    <mergeCell ref="AR42:AU42"/>
    <mergeCell ref="AV42:AY42"/>
    <mergeCell ref="A42:D42"/>
    <mergeCell ref="E42:K42"/>
    <mergeCell ref="L42:T42"/>
    <mergeCell ref="U42:AH42"/>
    <mergeCell ref="AI42:AL42"/>
    <mergeCell ref="AN42:AQ42"/>
    <mergeCell ref="AV43:AY43"/>
    <mergeCell ref="DJ42:EJ42"/>
    <mergeCell ref="EK42:EN42"/>
    <mergeCell ref="EO42:ER42"/>
    <mergeCell ref="AZ42:BC42"/>
    <mergeCell ref="CP42:CS42"/>
    <mergeCell ref="CT42:CZ42"/>
    <mergeCell ref="DA42:DI42"/>
    <mergeCell ref="EK43:EN43"/>
    <mergeCell ref="EO43:ER43"/>
    <mergeCell ref="AZ43:BC43"/>
    <mergeCell ref="CP43:CS43"/>
    <mergeCell ref="CT43:CZ43"/>
    <mergeCell ref="DA43:DI43"/>
    <mergeCell ref="DJ43:EJ43"/>
    <mergeCell ref="EK47:EN47"/>
    <mergeCell ref="EO47:ER47"/>
    <mergeCell ref="EK45:EN45"/>
    <mergeCell ref="EO45:ER45"/>
    <mergeCell ref="EO46:ER46"/>
    <mergeCell ref="DJ47:EJ47"/>
    <mergeCell ref="U44:AH44"/>
    <mergeCell ref="AI44:AL44"/>
    <mergeCell ref="AN44:AQ44"/>
    <mergeCell ref="AR44:AU44"/>
    <mergeCell ref="AV44:AY44"/>
    <mergeCell ref="EO44:ER44"/>
    <mergeCell ref="AZ44:BC44"/>
    <mergeCell ref="CP44:CS44"/>
    <mergeCell ref="CT44:CZ44"/>
    <mergeCell ref="AI45:AL45"/>
    <mergeCell ref="AN45:AQ45"/>
    <mergeCell ref="AR45:AU45"/>
    <mergeCell ref="AV45:AY45"/>
    <mergeCell ref="AZ45:BC45"/>
    <mergeCell ref="CP45:CS45"/>
    <mergeCell ref="CT45:CZ45"/>
    <mergeCell ref="DA45:DI45"/>
    <mergeCell ref="DJ45:EJ45"/>
    <mergeCell ref="DJ44:EJ44"/>
    <mergeCell ref="EK44:EN44"/>
    <mergeCell ref="A44:D44"/>
    <mergeCell ref="E44:K44"/>
    <mergeCell ref="L44:T44"/>
    <mergeCell ref="AR48:AU48"/>
    <mergeCell ref="AV48:AY48"/>
    <mergeCell ref="AV47:AY47"/>
    <mergeCell ref="DJ46:EJ46"/>
    <mergeCell ref="EK46:EN46"/>
    <mergeCell ref="A47:D47"/>
    <mergeCell ref="E47:K47"/>
    <mergeCell ref="L47:T47"/>
    <mergeCell ref="U47:AH47"/>
    <mergeCell ref="AI47:AL47"/>
    <mergeCell ref="AN47:AQ47"/>
    <mergeCell ref="AR47:AU47"/>
    <mergeCell ref="AR46:AU46"/>
    <mergeCell ref="AV46:AY46"/>
    <mergeCell ref="AZ46:BC46"/>
    <mergeCell ref="CP46:CS46"/>
    <mergeCell ref="CT46:CZ46"/>
    <mergeCell ref="DA46:DI46"/>
    <mergeCell ref="A45:D45"/>
    <mergeCell ref="A46:D46"/>
    <mergeCell ref="E46:K46"/>
    <mergeCell ref="L46:T46"/>
    <mergeCell ref="U46:AH46"/>
    <mergeCell ref="AI46:AL46"/>
    <mergeCell ref="AZ47:BC47"/>
    <mergeCell ref="CP47:CS47"/>
    <mergeCell ref="CT47:CZ47"/>
    <mergeCell ref="DA47:DI47"/>
    <mergeCell ref="AN46:AQ46"/>
    <mergeCell ref="EO49:ER49"/>
    <mergeCell ref="EO48:ER48"/>
    <mergeCell ref="A49:D49"/>
    <mergeCell ref="E49:K49"/>
    <mergeCell ref="L49:T49"/>
    <mergeCell ref="U49:AH49"/>
    <mergeCell ref="AI49:AL49"/>
    <mergeCell ref="AN49:AQ49"/>
    <mergeCell ref="AR49:AU49"/>
    <mergeCell ref="AV49:AY49"/>
    <mergeCell ref="AZ49:BC49"/>
    <mergeCell ref="AZ48:BC48"/>
    <mergeCell ref="CP48:CS48"/>
    <mergeCell ref="CT48:CZ48"/>
    <mergeCell ref="DA48:DI48"/>
    <mergeCell ref="DJ48:EJ48"/>
    <mergeCell ref="EK48:EN48"/>
    <mergeCell ref="A48:D48"/>
    <mergeCell ref="E48:K48"/>
    <mergeCell ref="A50:D50"/>
    <mergeCell ref="E50:K50"/>
    <mergeCell ref="L50:T50"/>
    <mergeCell ref="U50:AH50"/>
    <mergeCell ref="CP49:CS49"/>
    <mergeCell ref="CT49:CZ49"/>
    <mergeCell ref="DA49:DI49"/>
    <mergeCell ref="DJ49:EJ49"/>
    <mergeCell ref="EK49:EN49"/>
    <mergeCell ref="DA50:DI50"/>
    <mergeCell ref="EK51:EN51"/>
    <mergeCell ref="EO51:ER51"/>
    <mergeCell ref="A68:I71"/>
    <mergeCell ref="J68:K68"/>
    <mergeCell ref="BC68:BC71"/>
    <mergeCell ref="CP68:CX71"/>
    <mergeCell ref="CY68:CZ68"/>
    <mergeCell ref="L48:T48"/>
    <mergeCell ref="U48:AH48"/>
    <mergeCell ref="AI48:AL48"/>
    <mergeCell ref="AN48:AQ48"/>
    <mergeCell ref="DJ50:EJ50"/>
    <mergeCell ref="EK50:EN50"/>
    <mergeCell ref="EO50:ER50"/>
    <mergeCell ref="A51:D51"/>
    <mergeCell ref="E51:K51"/>
    <mergeCell ref="L51:T51"/>
    <mergeCell ref="U51:AH51"/>
    <mergeCell ref="AI51:AL51"/>
    <mergeCell ref="AN51:AQ51"/>
    <mergeCell ref="AR51:AU51"/>
    <mergeCell ref="AR50:AU50"/>
    <mergeCell ref="AV50:AY50"/>
    <mergeCell ref="AZ50:BC50"/>
    <mergeCell ref="DJ51:EJ51"/>
    <mergeCell ref="CP67:CX67"/>
    <mergeCell ref="AV51:AY51"/>
    <mergeCell ref="AZ51:BC51"/>
    <mergeCell ref="CP51:CS51"/>
    <mergeCell ref="CT51:CZ51"/>
    <mergeCell ref="DA51:DI51"/>
    <mergeCell ref="A67:I67"/>
    <mergeCell ref="J69:K69"/>
    <mergeCell ref="AI68:AQ68"/>
    <mergeCell ref="AI69:AQ69"/>
    <mergeCell ref="A72:I75"/>
    <mergeCell ref="J73:K73"/>
    <mergeCell ref="CY73:CZ73"/>
    <mergeCell ref="BC72:BC75"/>
    <mergeCell ref="CP72:CX75"/>
    <mergeCell ref="CY72:CZ72"/>
    <mergeCell ref="CY74:CZ74"/>
    <mergeCell ref="AI73:AQ73"/>
    <mergeCell ref="AI74:AQ74"/>
    <mergeCell ref="W74:Y74"/>
    <mergeCell ref="Z74:AA74"/>
    <mergeCell ref="J72:K72"/>
    <mergeCell ref="W73:Y73"/>
    <mergeCell ref="Z73:AA73"/>
    <mergeCell ref="J71:K71"/>
    <mergeCell ref="J70:K70"/>
    <mergeCell ref="AI50:AL50"/>
    <mergeCell ref="AN50:AQ50"/>
    <mergeCell ref="CP50:CS50"/>
    <mergeCell ref="CT50:CZ50"/>
    <mergeCell ref="W72:Y72"/>
    <mergeCell ref="Z72:AA72"/>
    <mergeCell ref="J75:K75"/>
    <mergeCell ref="CY75:CZ75"/>
    <mergeCell ref="DA44:DI44"/>
    <mergeCell ref="E45:K45"/>
    <mergeCell ref="L45:T45"/>
    <mergeCell ref="U45:AH45"/>
    <mergeCell ref="AB71:AG71"/>
    <mergeCell ref="AB72:AG72"/>
    <mergeCell ref="AB73:AG73"/>
    <mergeCell ref="AB74:AG74"/>
    <mergeCell ref="AB75:AG75"/>
    <mergeCell ref="J74:K74"/>
    <mergeCell ref="J67:V67"/>
    <mergeCell ref="L68:V68"/>
    <mergeCell ref="L69:V69"/>
    <mergeCell ref="L70:V70"/>
    <mergeCell ref="L71:V71"/>
    <mergeCell ref="Z67:AA67"/>
    <mergeCell ref="W68:Y68"/>
    <mergeCell ref="Z68:AA68"/>
    <mergeCell ref="W69:Y69"/>
    <mergeCell ref="Z69:AA69"/>
    <mergeCell ref="W70:Y70"/>
    <mergeCell ref="Z70:AA70"/>
    <mergeCell ref="W71:Y71"/>
    <mergeCell ref="Z71:AA71"/>
    <mergeCell ref="A76:AR76"/>
    <mergeCell ref="AS76:BB76"/>
    <mergeCell ref="CY67:DK67"/>
    <mergeCell ref="DO67:DP67"/>
    <mergeCell ref="DA68:DK68"/>
    <mergeCell ref="DL68:DN68"/>
    <mergeCell ref="DO68:DP68"/>
    <mergeCell ref="DA69:DK69"/>
    <mergeCell ref="DL69:DN69"/>
    <mergeCell ref="DO69:DP69"/>
    <mergeCell ref="DA70:DK70"/>
    <mergeCell ref="DL70:DN70"/>
    <mergeCell ref="DO70:DP70"/>
    <mergeCell ref="DA71:DK71"/>
    <mergeCell ref="DL71:DN71"/>
    <mergeCell ref="DO71:DP71"/>
    <mergeCell ref="DL72:DN72"/>
    <mergeCell ref="DO72:DP72"/>
    <mergeCell ref="W75:Y75"/>
    <mergeCell ref="Z75:AA75"/>
    <mergeCell ref="AB67:AH67"/>
    <mergeCell ref="AB68:AG68"/>
    <mergeCell ref="AB69:AG69"/>
    <mergeCell ref="AB70:AG70"/>
    <mergeCell ref="DL73:DN73"/>
    <mergeCell ref="DO73:DP73"/>
    <mergeCell ref="DL74:DN74"/>
    <mergeCell ref="DO74:DP74"/>
    <mergeCell ref="DL75:DN75"/>
    <mergeCell ref="DO75:DP75"/>
    <mergeCell ref="AI75:AQ75"/>
    <mergeCell ref="AI67:AR67"/>
    <mergeCell ref="AS67:BC67"/>
    <mergeCell ref="AS68:BB71"/>
    <mergeCell ref="AS72:BB75"/>
    <mergeCell ref="AI70:AQ70"/>
    <mergeCell ref="AI71:AQ71"/>
    <mergeCell ref="AI72:AQ72"/>
    <mergeCell ref="CY71:CZ71"/>
    <mergeCell ref="CY69:CZ69"/>
    <mergeCell ref="CY70:CZ70"/>
    <mergeCell ref="ER68:ER71"/>
    <mergeCell ref="DQ69:DV69"/>
    <mergeCell ref="DX69:EF69"/>
    <mergeCell ref="DQ70:DV70"/>
    <mergeCell ref="DX70:EF70"/>
    <mergeCell ref="DQ71:DV71"/>
    <mergeCell ref="DX71:EF71"/>
    <mergeCell ref="DQ72:DV72"/>
    <mergeCell ref="DX72:EF72"/>
    <mergeCell ref="EH72:EQ75"/>
    <mergeCell ref="ER72:ER75"/>
    <mergeCell ref="DQ73:DV73"/>
    <mergeCell ref="DX73:EF73"/>
    <mergeCell ref="DQ74:DV74"/>
    <mergeCell ref="DX74:EF74"/>
    <mergeCell ref="DQ75:DV75"/>
    <mergeCell ref="DX75:EF75"/>
    <mergeCell ref="CP76:EG76"/>
    <mergeCell ref="EH76:EQ76"/>
    <mergeCell ref="DA72:DK72"/>
    <mergeCell ref="DA73:DK73"/>
    <mergeCell ref="DA74:DK74"/>
    <mergeCell ref="DA75:DK75"/>
    <mergeCell ref="A12:AY12"/>
    <mergeCell ref="AZ12:BC12"/>
    <mergeCell ref="A34:AY34"/>
    <mergeCell ref="AZ34:BC34"/>
    <mergeCell ref="CP12:EN12"/>
    <mergeCell ref="EO12:ER12"/>
    <mergeCell ref="CP34:EN34"/>
    <mergeCell ref="EO34:ER34"/>
    <mergeCell ref="L72:V72"/>
    <mergeCell ref="L73:V73"/>
    <mergeCell ref="L74:V74"/>
    <mergeCell ref="L75:V75"/>
    <mergeCell ref="DQ67:DW67"/>
    <mergeCell ref="DX67:EG67"/>
    <mergeCell ref="EH67:ER67"/>
    <mergeCell ref="DQ68:DV68"/>
    <mergeCell ref="DX68:EF68"/>
    <mergeCell ref="EH68:EQ71"/>
  </mergeCells>
  <phoneticPr fontId="58"/>
  <conditionalFormatting sqref="AZ12">
    <cfRule type="expression" dxfId="73" priority="4" stopIfTrue="1">
      <formula>AND(COUNTA($E$16:$K$29)&gt;0,$AZ$12="□")</formula>
    </cfRule>
  </conditionalFormatting>
  <conditionalFormatting sqref="AZ34">
    <cfRule type="expression" dxfId="72" priority="3" stopIfTrue="1">
      <formula>AND(COUNTA($E$38:$K$51)&gt;0,$AZ$34="□")</formula>
    </cfRule>
  </conditionalFormatting>
  <conditionalFormatting sqref="EO12">
    <cfRule type="expression" dxfId="71" priority="2" stopIfTrue="1">
      <formula>AND(COUNTA($A$15:$G$29)&gt;0,$AD$12="□")</formula>
    </cfRule>
  </conditionalFormatting>
  <conditionalFormatting sqref="EO34">
    <cfRule type="expression" dxfId="70" priority="1" stopIfTrue="1">
      <formula>AND(COUNTA($A$15:$G$29)&gt;0,$AD$12="□")</formula>
    </cfRule>
  </conditionalFormatting>
  <dataValidations count="11">
    <dataValidation imeMode="disabled" allowBlank="1" showInputMessage="1" showErrorMessage="1" sqref="AM26:AN29 AM48:AN51 AR16:AU25 AI26:AI29 AI65:AI66 AR38:AU47 AM65:AN66 AI48:AI51 DX66 EB66:EC66" xr:uid="{093A2F6A-A7D4-4020-88E9-716FA4AD9694}"/>
    <dataValidation type="custom" imeMode="disabled" allowBlank="1" showInputMessage="1" showErrorMessage="1" errorTitle="入力エラー" error="小数点以下の入力はできません。" sqref="AV26:AV29 AZ26:AZ29 AV48:AV51 AR26:AR29 AZ48:AZ51 EO48:EO51 EO26:EO29 EK48:EK51 EK26:EK29 EC65 DX65:DZ65 AR65:AR66 AV65:AV66 AR48:AR51 AZ65:AZ66 EG66 EK66 EO66" xr:uid="{FCE870D8-FB05-4948-A658-839BCC302B5C}">
      <formula1>AR26-ROUNDDOWN(AR26,0)=0</formula1>
    </dataValidation>
    <dataValidation type="custom" imeMode="disabled" allowBlank="1" showInputMessage="1" showErrorMessage="1" errorTitle="入力エラー" error="小数点以下第一位を切り捨てで入力して下さい。_x000a_" sqref="AI16:AL25 AI38:AL47" xr:uid="{E6F99A0E-885D-47BB-B329-183AC74718AC}">
      <formula1>AI16-ROUNDDOWN(AI16,0)=0</formula1>
    </dataValidation>
    <dataValidation type="list" allowBlank="1" showInputMessage="1" showErrorMessage="1" sqref="AZ12 AZ34 EO12 EO34" xr:uid="{C5F19CA4-1748-4955-BE31-4A2488972045}">
      <formula1>"□,■"</formula1>
    </dataValidation>
    <dataValidation type="custom" imeMode="disabled" allowBlank="1" showInputMessage="1" showErrorMessage="1" errorTitle="入力エラー" error="小数点以下第一位を切り捨てで入力して下さい。_x000a_" sqref="AO17:AO25 AN38:AN47 AN16:AN25 AO39:AO47" xr:uid="{EAE9869E-410B-4F9F-8425-36ED71905916}">
      <formula1>R16-ROUNDDOWN(R16,0)=0</formula1>
    </dataValidation>
    <dataValidation type="custom" imeMode="disabled" allowBlank="1" showInputMessage="1" showErrorMessage="1" errorTitle="入力エラー" error="小数点以下第一位を切り捨てで入力して下さい。_x000a_" sqref="AP17:AQ25 AP39:AQ47" xr:uid="{183F3239-A107-4D1A-AB56-421C99E0B689}">
      <formula1>S17-ROUNDDOWN(S17,0)=0</formula1>
    </dataValidation>
    <dataValidation type="custom" imeMode="disabled" allowBlank="1" showInputMessage="1" showErrorMessage="1" errorTitle="入力エラー" error="小数点以下第一位を切り捨てで入力して下さい。_x000a_" sqref="EO16:EO25 EO38:EO47" xr:uid="{97C690C7-11E3-4568-B6DB-7AFBF88D297D}">
      <formula1>DZ16-ROUNDDOWN(DZ16,0)=0</formula1>
    </dataValidation>
    <dataValidation type="custom" imeMode="disabled" allowBlank="1" showInputMessage="1" showErrorMessage="1" errorTitle="入力エラー" error="小数点以下第一位を切り捨てで入力して下さい。_x000a_" sqref="EK16:EK25 EK38:EK47" xr:uid="{012445C2-7ADB-42E5-B4EE-F2947341C08C}">
      <formula1>DX16-ROUNDDOWN(DX16,0)=0</formula1>
    </dataValidation>
    <dataValidation type="custom" imeMode="disabled" allowBlank="1" showInputMessage="1" showErrorMessage="1" errorTitle="入力エラー" error="小数点以下第一位を切り捨てで入力して下さい。_x000a_" sqref="AZ16:AZ25 AZ38:AZ47" xr:uid="{B365CDE3-1D16-446D-9211-A3FC75158F28}">
      <formula1>V16-ROUNDDOWN(V16,0)=0</formula1>
    </dataValidation>
    <dataValidation type="custom" imeMode="disabled" allowBlank="1" showInputMessage="1" showErrorMessage="1" errorTitle="入力エラー" error="小数点以下第一位を切り捨てで入力して下さい。_x000a_" sqref="AV16:AV25 AV38:AV47" xr:uid="{0632F63B-4614-49A5-AB49-84F3004C5F2C}">
      <formula1>U16-ROUNDDOWN(U16,0)=0</formula1>
    </dataValidation>
    <dataValidation type="textLength" imeMode="disabled" operator="equal" allowBlank="1" showInputMessage="1" showErrorMessage="1" error="SII登録型番の8文字で登録してください。" sqref="E16:K29 E38:K51" xr:uid="{AF4D03D9-E275-471D-8E1C-6B889ED24983}">
      <formula1>8</formula1>
    </dataValidation>
  </dataValidations>
  <printOptions horizontalCentered="1"/>
  <pageMargins left="0.11811023622047245" right="0.11811023622047245" top="0.31496062992125984" bottom="0.19685039370078741" header="0.11811023622047245" footer="0.11811023622047245"/>
  <pageSetup paperSize="9" scale="50" orientation="portrait" r:id="rId1"/>
  <headerFooter>
    <oddHeader>&amp;R&amp;14VERSION 1.0</oddHeader>
    <oddFooter>&amp;L（備考）用紙は日本工業規格Ａ４とし、縦位置とする。</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95048-4A36-4556-B492-C1E354BDC102}">
  <dimension ref="A1:DB38"/>
  <sheetViews>
    <sheetView showGridLines="0" showZeros="0" view="pageBreakPreview" zoomScale="60" zoomScaleNormal="75" workbookViewId="0"/>
  </sheetViews>
  <sheetFormatPr defaultRowHeight="13.5"/>
  <cols>
    <col min="1"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44"/>
      <c r="AN1" s="44"/>
      <c r="AO1" s="4"/>
      <c r="AP1" s="4"/>
      <c r="AQ1" s="4"/>
      <c r="AR1" s="4"/>
      <c r="AS1" s="4"/>
      <c r="AT1" s="4"/>
      <c r="AU1" s="4"/>
      <c r="AV1" s="4"/>
      <c r="AW1" s="4"/>
      <c r="AX1" s="4"/>
      <c r="AY1" s="4"/>
      <c r="AZ1" s="4"/>
      <c r="BA1" s="4"/>
      <c r="BB1" s="4"/>
      <c r="BC1" s="22" t="s">
        <v>194</v>
      </c>
    </row>
    <row r="2" spans="1:106" s="1" customFormat="1" ht="18" customHeight="1">
      <c r="A2" s="2"/>
      <c r="B2" s="2"/>
      <c r="C2" s="2"/>
      <c r="BC2" s="116" t="str">
        <f>IF(OR(交付申請書!$BD$15&lt;&gt;"",交付申請書!$AJ$53&lt;&gt;""),交付申請書!$BD$15&amp;"邸"&amp;RIGHT(TRIM(交付申請書!$N$53&amp;交付申請書!$Y$53&amp;交付申請書!$AJ$53),4),"")</f>
        <v/>
      </c>
    </row>
    <row r="3" spans="1:106" ht="30" customHeight="1">
      <c r="A3" s="647" t="s">
        <v>91</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row>
    <row r="4" spans="1:106" ht="6" customHeight="1">
      <c r="A4" s="14"/>
      <c r="B4" s="14"/>
      <c r="C4" s="14"/>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ustomHeight="1">
      <c r="A5" s="36" t="s">
        <v>114</v>
      </c>
      <c r="B5" s="35"/>
      <c r="C5" s="3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18"/>
      <c r="AS5" s="18"/>
      <c r="AT5" s="18"/>
      <c r="AU5" s="18"/>
      <c r="AV5" s="18"/>
      <c r="AW5" s="18"/>
      <c r="AX5" s="4"/>
      <c r="AY5" s="4"/>
      <c r="AZ5" s="4"/>
      <c r="BA5" s="10"/>
      <c r="BB5" s="10"/>
      <c r="BC5" s="30" t="s">
        <v>3</v>
      </c>
    </row>
    <row r="6" spans="1:106" ht="14.25" customHeight="1">
      <c r="A6" s="18"/>
      <c r="B6" s="18"/>
      <c r="C6" s="18"/>
      <c r="D6" s="4"/>
      <c r="E6" s="4"/>
      <c r="F6" s="4"/>
      <c r="G6" s="4"/>
      <c r="H6" s="4"/>
      <c r="I6" s="4"/>
      <c r="J6" s="4"/>
      <c r="K6" s="4"/>
      <c r="L6" s="4"/>
      <c r="M6" s="4"/>
      <c r="N6" s="4"/>
      <c r="O6" s="4"/>
      <c r="P6" s="4"/>
      <c r="Q6" s="4"/>
      <c r="R6" s="4"/>
      <c r="S6" s="4"/>
      <c r="T6" s="4"/>
      <c r="U6" s="4"/>
      <c r="V6" s="4"/>
      <c r="W6" s="4"/>
      <c r="X6" s="4"/>
      <c r="Y6" s="4"/>
      <c r="Z6" s="4"/>
      <c r="AA6" s="18"/>
      <c r="AB6" s="18"/>
      <c r="AC6" s="18"/>
      <c r="AD6" s="18"/>
      <c r="AE6" s="18"/>
      <c r="AF6" s="18"/>
      <c r="AG6" s="18"/>
      <c r="AH6" s="18"/>
      <c r="AI6" s="18"/>
      <c r="AJ6" s="18"/>
      <c r="AK6" s="18"/>
      <c r="AL6" s="18"/>
      <c r="AM6" s="4"/>
      <c r="AN6" s="4"/>
      <c r="AO6" s="4"/>
      <c r="AP6" s="4"/>
      <c r="AQ6" s="18"/>
      <c r="AR6" s="18"/>
      <c r="AS6" s="18"/>
      <c r="AT6" s="18"/>
      <c r="AU6" s="18"/>
      <c r="AV6" s="18"/>
      <c r="AW6" s="18"/>
      <c r="AX6" s="24" t="s">
        <v>58</v>
      </c>
      <c r="AY6" s="341"/>
      <c r="AZ6" s="146" t="s">
        <v>117</v>
      </c>
      <c r="BA6" s="341"/>
      <c r="BB6" s="662" t="s">
        <v>118</v>
      </c>
      <c r="BC6" s="662"/>
    </row>
    <row r="7" spans="1:106" ht="23.25" customHeight="1">
      <c r="A7" s="255"/>
      <c r="B7" s="256"/>
      <c r="C7" s="257" t="s">
        <v>184</v>
      </c>
      <c r="D7" s="25"/>
      <c r="E7" s="25"/>
      <c r="F7" s="25"/>
      <c r="G7" s="258"/>
      <c r="H7" s="259"/>
      <c r="I7" s="257" t="s">
        <v>185</v>
      </c>
      <c r="J7" s="4"/>
      <c r="K7" s="4"/>
      <c r="L7" s="4"/>
      <c r="M7" s="10"/>
      <c r="N7" s="10"/>
      <c r="O7" s="10"/>
      <c r="P7" s="10"/>
      <c r="Q7" s="10"/>
      <c r="R7" s="10"/>
      <c r="S7" s="10"/>
      <c r="T7" s="10"/>
      <c r="U7" s="10"/>
      <c r="V7" s="10"/>
      <c r="W7" s="10"/>
      <c r="X7" s="10"/>
      <c r="Y7" s="10"/>
      <c r="Z7" s="10"/>
      <c r="AA7" s="10"/>
      <c r="AB7" s="10"/>
      <c r="AC7" s="10"/>
      <c r="AD7" s="10"/>
      <c r="AE7" s="10"/>
      <c r="AF7" s="10"/>
      <c r="AG7" s="10"/>
      <c r="AH7" s="4"/>
      <c r="AI7" s="4"/>
      <c r="AJ7" s="4"/>
      <c r="AK7" s="4"/>
      <c r="AL7" s="4"/>
      <c r="AM7" s="4"/>
      <c r="AN7" s="4"/>
      <c r="AO7" s="4"/>
      <c r="AP7" s="4"/>
      <c r="AQ7" s="4"/>
      <c r="AR7" s="4"/>
      <c r="AS7" s="1003" t="s">
        <v>189</v>
      </c>
      <c r="AT7" s="1003"/>
      <c r="AU7" s="1003"/>
      <c r="AV7" s="1003"/>
      <c r="AW7" s="1003"/>
      <c r="AX7" s="1003"/>
      <c r="AY7" s="1003" t="s">
        <v>190</v>
      </c>
      <c r="AZ7" s="1003"/>
      <c r="BA7" s="1004"/>
      <c r="BB7" s="1004"/>
      <c r="BC7" s="1004"/>
    </row>
    <row r="8" spans="1:106" ht="19.5" customHeight="1">
      <c r="A8" s="34"/>
      <c r="B8" s="34"/>
      <c r="C8" s="260"/>
      <c r="D8" s="260"/>
      <c r="E8" s="26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19"/>
      <c r="AI8" s="19"/>
      <c r="AJ8" s="19"/>
      <c r="AK8" s="19"/>
      <c r="AL8" s="19"/>
      <c r="AM8" s="19"/>
      <c r="AN8" s="19"/>
      <c r="AO8" s="19"/>
      <c r="AP8" s="19"/>
      <c r="AQ8" s="19"/>
      <c r="AR8" s="19"/>
      <c r="AS8" s="1003"/>
      <c r="AT8" s="1003"/>
      <c r="AU8" s="1003"/>
      <c r="AV8" s="1003"/>
      <c r="AW8" s="1003"/>
      <c r="AX8" s="1003"/>
      <c r="AY8" s="1003"/>
      <c r="AZ8" s="1003"/>
      <c r="BA8" s="1004"/>
      <c r="BB8" s="1004"/>
      <c r="BC8" s="1004"/>
    </row>
    <row r="9" spans="1:106" s="20" customFormat="1" ht="18" customHeight="1" thickBot="1">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018"/>
      <c r="AT9" s="1018"/>
      <c r="AU9" s="1018"/>
      <c r="AV9" s="1018"/>
      <c r="AW9" s="1018"/>
      <c r="AX9" s="1018"/>
      <c r="AY9" s="1005"/>
      <c r="AZ9" s="1005"/>
      <c r="BA9" s="1005"/>
      <c r="BB9" s="1005"/>
      <c r="BC9" s="1005"/>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row>
    <row r="10" spans="1:106" s="7" customFormat="1" ht="46.5" customHeight="1">
      <c r="A10" s="1006" t="s">
        <v>20</v>
      </c>
      <c r="B10" s="1007"/>
      <c r="C10" s="657"/>
      <c r="D10" s="649" t="s">
        <v>149</v>
      </c>
      <c r="E10" s="650"/>
      <c r="F10" s="1274"/>
      <c r="G10" s="816" t="s">
        <v>67</v>
      </c>
      <c r="H10" s="851"/>
      <c r="I10" s="851"/>
      <c r="J10" s="851"/>
      <c r="K10" s="851"/>
      <c r="L10" s="851"/>
      <c r="M10" s="851"/>
      <c r="N10" s="817"/>
      <c r="O10" s="816" t="s">
        <v>8</v>
      </c>
      <c r="P10" s="851"/>
      <c r="Q10" s="851"/>
      <c r="R10" s="851"/>
      <c r="S10" s="851"/>
      <c r="T10" s="851"/>
      <c r="U10" s="851"/>
      <c r="V10" s="851"/>
      <c r="W10" s="851"/>
      <c r="X10" s="851"/>
      <c r="Y10" s="817"/>
      <c r="Z10" s="816" t="s">
        <v>2</v>
      </c>
      <c r="AA10" s="851"/>
      <c r="AB10" s="851"/>
      <c r="AC10" s="851"/>
      <c r="AD10" s="851"/>
      <c r="AE10" s="851"/>
      <c r="AF10" s="851"/>
      <c r="AG10" s="851"/>
      <c r="AH10" s="851"/>
      <c r="AI10" s="851"/>
      <c r="AJ10" s="851"/>
      <c r="AK10" s="851"/>
      <c r="AL10" s="851"/>
      <c r="AM10" s="817"/>
      <c r="AN10" s="1013" t="s">
        <v>175</v>
      </c>
      <c r="AO10" s="1014"/>
      <c r="AP10" s="1015"/>
      <c r="AQ10" s="1016" t="s">
        <v>176</v>
      </c>
      <c r="AR10" s="1017"/>
      <c r="AS10" s="1008" t="s">
        <v>177</v>
      </c>
      <c r="AT10" s="1009"/>
      <c r="AU10" s="1010"/>
      <c r="AV10" s="1008" t="s">
        <v>188</v>
      </c>
      <c r="AW10" s="1009"/>
      <c r="AX10" s="1010"/>
      <c r="AY10" s="649" t="s">
        <v>79</v>
      </c>
      <c r="AZ10" s="650"/>
      <c r="BA10" s="650"/>
      <c r="BB10" s="650"/>
      <c r="BC10" s="651"/>
    </row>
    <row r="11" spans="1:106" s="7" customFormat="1" ht="29.25" customHeight="1">
      <c r="A11" s="968" t="s">
        <v>144</v>
      </c>
      <c r="B11" s="969"/>
      <c r="C11" s="970"/>
      <c r="D11" s="979" t="s">
        <v>186</v>
      </c>
      <c r="E11" s="980"/>
      <c r="F11" s="981"/>
      <c r="G11" s="1353"/>
      <c r="H11" s="1354"/>
      <c r="I11" s="1354"/>
      <c r="J11" s="1354"/>
      <c r="K11" s="1354"/>
      <c r="L11" s="1354"/>
      <c r="M11" s="1354"/>
      <c r="N11" s="1355"/>
      <c r="O11" s="1356"/>
      <c r="P11" s="1357"/>
      <c r="Q11" s="1357"/>
      <c r="R11" s="1357"/>
      <c r="S11" s="1357"/>
      <c r="T11" s="1357"/>
      <c r="U11" s="1357"/>
      <c r="V11" s="1357"/>
      <c r="W11" s="1357"/>
      <c r="X11" s="1357"/>
      <c r="Y11" s="1358"/>
      <c r="Z11" s="1356"/>
      <c r="AA11" s="1357"/>
      <c r="AB11" s="1357"/>
      <c r="AC11" s="1357"/>
      <c r="AD11" s="1357"/>
      <c r="AE11" s="1357"/>
      <c r="AF11" s="1357"/>
      <c r="AG11" s="1357"/>
      <c r="AH11" s="1357"/>
      <c r="AI11" s="1357"/>
      <c r="AJ11" s="1357"/>
      <c r="AK11" s="1357"/>
      <c r="AL11" s="1357"/>
      <c r="AM11" s="1358"/>
      <c r="AN11" s="1359"/>
      <c r="AO11" s="1360"/>
      <c r="AP11" s="1361"/>
      <c r="AQ11" s="1362"/>
      <c r="AR11" s="1363"/>
      <c r="AS11" s="953" t="str">
        <f>IF(AND(AN11&lt;&gt;"",AQ11&lt;&gt;""),ROUNDDOWN(((AQ11/AN11)/1000),1),"")</f>
        <v/>
      </c>
      <c r="AT11" s="954"/>
      <c r="AU11" s="955"/>
      <c r="AV11" s="974" t="str">
        <f>IF(AS11&lt;&gt;"",SUM(AS11:AU12),"")</f>
        <v/>
      </c>
      <c r="AW11" s="975"/>
      <c r="AX11" s="976"/>
      <c r="AY11" s="1351"/>
      <c r="AZ11" s="1352"/>
      <c r="BA11" s="1352"/>
      <c r="BB11" s="1352"/>
      <c r="BC11" s="1002" t="s">
        <v>19</v>
      </c>
    </row>
    <row r="12" spans="1:106" s="7" customFormat="1" ht="29.25" customHeight="1">
      <c r="A12" s="968"/>
      <c r="B12" s="969"/>
      <c r="C12" s="970"/>
      <c r="D12" s="898" t="s">
        <v>187</v>
      </c>
      <c r="E12" s="899"/>
      <c r="F12" s="900"/>
      <c r="G12" s="1348"/>
      <c r="H12" s="1349"/>
      <c r="I12" s="1349"/>
      <c r="J12" s="1349"/>
      <c r="K12" s="1349"/>
      <c r="L12" s="1349"/>
      <c r="M12" s="1349"/>
      <c r="N12" s="1350"/>
      <c r="O12" s="1312"/>
      <c r="P12" s="1313"/>
      <c r="Q12" s="1313"/>
      <c r="R12" s="1313"/>
      <c r="S12" s="1313"/>
      <c r="T12" s="1313"/>
      <c r="U12" s="1313"/>
      <c r="V12" s="1313"/>
      <c r="W12" s="1313"/>
      <c r="X12" s="1313"/>
      <c r="Y12" s="1314"/>
      <c r="Z12" s="1312"/>
      <c r="AA12" s="1313"/>
      <c r="AB12" s="1313"/>
      <c r="AC12" s="1313"/>
      <c r="AD12" s="1313"/>
      <c r="AE12" s="1313"/>
      <c r="AF12" s="1313"/>
      <c r="AG12" s="1313"/>
      <c r="AH12" s="1313"/>
      <c r="AI12" s="1313"/>
      <c r="AJ12" s="1313"/>
      <c r="AK12" s="1313"/>
      <c r="AL12" s="1313"/>
      <c r="AM12" s="1314"/>
      <c r="AN12" s="1315"/>
      <c r="AO12" s="1316"/>
      <c r="AP12" s="1317"/>
      <c r="AQ12" s="1318"/>
      <c r="AR12" s="1319"/>
      <c r="AS12" s="942" t="str">
        <f t="shared" ref="AS12:AS30" si="0">IF(AND(AN12&lt;&gt;"",AQ12&lt;&gt;""),ROUNDDOWN(((AQ12/AN12)/1000),1),"")</f>
        <v/>
      </c>
      <c r="AT12" s="943"/>
      <c r="AU12" s="944"/>
      <c r="AV12" s="930"/>
      <c r="AW12" s="931"/>
      <c r="AX12" s="932"/>
      <c r="AY12" s="1346"/>
      <c r="AZ12" s="1347"/>
      <c r="BA12" s="1347"/>
      <c r="BB12" s="1347"/>
      <c r="BC12" s="897"/>
    </row>
    <row r="13" spans="1:106" s="7" customFormat="1" ht="29.25" customHeight="1">
      <c r="A13" s="968"/>
      <c r="B13" s="969"/>
      <c r="C13" s="970"/>
      <c r="D13" s="910" t="s">
        <v>186</v>
      </c>
      <c r="E13" s="911"/>
      <c r="F13" s="912"/>
      <c r="G13" s="1320"/>
      <c r="H13" s="1321"/>
      <c r="I13" s="1321"/>
      <c r="J13" s="1321"/>
      <c r="K13" s="1321"/>
      <c r="L13" s="1321"/>
      <c r="M13" s="1321"/>
      <c r="N13" s="1322"/>
      <c r="O13" s="1323"/>
      <c r="P13" s="1324"/>
      <c r="Q13" s="1324"/>
      <c r="R13" s="1324"/>
      <c r="S13" s="1324"/>
      <c r="T13" s="1324"/>
      <c r="U13" s="1324"/>
      <c r="V13" s="1324"/>
      <c r="W13" s="1324"/>
      <c r="X13" s="1324"/>
      <c r="Y13" s="1325"/>
      <c r="Z13" s="1323"/>
      <c r="AA13" s="1324"/>
      <c r="AB13" s="1324"/>
      <c r="AC13" s="1324"/>
      <c r="AD13" s="1324"/>
      <c r="AE13" s="1324"/>
      <c r="AF13" s="1324"/>
      <c r="AG13" s="1324"/>
      <c r="AH13" s="1324"/>
      <c r="AI13" s="1324"/>
      <c r="AJ13" s="1324"/>
      <c r="AK13" s="1324"/>
      <c r="AL13" s="1324"/>
      <c r="AM13" s="1325"/>
      <c r="AN13" s="1326"/>
      <c r="AO13" s="1327"/>
      <c r="AP13" s="1328"/>
      <c r="AQ13" s="1329"/>
      <c r="AR13" s="1330"/>
      <c r="AS13" s="924" t="str">
        <f t="shared" si="0"/>
        <v/>
      </c>
      <c r="AT13" s="925"/>
      <c r="AU13" s="926"/>
      <c r="AV13" s="927" t="str">
        <f t="shared" ref="AV13" si="1">IF(AS13&lt;&gt;"",SUM(AS13:AU14),"")</f>
        <v/>
      </c>
      <c r="AW13" s="928"/>
      <c r="AX13" s="929"/>
      <c r="AY13" s="1331"/>
      <c r="AZ13" s="1332"/>
      <c r="BA13" s="1332"/>
      <c r="BB13" s="1332"/>
      <c r="BC13" s="896" t="s">
        <v>19</v>
      </c>
    </row>
    <row r="14" spans="1:106" s="7" customFormat="1" ht="29.25" customHeight="1">
      <c r="A14" s="968"/>
      <c r="B14" s="969"/>
      <c r="C14" s="970"/>
      <c r="D14" s="898" t="s">
        <v>187</v>
      </c>
      <c r="E14" s="899"/>
      <c r="F14" s="900"/>
      <c r="G14" s="1348"/>
      <c r="H14" s="1349"/>
      <c r="I14" s="1349"/>
      <c r="J14" s="1349"/>
      <c r="K14" s="1349"/>
      <c r="L14" s="1349"/>
      <c r="M14" s="1349"/>
      <c r="N14" s="1350"/>
      <c r="O14" s="1312"/>
      <c r="P14" s="1313"/>
      <c r="Q14" s="1313"/>
      <c r="R14" s="1313"/>
      <c r="S14" s="1313"/>
      <c r="T14" s="1313"/>
      <c r="U14" s="1313"/>
      <c r="V14" s="1313"/>
      <c r="W14" s="1313"/>
      <c r="X14" s="1313"/>
      <c r="Y14" s="1314"/>
      <c r="Z14" s="1312"/>
      <c r="AA14" s="1313"/>
      <c r="AB14" s="1313"/>
      <c r="AC14" s="1313"/>
      <c r="AD14" s="1313"/>
      <c r="AE14" s="1313"/>
      <c r="AF14" s="1313"/>
      <c r="AG14" s="1313"/>
      <c r="AH14" s="1313"/>
      <c r="AI14" s="1313"/>
      <c r="AJ14" s="1313"/>
      <c r="AK14" s="1313"/>
      <c r="AL14" s="1313"/>
      <c r="AM14" s="1314"/>
      <c r="AN14" s="1315"/>
      <c r="AO14" s="1316"/>
      <c r="AP14" s="1317"/>
      <c r="AQ14" s="1318"/>
      <c r="AR14" s="1319"/>
      <c r="AS14" s="942" t="str">
        <f t="shared" si="0"/>
        <v/>
      </c>
      <c r="AT14" s="943"/>
      <c r="AU14" s="944"/>
      <c r="AV14" s="930"/>
      <c r="AW14" s="931"/>
      <c r="AX14" s="932"/>
      <c r="AY14" s="1346"/>
      <c r="AZ14" s="1347"/>
      <c r="BA14" s="1347"/>
      <c r="BB14" s="1347"/>
      <c r="BC14" s="897"/>
    </row>
    <row r="15" spans="1:106" s="7" customFormat="1" ht="29.25" customHeight="1">
      <c r="A15" s="968"/>
      <c r="B15" s="969"/>
      <c r="C15" s="970"/>
      <c r="D15" s="910" t="s">
        <v>186</v>
      </c>
      <c r="E15" s="911"/>
      <c r="F15" s="912"/>
      <c r="G15" s="1320"/>
      <c r="H15" s="1321"/>
      <c r="I15" s="1321"/>
      <c r="J15" s="1321"/>
      <c r="K15" s="1321"/>
      <c r="L15" s="1321"/>
      <c r="M15" s="1321"/>
      <c r="N15" s="1322"/>
      <c r="O15" s="1323"/>
      <c r="P15" s="1324"/>
      <c r="Q15" s="1324"/>
      <c r="R15" s="1324"/>
      <c r="S15" s="1324"/>
      <c r="T15" s="1324"/>
      <c r="U15" s="1324"/>
      <c r="V15" s="1324"/>
      <c r="W15" s="1324"/>
      <c r="X15" s="1324"/>
      <c r="Y15" s="1325"/>
      <c r="Z15" s="1323"/>
      <c r="AA15" s="1324"/>
      <c r="AB15" s="1324"/>
      <c r="AC15" s="1324"/>
      <c r="AD15" s="1324"/>
      <c r="AE15" s="1324"/>
      <c r="AF15" s="1324"/>
      <c r="AG15" s="1324"/>
      <c r="AH15" s="1324"/>
      <c r="AI15" s="1324"/>
      <c r="AJ15" s="1324"/>
      <c r="AK15" s="1324"/>
      <c r="AL15" s="1324"/>
      <c r="AM15" s="1325"/>
      <c r="AN15" s="1326"/>
      <c r="AO15" s="1327"/>
      <c r="AP15" s="1328"/>
      <c r="AQ15" s="1329"/>
      <c r="AR15" s="1330"/>
      <c r="AS15" s="924" t="str">
        <f t="shared" si="0"/>
        <v/>
      </c>
      <c r="AT15" s="925"/>
      <c r="AU15" s="926"/>
      <c r="AV15" s="927" t="str">
        <f t="shared" ref="AV15" si="2">IF(AS15&lt;&gt;"",SUM(AS15:AU16),"")</f>
        <v/>
      </c>
      <c r="AW15" s="928"/>
      <c r="AX15" s="929"/>
      <c r="AY15" s="1331"/>
      <c r="AZ15" s="1332"/>
      <c r="BA15" s="1332"/>
      <c r="BB15" s="1332"/>
      <c r="BC15" s="896" t="s">
        <v>19</v>
      </c>
    </row>
    <row r="16" spans="1:106" s="7" customFormat="1" ht="29.25" customHeight="1">
      <c r="A16" s="968"/>
      <c r="B16" s="969"/>
      <c r="C16" s="970"/>
      <c r="D16" s="898" t="s">
        <v>187</v>
      </c>
      <c r="E16" s="899"/>
      <c r="F16" s="900"/>
      <c r="G16" s="1348"/>
      <c r="H16" s="1349"/>
      <c r="I16" s="1349"/>
      <c r="J16" s="1349"/>
      <c r="K16" s="1349"/>
      <c r="L16" s="1349"/>
      <c r="M16" s="1349"/>
      <c r="N16" s="1350"/>
      <c r="O16" s="1312"/>
      <c r="P16" s="1313"/>
      <c r="Q16" s="1313"/>
      <c r="R16" s="1313"/>
      <c r="S16" s="1313"/>
      <c r="T16" s="1313"/>
      <c r="U16" s="1313"/>
      <c r="V16" s="1313"/>
      <c r="W16" s="1313"/>
      <c r="X16" s="1313"/>
      <c r="Y16" s="1314"/>
      <c r="Z16" s="1312"/>
      <c r="AA16" s="1313"/>
      <c r="AB16" s="1313"/>
      <c r="AC16" s="1313"/>
      <c r="AD16" s="1313"/>
      <c r="AE16" s="1313"/>
      <c r="AF16" s="1313"/>
      <c r="AG16" s="1313"/>
      <c r="AH16" s="1313"/>
      <c r="AI16" s="1313"/>
      <c r="AJ16" s="1313"/>
      <c r="AK16" s="1313"/>
      <c r="AL16" s="1313"/>
      <c r="AM16" s="1314"/>
      <c r="AN16" s="1315"/>
      <c r="AO16" s="1316"/>
      <c r="AP16" s="1317"/>
      <c r="AQ16" s="1318"/>
      <c r="AR16" s="1319"/>
      <c r="AS16" s="942" t="str">
        <f t="shared" si="0"/>
        <v/>
      </c>
      <c r="AT16" s="943"/>
      <c r="AU16" s="944"/>
      <c r="AV16" s="930"/>
      <c r="AW16" s="931"/>
      <c r="AX16" s="932"/>
      <c r="AY16" s="1346"/>
      <c r="AZ16" s="1347"/>
      <c r="BA16" s="1347"/>
      <c r="BB16" s="1347"/>
      <c r="BC16" s="897"/>
    </row>
    <row r="17" spans="1:106" s="7" customFormat="1" ht="29.25" customHeight="1">
      <c r="A17" s="968"/>
      <c r="B17" s="969"/>
      <c r="C17" s="970"/>
      <c r="D17" s="910" t="s">
        <v>186</v>
      </c>
      <c r="E17" s="911"/>
      <c r="F17" s="912"/>
      <c r="G17" s="1320"/>
      <c r="H17" s="1321"/>
      <c r="I17" s="1321"/>
      <c r="J17" s="1321"/>
      <c r="K17" s="1321"/>
      <c r="L17" s="1321"/>
      <c r="M17" s="1321"/>
      <c r="N17" s="1322"/>
      <c r="O17" s="1323"/>
      <c r="P17" s="1324"/>
      <c r="Q17" s="1324"/>
      <c r="R17" s="1324"/>
      <c r="S17" s="1324"/>
      <c r="T17" s="1324"/>
      <c r="U17" s="1324"/>
      <c r="V17" s="1324"/>
      <c r="W17" s="1324"/>
      <c r="X17" s="1324"/>
      <c r="Y17" s="1325"/>
      <c r="Z17" s="1323"/>
      <c r="AA17" s="1324"/>
      <c r="AB17" s="1324"/>
      <c r="AC17" s="1324"/>
      <c r="AD17" s="1324"/>
      <c r="AE17" s="1324"/>
      <c r="AF17" s="1324"/>
      <c r="AG17" s="1324"/>
      <c r="AH17" s="1324"/>
      <c r="AI17" s="1324"/>
      <c r="AJ17" s="1324"/>
      <c r="AK17" s="1324"/>
      <c r="AL17" s="1324"/>
      <c r="AM17" s="1325"/>
      <c r="AN17" s="1326"/>
      <c r="AO17" s="1327"/>
      <c r="AP17" s="1328"/>
      <c r="AQ17" s="1329"/>
      <c r="AR17" s="1330"/>
      <c r="AS17" s="924" t="str">
        <f t="shared" si="0"/>
        <v/>
      </c>
      <c r="AT17" s="925"/>
      <c r="AU17" s="926"/>
      <c r="AV17" s="927" t="str">
        <f t="shared" ref="AV17" si="3">IF(AS17&lt;&gt;"",SUM(AS17:AU18),"")</f>
        <v/>
      </c>
      <c r="AW17" s="928"/>
      <c r="AX17" s="929"/>
      <c r="AY17" s="1331"/>
      <c r="AZ17" s="1332"/>
      <c r="BA17" s="1332"/>
      <c r="BB17" s="1332"/>
      <c r="BC17" s="896" t="s">
        <v>19</v>
      </c>
    </row>
    <row r="18" spans="1:106" s="7" customFormat="1" ht="29.25" customHeight="1">
      <c r="A18" s="968"/>
      <c r="B18" s="969"/>
      <c r="C18" s="970"/>
      <c r="D18" s="898" t="s">
        <v>187</v>
      </c>
      <c r="E18" s="899"/>
      <c r="F18" s="900"/>
      <c r="G18" s="1348"/>
      <c r="H18" s="1349"/>
      <c r="I18" s="1349"/>
      <c r="J18" s="1349"/>
      <c r="K18" s="1349"/>
      <c r="L18" s="1349"/>
      <c r="M18" s="1349"/>
      <c r="N18" s="1350"/>
      <c r="O18" s="1312"/>
      <c r="P18" s="1313"/>
      <c r="Q18" s="1313"/>
      <c r="R18" s="1313"/>
      <c r="S18" s="1313"/>
      <c r="T18" s="1313"/>
      <c r="U18" s="1313"/>
      <c r="V18" s="1313"/>
      <c r="W18" s="1313"/>
      <c r="X18" s="1313"/>
      <c r="Y18" s="1314"/>
      <c r="Z18" s="1312"/>
      <c r="AA18" s="1313"/>
      <c r="AB18" s="1313"/>
      <c r="AC18" s="1313"/>
      <c r="AD18" s="1313"/>
      <c r="AE18" s="1313"/>
      <c r="AF18" s="1313"/>
      <c r="AG18" s="1313"/>
      <c r="AH18" s="1313"/>
      <c r="AI18" s="1313"/>
      <c r="AJ18" s="1313"/>
      <c r="AK18" s="1313"/>
      <c r="AL18" s="1313"/>
      <c r="AM18" s="1314"/>
      <c r="AN18" s="1315"/>
      <c r="AO18" s="1316"/>
      <c r="AP18" s="1317"/>
      <c r="AQ18" s="1318"/>
      <c r="AR18" s="1319"/>
      <c r="AS18" s="942" t="str">
        <f t="shared" si="0"/>
        <v/>
      </c>
      <c r="AT18" s="943"/>
      <c r="AU18" s="944"/>
      <c r="AV18" s="930"/>
      <c r="AW18" s="931"/>
      <c r="AX18" s="932"/>
      <c r="AY18" s="1346"/>
      <c r="AZ18" s="1347"/>
      <c r="BA18" s="1347"/>
      <c r="BB18" s="1347"/>
      <c r="BC18" s="897"/>
    </row>
    <row r="19" spans="1:106" s="29" customFormat="1" ht="28.5" customHeight="1">
      <c r="A19" s="968"/>
      <c r="B19" s="969"/>
      <c r="C19" s="970"/>
      <c r="D19" s="910" t="s">
        <v>186</v>
      </c>
      <c r="E19" s="911"/>
      <c r="F19" s="912"/>
      <c r="G19" s="1320"/>
      <c r="H19" s="1321"/>
      <c r="I19" s="1321"/>
      <c r="J19" s="1321"/>
      <c r="K19" s="1321"/>
      <c r="L19" s="1321"/>
      <c r="M19" s="1321"/>
      <c r="N19" s="1322"/>
      <c r="O19" s="1323"/>
      <c r="P19" s="1324"/>
      <c r="Q19" s="1324"/>
      <c r="R19" s="1324"/>
      <c r="S19" s="1324"/>
      <c r="T19" s="1324"/>
      <c r="U19" s="1324"/>
      <c r="V19" s="1324"/>
      <c r="W19" s="1324"/>
      <c r="X19" s="1324"/>
      <c r="Y19" s="1325"/>
      <c r="Z19" s="1323"/>
      <c r="AA19" s="1324"/>
      <c r="AB19" s="1324"/>
      <c r="AC19" s="1324"/>
      <c r="AD19" s="1324"/>
      <c r="AE19" s="1324"/>
      <c r="AF19" s="1324"/>
      <c r="AG19" s="1324"/>
      <c r="AH19" s="1324"/>
      <c r="AI19" s="1324"/>
      <c r="AJ19" s="1324"/>
      <c r="AK19" s="1324"/>
      <c r="AL19" s="1324"/>
      <c r="AM19" s="1325"/>
      <c r="AN19" s="1326"/>
      <c r="AO19" s="1327"/>
      <c r="AP19" s="1328"/>
      <c r="AQ19" s="1329"/>
      <c r="AR19" s="1330"/>
      <c r="AS19" s="924" t="str">
        <f t="shared" si="0"/>
        <v/>
      </c>
      <c r="AT19" s="925"/>
      <c r="AU19" s="926"/>
      <c r="AV19" s="927" t="str">
        <f t="shared" ref="AV19" si="4">IF(AS19&lt;&gt;"",SUM(AS19:AU20),"")</f>
        <v/>
      </c>
      <c r="AW19" s="928"/>
      <c r="AX19" s="929"/>
      <c r="AY19" s="1331"/>
      <c r="AZ19" s="1332"/>
      <c r="BA19" s="1332"/>
      <c r="BB19" s="1332"/>
      <c r="BC19" s="896" t="s">
        <v>19</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29" customFormat="1" ht="28.5" customHeight="1">
      <c r="A20" s="971"/>
      <c r="B20" s="972"/>
      <c r="C20" s="973"/>
      <c r="D20" s="898" t="s">
        <v>187</v>
      </c>
      <c r="E20" s="899"/>
      <c r="F20" s="900"/>
      <c r="G20" s="1348"/>
      <c r="H20" s="1349"/>
      <c r="I20" s="1349"/>
      <c r="J20" s="1349"/>
      <c r="K20" s="1349"/>
      <c r="L20" s="1349"/>
      <c r="M20" s="1349"/>
      <c r="N20" s="1350"/>
      <c r="O20" s="1312"/>
      <c r="P20" s="1313"/>
      <c r="Q20" s="1313"/>
      <c r="R20" s="1313"/>
      <c r="S20" s="1313"/>
      <c r="T20" s="1313"/>
      <c r="U20" s="1313"/>
      <c r="V20" s="1313"/>
      <c r="W20" s="1313"/>
      <c r="X20" s="1313"/>
      <c r="Y20" s="1314"/>
      <c r="Z20" s="1312"/>
      <c r="AA20" s="1313"/>
      <c r="AB20" s="1313"/>
      <c r="AC20" s="1313"/>
      <c r="AD20" s="1313"/>
      <c r="AE20" s="1313"/>
      <c r="AF20" s="1313"/>
      <c r="AG20" s="1313"/>
      <c r="AH20" s="1313"/>
      <c r="AI20" s="1313"/>
      <c r="AJ20" s="1313"/>
      <c r="AK20" s="1313"/>
      <c r="AL20" s="1313"/>
      <c r="AM20" s="1314"/>
      <c r="AN20" s="1315"/>
      <c r="AO20" s="1316"/>
      <c r="AP20" s="1317"/>
      <c r="AQ20" s="1318"/>
      <c r="AR20" s="1319"/>
      <c r="AS20" s="942" t="str">
        <f t="shared" si="0"/>
        <v/>
      </c>
      <c r="AT20" s="943"/>
      <c r="AU20" s="944"/>
      <c r="AV20" s="930"/>
      <c r="AW20" s="931"/>
      <c r="AX20" s="932"/>
      <c r="AY20" s="1346"/>
      <c r="AZ20" s="1347"/>
      <c r="BA20" s="1347"/>
      <c r="BB20" s="1347"/>
      <c r="BC20" s="897"/>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7" customFormat="1" ht="29.25" customHeight="1">
      <c r="A21" s="996" t="s">
        <v>143</v>
      </c>
      <c r="B21" s="997"/>
      <c r="C21" s="998"/>
      <c r="D21" s="910" t="s">
        <v>186</v>
      </c>
      <c r="E21" s="911"/>
      <c r="F21" s="912"/>
      <c r="G21" s="1320"/>
      <c r="H21" s="1321"/>
      <c r="I21" s="1321"/>
      <c r="J21" s="1321"/>
      <c r="K21" s="1321"/>
      <c r="L21" s="1321"/>
      <c r="M21" s="1321"/>
      <c r="N21" s="1322"/>
      <c r="O21" s="1323"/>
      <c r="P21" s="1324"/>
      <c r="Q21" s="1324"/>
      <c r="R21" s="1324"/>
      <c r="S21" s="1324"/>
      <c r="T21" s="1324"/>
      <c r="U21" s="1324"/>
      <c r="V21" s="1324"/>
      <c r="W21" s="1324"/>
      <c r="X21" s="1324"/>
      <c r="Y21" s="1325"/>
      <c r="Z21" s="1323"/>
      <c r="AA21" s="1324"/>
      <c r="AB21" s="1324"/>
      <c r="AC21" s="1324"/>
      <c r="AD21" s="1324"/>
      <c r="AE21" s="1324"/>
      <c r="AF21" s="1324"/>
      <c r="AG21" s="1324"/>
      <c r="AH21" s="1324"/>
      <c r="AI21" s="1324"/>
      <c r="AJ21" s="1324"/>
      <c r="AK21" s="1324"/>
      <c r="AL21" s="1324"/>
      <c r="AM21" s="1325"/>
      <c r="AN21" s="1326"/>
      <c r="AO21" s="1327"/>
      <c r="AP21" s="1328"/>
      <c r="AQ21" s="1329"/>
      <c r="AR21" s="1330"/>
      <c r="AS21" s="924" t="str">
        <f t="shared" si="0"/>
        <v/>
      </c>
      <c r="AT21" s="925"/>
      <c r="AU21" s="926"/>
      <c r="AV21" s="927" t="str">
        <f t="shared" ref="AV21" si="5">IF(AS21&lt;&gt;"",SUM(AS21:AU22),"")</f>
        <v/>
      </c>
      <c r="AW21" s="928"/>
      <c r="AX21" s="929"/>
      <c r="AY21" s="1331"/>
      <c r="AZ21" s="1332"/>
      <c r="BA21" s="1332"/>
      <c r="BB21" s="1332"/>
      <c r="BC21" s="896" t="s">
        <v>19</v>
      </c>
    </row>
    <row r="22" spans="1:106" s="29" customFormat="1" ht="28.5" customHeight="1">
      <c r="A22" s="968"/>
      <c r="B22" s="969"/>
      <c r="C22" s="970"/>
      <c r="D22" s="898" t="s">
        <v>187</v>
      </c>
      <c r="E22" s="899"/>
      <c r="F22" s="900"/>
      <c r="G22" s="1348"/>
      <c r="H22" s="1349"/>
      <c r="I22" s="1349"/>
      <c r="J22" s="1349"/>
      <c r="K22" s="1349"/>
      <c r="L22" s="1349"/>
      <c r="M22" s="1349"/>
      <c r="N22" s="1350"/>
      <c r="O22" s="1312"/>
      <c r="P22" s="1313"/>
      <c r="Q22" s="1313"/>
      <c r="R22" s="1313"/>
      <c r="S22" s="1313"/>
      <c r="T22" s="1313"/>
      <c r="U22" s="1313"/>
      <c r="V22" s="1313"/>
      <c r="W22" s="1313"/>
      <c r="X22" s="1313"/>
      <c r="Y22" s="1314"/>
      <c r="Z22" s="1312"/>
      <c r="AA22" s="1313"/>
      <c r="AB22" s="1313"/>
      <c r="AC22" s="1313"/>
      <c r="AD22" s="1313"/>
      <c r="AE22" s="1313"/>
      <c r="AF22" s="1313"/>
      <c r="AG22" s="1313"/>
      <c r="AH22" s="1313"/>
      <c r="AI22" s="1313"/>
      <c r="AJ22" s="1313"/>
      <c r="AK22" s="1313"/>
      <c r="AL22" s="1313"/>
      <c r="AM22" s="1314"/>
      <c r="AN22" s="1315"/>
      <c r="AO22" s="1316"/>
      <c r="AP22" s="1317"/>
      <c r="AQ22" s="1318"/>
      <c r="AR22" s="1319"/>
      <c r="AS22" s="942" t="str">
        <f t="shared" si="0"/>
        <v/>
      </c>
      <c r="AT22" s="943"/>
      <c r="AU22" s="944"/>
      <c r="AV22" s="930"/>
      <c r="AW22" s="931"/>
      <c r="AX22" s="932"/>
      <c r="AY22" s="1346"/>
      <c r="AZ22" s="1347"/>
      <c r="BA22" s="1347"/>
      <c r="BB22" s="1347"/>
      <c r="BC22" s="897"/>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968"/>
      <c r="B23" s="969"/>
      <c r="C23" s="970"/>
      <c r="D23" s="910" t="s">
        <v>186</v>
      </c>
      <c r="E23" s="911"/>
      <c r="F23" s="912"/>
      <c r="G23" s="1320"/>
      <c r="H23" s="1321"/>
      <c r="I23" s="1321"/>
      <c r="J23" s="1321"/>
      <c r="K23" s="1321"/>
      <c r="L23" s="1321"/>
      <c r="M23" s="1321"/>
      <c r="N23" s="1322"/>
      <c r="O23" s="1323"/>
      <c r="P23" s="1324"/>
      <c r="Q23" s="1324"/>
      <c r="R23" s="1324"/>
      <c r="S23" s="1324"/>
      <c r="T23" s="1324"/>
      <c r="U23" s="1324"/>
      <c r="V23" s="1324"/>
      <c r="W23" s="1324"/>
      <c r="X23" s="1324"/>
      <c r="Y23" s="1325"/>
      <c r="Z23" s="1323"/>
      <c r="AA23" s="1324"/>
      <c r="AB23" s="1324"/>
      <c r="AC23" s="1324"/>
      <c r="AD23" s="1324"/>
      <c r="AE23" s="1324"/>
      <c r="AF23" s="1324"/>
      <c r="AG23" s="1324"/>
      <c r="AH23" s="1324"/>
      <c r="AI23" s="1324"/>
      <c r="AJ23" s="1324"/>
      <c r="AK23" s="1324"/>
      <c r="AL23" s="1324"/>
      <c r="AM23" s="1325"/>
      <c r="AN23" s="1326"/>
      <c r="AO23" s="1327"/>
      <c r="AP23" s="1328"/>
      <c r="AQ23" s="1329"/>
      <c r="AR23" s="1330"/>
      <c r="AS23" s="924" t="str">
        <f t="shared" si="0"/>
        <v/>
      </c>
      <c r="AT23" s="925"/>
      <c r="AU23" s="926"/>
      <c r="AV23" s="927" t="str">
        <f t="shared" ref="AV23" si="6">IF(AS23&lt;&gt;"",SUM(AS23:AU24),"")</f>
        <v/>
      </c>
      <c r="AW23" s="928"/>
      <c r="AX23" s="929"/>
      <c r="AY23" s="1331"/>
      <c r="AZ23" s="1332"/>
      <c r="BA23" s="1332"/>
      <c r="BB23" s="1332"/>
      <c r="BC23" s="896" t="s">
        <v>19</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c r="A24" s="968"/>
      <c r="B24" s="969"/>
      <c r="C24" s="970"/>
      <c r="D24" s="898" t="s">
        <v>187</v>
      </c>
      <c r="E24" s="899"/>
      <c r="F24" s="900"/>
      <c r="G24" s="1348"/>
      <c r="H24" s="1349"/>
      <c r="I24" s="1349"/>
      <c r="J24" s="1349"/>
      <c r="K24" s="1349"/>
      <c r="L24" s="1349"/>
      <c r="M24" s="1349"/>
      <c r="N24" s="1350"/>
      <c r="O24" s="1312"/>
      <c r="P24" s="1313"/>
      <c r="Q24" s="1313"/>
      <c r="R24" s="1313"/>
      <c r="S24" s="1313"/>
      <c r="T24" s="1313"/>
      <c r="U24" s="1313"/>
      <c r="V24" s="1313"/>
      <c r="W24" s="1313"/>
      <c r="X24" s="1313"/>
      <c r="Y24" s="1314"/>
      <c r="Z24" s="1312"/>
      <c r="AA24" s="1313"/>
      <c r="AB24" s="1313"/>
      <c r="AC24" s="1313"/>
      <c r="AD24" s="1313"/>
      <c r="AE24" s="1313"/>
      <c r="AF24" s="1313"/>
      <c r="AG24" s="1313"/>
      <c r="AH24" s="1313"/>
      <c r="AI24" s="1313"/>
      <c r="AJ24" s="1313"/>
      <c r="AK24" s="1313"/>
      <c r="AL24" s="1313"/>
      <c r="AM24" s="1314"/>
      <c r="AN24" s="1315"/>
      <c r="AO24" s="1316"/>
      <c r="AP24" s="1317"/>
      <c r="AQ24" s="1318"/>
      <c r="AR24" s="1319"/>
      <c r="AS24" s="942" t="str">
        <f t="shared" si="0"/>
        <v/>
      </c>
      <c r="AT24" s="943"/>
      <c r="AU24" s="944"/>
      <c r="AV24" s="930"/>
      <c r="AW24" s="931"/>
      <c r="AX24" s="932"/>
      <c r="AY24" s="1346"/>
      <c r="AZ24" s="1347"/>
      <c r="BA24" s="1347"/>
      <c r="BB24" s="1347"/>
      <c r="BC24" s="897"/>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c r="A25" s="968"/>
      <c r="B25" s="969"/>
      <c r="C25" s="970"/>
      <c r="D25" s="910" t="s">
        <v>186</v>
      </c>
      <c r="E25" s="911"/>
      <c r="F25" s="912"/>
      <c r="G25" s="1320"/>
      <c r="H25" s="1321"/>
      <c r="I25" s="1321"/>
      <c r="J25" s="1321"/>
      <c r="K25" s="1321"/>
      <c r="L25" s="1321"/>
      <c r="M25" s="1321"/>
      <c r="N25" s="1322"/>
      <c r="O25" s="1323"/>
      <c r="P25" s="1324"/>
      <c r="Q25" s="1324"/>
      <c r="R25" s="1324"/>
      <c r="S25" s="1324"/>
      <c r="T25" s="1324"/>
      <c r="U25" s="1324"/>
      <c r="V25" s="1324"/>
      <c r="W25" s="1324"/>
      <c r="X25" s="1324"/>
      <c r="Y25" s="1325"/>
      <c r="Z25" s="1323"/>
      <c r="AA25" s="1324"/>
      <c r="AB25" s="1324"/>
      <c r="AC25" s="1324"/>
      <c r="AD25" s="1324"/>
      <c r="AE25" s="1324"/>
      <c r="AF25" s="1324"/>
      <c r="AG25" s="1324"/>
      <c r="AH25" s="1324"/>
      <c r="AI25" s="1324"/>
      <c r="AJ25" s="1324"/>
      <c r="AK25" s="1324"/>
      <c r="AL25" s="1324"/>
      <c r="AM25" s="1325"/>
      <c r="AN25" s="1326"/>
      <c r="AO25" s="1327"/>
      <c r="AP25" s="1328"/>
      <c r="AQ25" s="1329"/>
      <c r="AR25" s="1330"/>
      <c r="AS25" s="924" t="str">
        <f t="shared" si="0"/>
        <v/>
      </c>
      <c r="AT25" s="925"/>
      <c r="AU25" s="926"/>
      <c r="AV25" s="927" t="str">
        <f t="shared" ref="AV25" si="7">IF(AS25&lt;&gt;"",SUM(AS25:AU26),"")</f>
        <v/>
      </c>
      <c r="AW25" s="928"/>
      <c r="AX25" s="929"/>
      <c r="AY25" s="1331"/>
      <c r="AZ25" s="1332"/>
      <c r="BA25" s="1332"/>
      <c r="BB25" s="1332"/>
      <c r="BC25" s="896" t="s">
        <v>19</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c r="A26" s="968"/>
      <c r="B26" s="969"/>
      <c r="C26" s="970"/>
      <c r="D26" s="898" t="s">
        <v>187</v>
      </c>
      <c r="E26" s="899"/>
      <c r="F26" s="900"/>
      <c r="G26" s="1348"/>
      <c r="H26" s="1349"/>
      <c r="I26" s="1349"/>
      <c r="J26" s="1349"/>
      <c r="K26" s="1349"/>
      <c r="L26" s="1349"/>
      <c r="M26" s="1349"/>
      <c r="N26" s="1350"/>
      <c r="O26" s="1312"/>
      <c r="P26" s="1313"/>
      <c r="Q26" s="1313"/>
      <c r="R26" s="1313"/>
      <c r="S26" s="1313"/>
      <c r="T26" s="1313"/>
      <c r="U26" s="1313"/>
      <c r="V26" s="1313"/>
      <c r="W26" s="1313"/>
      <c r="X26" s="1313"/>
      <c r="Y26" s="1314"/>
      <c r="Z26" s="1312"/>
      <c r="AA26" s="1313"/>
      <c r="AB26" s="1313"/>
      <c r="AC26" s="1313"/>
      <c r="AD26" s="1313"/>
      <c r="AE26" s="1313"/>
      <c r="AF26" s="1313"/>
      <c r="AG26" s="1313"/>
      <c r="AH26" s="1313"/>
      <c r="AI26" s="1313"/>
      <c r="AJ26" s="1313"/>
      <c r="AK26" s="1313"/>
      <c r="AL26" s="1313"/>
      <c r="AM26" s="1314"/>
      <c r="AN26" s="1315"/>
      <c r="AO26" s="1316"/>
      <c r="AP26" s="1317"/>
      <c r="AQ26" s="1318"/>
      <c r="AR26" s="1319"/>
      <c r="AS26" s="942" t="str">
        <f t="shared" si="0"/>
        <v/>
      </c>
      <c r="AT26" s="943"/>
      <c r="AU26" s="944"/>
      <c r="AV26" s="930"/>
      <c r="AW26" s="931"/>
      <c r="AX26" s="932"/>
      <c r="AY26" s="1346"/>
      <c r="AZ26" s="1347"/>
      <c r="BA26" s="1347"/>
      <c r="BB26" s="1347"/>
      <c r="BC26" s="897"/>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29" customFormat="1" ht="28.5" customHeight="1">
      <c r="A27" s="968"/>
      <c r="B27" s="969"/>
      <c r="C27" s="970"/>
      <c r="D27" s="910" t="s">
        <v>186</v>
      </c>
      <c r="E27" s="911"/>
      <c r="F27" s="912"/>
      <c r="G27" s="1320"/>
      <c r="H27" s="1321"/>
      <c r="I27" s="1321"/>
      <c r="J27" s="1321"/>
      <c r="K27" s="1321"/>
      <c r="L27" s="1321"/>
      <c r="M27" s="1321"/>
      <c r="N27" s="1322"/>
      <c r="O27" s="1323"/>
      <c r="P27" s="1324"/>
      <c r="Q27" s="1324"/>
      <c r="R27" s="1324"/>
      <c r="S27" s="1324"/>
      <c r="T27" s="1324"/>
      <c r="U27" s="1324"/>
      <c r="V27" s="1324"/>
      <c r="W27" s="1324"/>
      <c r="X27" s="1324"/>
      <c r="Y27" s="1325"/>
      <c r="Z27" s="1323"/>
      <c r="AA27" s="1324"/>
      <c r="AB27" s="1324"/>
      <c r="AC27" s="1324"/>
      <c r="AD27" s="1324"/>
      <c r="AE27" s="1324"/>
      <c r="AF27" s="1324"/>
      <c r="AG27" s="1324"/>
      <c r="AH27" s="1324"/>
      <c r="AI27" s="1324"/>
      <c r="AJ27" s="1324"/>
      <c r="AK27" s="1324"/>
      <c r="AL27" s="1324"/>
      <c r="AM27" s="1325"/>
      <c r="AN27" s="1326"/>
      <c r="AO27" s="1327"/>
      <c r="AP27" s="1328"/>
      <c r="AQ27" s="1329"/>
      <c r="AR27" s="1330"/>
      <c r="AS27" s="924" t="str">
        <f t="shared" si="0"/>
        <v/>
      </c>
      <c r="AT27" s="925"/>
      <c r="AU27" s="926"/>
      <c r="AV27" s="927" t="str">
        <f t="shared" ref="AV27" si="8">IF(AS27&lt;&gt;"",SUM(AS27:AU28),"")</f>
        <v/>
      </c>
      <c r="AW27" s="928"/>
      <c r="AX27" s="929"/>
      <c r="AY27" s="1331"/>
      <c r="AZ27" s="1332"/>
      <c r="BA27" s="1332"/>
      <c r="BB27" s="1332"/>
      <c r="BC27" s="896" t="s">
        <v>19</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29" customFormat="1" ht="28.5" customHeight="1">
      <c r="A28" s="968"/>
      <c r="B28" s="969"/>
      <c r="C28" s="970"/>
      <c r="D28" s="898" t="s">
        <v>187</v>
      </c>
      <c r="E28" s="899"/>
      <c r="F28" s="900"/>
      <c r="G28" s="1348"/>
      <c r="H28" s="1349"/>
      <c r="I28" s="1349"/>
      <c r="J28" s="1349"/>
      <c r="K28" s="1349"/>
      <c r="L28" s="1349"/>
      <c r="M28" s="1349"/>
      <c r="N28" s="1350"/>
      <c r="O28" s="1312"/>
      <c r="P28" s="1313"/>
      <c r="Q28" s="1313"/>
      <c r="R28" s="1313"/>
      <c r="S28" s="1313"/>
      <c r="T28" s="1313"/>
      <c r="U28" s="1313"/>
      <c r="V28" s="1313"/>
      <c r="W28" s="1313"/>
      <c r="X28" s="1313"/>
      <c r="Y28" s="1314"/>
      <c r="Z28" s="1312"/>
      <c r="AA28" s="1313"/>
      <c r="AB28" s="1313"/>
      <c r="AC28" s="1313"/>
      <c r="AD28" s="1313"/>
      <c r="AE28" s="1313"/>
      <c r="AF28" s="1313"/>
      <c r="AG28" s="1313"/>
      <c r="AH28" s="1313"/>
      <c r="AI28" s="1313"/>
      <c r="AJ28" s="1313"/>
      <c r="AK28" s="1313"/>
      <c r="AL28" s="1313"/>
      <c r="AM28" s="1314"/>
      <c r="AN28" s="1315"/>
      <c r="AO28" s="1316"/>
      <c r="AP28" s="1317"/>
      <c r="AQ28" s="1318"/>
      <c r="AR28" s="1319"/>
      <c r="AS28" s="942" t="str">
        <f t="shared" si="0"/>
        <v/>
      </c>
      <c r="AT28" s="943"/>
      <c r="AU28" s="944"/>
      <c r="AV28" s="930"/>
      <c r="AW28" s="931"/>
      <c r="AX28" s="932"/>
      <c r="AY28" s="1346"/>
      <c r="AZ28" s="1347"/>
      <c r="BA28" s="1347"/>
      <c r="BB28" s="1347"/>
      <c r="BC28" s="897"/>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29" customFormat="1" ht="28.5" customHeight="1">
      <c r="A29" s="968"/>
      <c r="B29" s="969"/>
      <c r="C29" s="970"/>
      <c r="D29" s="910" t="s">
        <v>186</v>
      </c>
      <c r="E29" s="911"/>
      <c r="F29" s="912"/>
      <c r="G29" s="1320"/>
      <c r="H29" s="1321"/>
      <c r="I29" s="1321"/>
      <c r="J29" s="1321"/>
      <c r="K29" s="1321"/>
      <c r="L29" s="1321"/>
      <c r="M29" s="1321"/>
      <c r="N29" s="1322"/>
      <c r="O29" s="1323"/>
      <c r="P29" s="1324"/>
      <c r="Q29" s="1324"/>
      <c r="R29" s="1324"/>
      <c r="S29" s="1324"/>
      <c r="T29" s="1324"/>
      <c r="U29" s="1324"/>
      <c r="V29" s="1324"/>
      <c r="W29" s="1324"/>
      <c r="X29" s="1324"/>
      <c r="Y29" s="1325"/>
      <c r="Z29" s="1323"/>
      <c r="AA29" s="1324"/>
      <c r="AB29" s="1324"/>
      <c r="AC29" s="1324"/>
      <c r="AD29" s="1324"/>
      <c r="AE29" s="1324"/>
      <c r="AF29" s="1324"/>
      <c r="AG29" s="1324"/>
      <c r="AH29" s="1324"/>
      <c r="AI29" s="1324"/>
      <c r="AJ29" s="1324"/>
      <c r="AK29" s="1324"/>
      <c r="AL29" s="1324"/>
      <c r="AM29" s="1325"/>
      <c r="AN29" s="1326"/>
      <c r="AO29" s="1327"/>
      <c r="AP29" s="1328"/>
      <c r="AQ29" s="1329"/>
      <c r="AR29" s="1330"/>
      <c r="AS29" s="924" t="str">
        <f t="shared" si="0"/>
        <v/>
      </c>
      <c r="AT29" s="925"/>
      <c r="AU29" s="926"/>
      <c r="AV29" s="927" t="str">
        <f t="shared" ref="AV29" si="9">IF(AS29&lt;&gt;"",SUM(AS29:AU30),"")</f>
        <v/>
      </c>
      <c r="AW29" s="928"/>
      <c r="AX29" s="929"/>
      <c r="AY29" s="1331"/>
      <c r="AZ29" s="1332"/>
      <c r="BA29" s="1332"/>
      <c r="BB29" s="1332"/>
      <c r="BC29" s="896" t="s">
        <v>19</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29" customFormat="1" ht="28.5" customHeight="1" thickBot="1">
      <c r="A30" s="999"/>
      <c r="B30" s="1000"/>
      <c r="C30" s="1001"/>
      <c r="D30" s="956" t="s">
        <v>187</v>
      </c>
      <c r="E30" s="957"/>
      <c r="F30" s="958"/>
      <c r="G30" s="1335"/>
      <c r="H30" s="1336"/>
      <c r="I30" s="1336"/>
      <c r="J30" s="1336"/>
      <c r="K30" s="1336"/>
      <c r="L30" s="1336"/>
      <c r="M30" s="1336"/>
      <c r="N30" s="1337"/>
      <c r="O30" s="1338"/>
      <c r="P30" s="1339"/>
      <c r="Q30" s="1339"/>
      <c r="R30" s="1339"/>
      <c r="S30" s="1339"/>
      <c r="T30" s="1339"/>
      <c r="U30" s="1339"/>
      <c r="V30" s="1339"/>
      <c r="W30" s="1339"/>
      <c r="X30" s="1339"/>
      <c r="Y30" s="1340"/>
      <c r="Z30" s="1338"/>
      <c r="AA30" s="1339"/>
      <c r="AB30" s="1339"/>
      <c r="AC30" s="1339"/>
      <c r="AD30" s="1339"/>
      <c r="AE30" s="1339"/>
      <c r="AF30" s="1339"/>
      <c r="AG30" s="1339"/>
      <c r="AH30" s="1339"/>
      <c r="AI30" s="1339"/>
      <c r="AJ30" s="1339"/>
      <c r="AK30" s="1339"/>
      <c r="AL30" s="1339"/>
      <c r="AM30" s="1340"/>
      <c r="AN30" s="1341"/>
      <c r="AO30" s="1342"/>
      <c r="AP30" s="1343"/>
      <c r="AQ30" s="1344"/>
      <c r="AR30" s="1345"/>
      <c r="AS30" s="893" t="str">
        <f t="shared" si="0"/>
        <v/>
      </c>
      <c r="AT30" s="894"/>
      <c r="AU30" s="895"/>
      <c r="AV30" s="937"/>
      <c r="AW30" s="938"/>
      <c r="AX30" s="939"/>
      <c r="AY30" s="1333"/>
      <c r="AZ30" s="1334"/>
      <c r="BA30" s="1334"/>
      <c r="BB30" s="1334"/>
      <c r="BC30" s="995"/>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ht="28.5" customHeight="1">
      <c r="BA31" s="19"/>
      <c r="BB31" s="19"/>
      <c r="BC31" s="19"/>
    </row>
    <row r="32" spans="1:106" s="7" customFormat="1" ht="31.5" customHeight="1" thickBot="1">
      <c r="A32" s="40" t="s">
        <v>138</v>
      </c>
      <c r="B32" s="312"/>
      <c r="C32" s="312"/>
      <c r="D32" s="312"/>
      <c r="E32" s="312"/>
      <c r="F32" s="312"/>
      <c r="G32" s="312"/>
      <c r="H32" s="312"/>
      <c r="I32" s="270"/>
      <c r="J32" s="270"/>
      <c r="K32" s="270"/>
      <c r="L32" s="270"/>
      <c r="M32" s="270"/>
      <c r="N32" s="270"/>
      <c r="O32" s="270"/>
      <c r="P32" s="270" t="s">
        <v>217</v>
      </c>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312"/>
      <c r="AZ32" s="312"/>
      <c r="BA32" s="312"/>
      <c r="BB32" s="312"/>
      <c r="BC32" s="312"/>
    </row>
    <row r="33" spans="1:55" s="7" customFormat="1" ht="57.75" customHeight="1" thickBot="1">
      <c r="A33" s="595" t="s">
        <v>20</v>
      </c>
      <c r="B33" s="596"/>
      <c r="C33" s="597"/>
      <c r="D33" s="582" t="s">
        <v>202</v>
      </c>
      <c r="E33" s="583"/>
      <c r="F33" s="583"/>
      <c r="G33" s="583"/>
      <c r="H33" s="583"/>
      <c r="I33" s="694"/>
      <c r="J33" s="621" t="s">
        <v>207</v>
      </c>
      <c r="K33" s="621"/>
      <c r="L33" s="621"/>
      <c r="M33" s="621"/>
      <c r="N33" s="621"/>
      <c r="O33" s="621"/>
      <c r="P33" s="677"/>
      <c r="Q33" s="583" t="s">
        <v>208</v>
      </c>
      <c r="R33" s="694"/>
      <c r="S33" s="583" t="s">
        <v>140</v>
      </c>
      <c r="T33" s="583"/>
      <c r="U33" s="583"/>
      <c r="V33" s="583"/>
      <c r="W33" s="583"/>
      <c r="X33" s="583"/>
      <c r="Y33" s="692"/>
      <c r="Z33" s="582" t="s">
        <v>141</v>
      </c>
      <c r="AA33" s="583"/>
      <c r="AB33" s="583"/>
      <c r="AC33" s="583"/>
      <c r="AD33" s="583"/>
      <c r="AE33" s="583"/>
      <c r="AF33" s="583"/>
      <c r="AG33" s="583"/>
      <c r="AH33" s="583"/>
      <c r="AI33" s="583"/>
      <c r="AJ33" s="583"/>
      <c r="AK33" s="583"/>
      <c r="AL33" s="583"/>
      <c r="AM33" s="692"/>
      <c r="AN33" s="582" t="s">
        <v>178</v>
      </c>
      <c r="AO33" s="583"/>
      <c r="AP33" s="583"/>
      <c r="AQ33" s="583"/>
      <c r="AR33" s="583"/>
      <c r="AS33" s="583"/>
      <c r="AT33" s="583"/>
      <c r="AU33" s="583"/>
      <c r="AV33" s="583"/>
      <c r="AW33" s="583"/>
      <c r="AX33" s="583"/>
      <c r="AY33" s="583"/>
      <c r="AZ33" s="583"/>
      <c r="BA33" s="583"/>
      <c r="BB33" s="583"/>
      <c r="BC33" s="584"/>
    </row>
    <row r="34" spans="1:55" s="7" customFormat="1" ht="33.75" customHeight="1" thickTop="1">
      <c r="A34" s="986" t="s">
        <v>150</v>
      </c>
      <c r="B34" s="987"/>
      <c r="C34" s="988"/>
      <c r="D34" s="1037" t="s">
        <v>203</v>
      </c>
      <c r="E34" s="1038"/>
      <c r="F34" s="1038"/>
      <c r="G34" s="1038"/>
      <c r="H34" s="1038"/>
      <c r="I34" s="1039"/>
      <c r="J34" s="1031" t="str">
        <f>IF((SUMIF($AV$11:$AX$20,"&gt;=2.2",$AY$11:$BB$20))=0,"",IF((SUMIF($AV$11:$AX$20,"&gt;=2.2",$AY$11:$BB$20))&lt;=1,1,IF($AV$11&lt;&gt;"",ROUNDDOWN(SUMIF($AV$11:$AX$20,"&gt;=2.2",$AY$11:$BB$20),0),"")))</f>
        <v/>
      </c>
      <c r="K34" s="1032"/>
      <c r="L34" s="1032"/>
      <c r="M34" s="1032"/>
      <c r="N34" s="1032"/>
      <c r="O34" s="1032"/>
      <c r="P34" s="345" t="s">
        <v>209</v>
      </c>
      <c r="Q34" s="989" t="s">
        <v>208</v>
      </c>
      <c r="R34" s="990"/>
      <c r="S34" s="1019">
        <v>7500</v>
      </c>
      <c r="T34" s="1019"/>
      <c r="U34" s="1019"/>
      <c r="V34" s="1019"/>
      <c r="W34" s="1019"/>
      <c r="X34" s="1019"/>
      <c r="Y34" s="215" t="s">
        <v>0</v>
      </c>
      <c r="Z34" s="1020" t="str">
        <f>IF(J34="","",(J34*S34))</f>
        <v/>
      </c>
      <c r="AA34" s="1020"/>
      <c r="AB34" s="1020"/>
      <c r="AC34" s="1020"/>
      <c r="AD34" s="1020"/>
      <c r="AE34" s="1020"/>
      <c r="AF34" s="1020"/>
      <c r="AG34" s="1020"/>
      <c r="AH34" s="1020"/>
      <c r="AI34" s="1020"/>
      <c r="AJ34" s="1020"/>
      <c r="AK34" s="1020"/>
      <c r="AL34" s="1020"/>
      <c r="AM34" s="215" t="s">
        <v>0</v>
      </c>
      <c r="AN34" s="1021" t="str">
        <f>IF(Z34&lt;&gt;"",Z34,"")</f>
        <v/>
      </c>
      <c r="AO34" s="1022"/>
      <c r="AP34" s="1022"/>
      <c r="AQ34" s="1022"/>
      <c r="AR34" s="1022"/>
      <c r="AS34" s="1022"/>
      <c r="AT34" s="1022"/>
      <c r="AU34" s="1022"/>
      <c r="AV34" s="1022"/>
      <c r="AW34" s="1022"/>
      <c r="AX34" s="1022"/>
      <c r="AY34" s="1022"/>
      <c r="AZ34" s="1022"/>
      <c r="BA34" s="1022"/>
      <c r="BB34" s="1022"/>
      <c r="BC34" s="343" t="s">
        <v>0</v>
      </c>
    </row>
    <row r="35" spans="1:55" s="7" customFormat="1" ht="33.75" customHeight="1">
      <c r="A35" s="604" t="s">
        <v>143</v>
      </c>
      <c r="B35" s="605"/>
      <c r="C35" s="606"/>
      <c r="D35" s="1040" t="s">
        <v>204</v>
      </c>
      <c r="E35" s="1041"/>
      <c r="F35" s="1041"/>
      <c r="G35" s="1041"/>
      <c r="H35" s="1041"/>
      <c r="I35" s="1042"/>
      <c r="J35" s="1033" t="str">
        <f>IF((SUMIF($AV$21:$AX$30,"&gt;=5.4",$AY$21:$BB$30))=0,"",IF((SUMIF($AV$21:$AX$30,"&gt;=5.4",$AY$21:$BB$30))&lt;=1,1,IF($AV$21&lt;&gt;"",ROUNDDOWN(SUMIF($AV$21:$AX$30,"&gt;=5.4",$AY$21:$BB$30),0),"")))</f>
        <v/>
      </c>
      <c r="K35" s="1034"/>
      <c r="L35" s="1034"/>
      <c r="M35" s="1034"/>
      <c r="N35" s="1034"/>
      <c r="O35" s="1034"/>
      <c r="P35" s="346" t="s">
        <v>209</v>
      </c>
      <c r="Q35" s="991" t="s">
        <v>208</v>
      </c>
      <c r="R35" s="619"/>
      <c r="S35" s="719">
        <v>6000</v>
      </c>
      <c r="T35" s="719"/>
      <c r="U35" s="719"/>
      <c r="V35" s="719"/>
      <c r="W35" s="719"/>
      <c r="X35" s="719"/>
      <c r="Y35" s="216" t="s">
        <v>0</v>
      </c>
      <c r="Z35" s="1023" t="str">
        <f>IF(J35="","",(J35*S35))</f>
        <v/>
      </c>
      <c r="AA35" s="1023"/>
      <c r="AB35" s="1023"/>
      <c r="AC35" s="1023"/>
      <c r="AD35" s="1023"/>
      <c r="AE35" s="1023"/>
      <c r="AF35" s="1023"/>
      <c r="AG35" s="1023"/>
      <c r="AH35" s="1023"/>
      <c r="AI35" s="1023"/>
      <c r="AJ35" s="1023"/>
      <c r="AK35" s="1023"/>
      <c r="AL35" s="1023"/>
      <c r="AM35" s="216" t="s">
        <v>0</v>
      </c>
      <c r="AN35" s="1024">
        <f>SUM(Z35:AL36)</f>
        <v>0</v>
      </c>
      <c r="AO35" s="1025"/>
      <c r="AP35" s="1025"/>
      <c r="AQ35" s="1025"/>
      <c r="AR35" s="1025"/>
      <c r="AS35" s="1025"/>
      <c r="AT35" s="1025"/>
      <c r="AU35" s="1025"/>
      <c r="AV35" s="1025"/>
      <c r="AW35" s="1025"/>
      <c r="AX35" s="1025"/>
      <c r="AY35" s="1025"/>
      <c r="AZ35" s="1025"/>
      <c r="BA35" s="1025"/>
      <c r="BB35" s="1025"/>
      <c r="BC35" s="612" t="s">
        <v>0</v>
      </c>
    </row>
    <row r="36" spans="1:55" s="7" customFormat="1" ht="33.75" customHeight="1" thickBot="1">
      <c r="A36" s="607"/>
      <c r="B36" s="608"/>
      <c r="C36" s="609"/>
      <c r="D36" s="1043" t="s">
        <v>205</v>
      </c>
      <c r="E36" s="1044"/>
      <c r="F36" s="1044"/>
      <c r="G36" s="1044"/>
      <c r="H36" s="1044"/>
      <c r="I36" s="1045"/>
      <c r="J36" s="1035" t="str">
        <f>IF(SUMIFS($AY$21:$AY$30,$AV$21:$AV$30,"&gt;=2.7",$AV$21:$AV$30,"&lt;5.4")=0,"",IF(SUMIFS($AY$21:$AY$30,$AV$21:$AV$30,"&gt;=2.7",$AV$21:$AV$30,"&lt;5.4")&lt;1,1,ROUNDDOWN(SUMIFS($AY$21:$AY$30,$AV$21:$AV$30,"&gt;=2.7",$AV$21:$AV$30,"&lt;5.4"),0)))</f>
        <v/>
      </c>
      <c r="K36" s="1036"/>
      <c r="L36" s="1036"/>
      <c r="M36" s="1036"/>
      <c r="N36" s="1036"/>
      <c r="O36" s="1036"/>
      <c r="P36" s="347" t="s">
        <v>209</v>
      </c>
      <c r="Q36" s="992" t="s">
        <v>208</v>
      </c>
      <c r="R36" s="713"/>
      <c r="S36" s="721">
        <v>5000</v>
      </c>
      <c r="T36" s="721"/>
      <c r="U36" s="721"/>
      <c r="V36" s="721"/>
      <c r="W36" s="721"/>
      <c r="X36" s="721"/>
      <c r="Y36" s="220" t="s">
        <v>0</v>
      </c>
      <c r="Z36" s="1028" t="str">
        <f>IF(J36="","",(J36*S36))</f>
        <v/>
      </c>
      <c r="AA36" s="1028"/>
      <c r="AB36" s="1028"/>
      <c r="AC36" s="1028"/>
      <c r="AD36" s="1028"/>
      <c r="AE36" s="1028"/>
      <c r="AF36" s="1028"/>
      <c r="AG36" s="1028"/>
      <c r="AH36" s="1028"/>
      <c r="AI36" s="1028"/>
      <c r="AJ36" s="1028"/>
      <c r="AK36" s="1028"/>
      <c r="AL36" s="1028"/>
      <c r="AM36" s="220" t="s">
        <v>0</v>
      </c>
      <c r="AN36" s="1026"/>
      <c r="AO36" s="1027"/>
      <c r="AP36" s="1027"/>
      <c r="AQ36" s="1027"/>
      <c r="AR36" s="1027"/>
      <c r="AS36" s="1027"/>
      <c r="AT36" s="1027"/>
      <c r="AU36" s="1027"/>
      <c r="AV36" s="1027"/>
      <c r="AW36" s="1027"/>
      <c r="AX36" s="1027"/>
      <c r="AY36" s="1027"/>
      <c r="AZ36" s="1027"/>
      <c r="BA36" s="1027"/>
      <c r="BB36" s="1027"/>
      <c r="BC36" s="985"/>
    </row>
    <row r="37" spans="1:55" s="7" customFormat="1" ht="37.5" customHeight="1" thickTop="1" thickBot="1">
      <c r="A37" s="578" t="s">
        <v>191</v>
      </c>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80"/>
      <c r="AN37" s="1029">
        <f>SUM(AN34:BB36)</f>
        <v>0</v>
      </c>
      <c r="AO37" s="1030"/>
      <c r="AP37" s="1030"/>
      <c r="AQ37" s="1030"/>
      <c r="AR37" s="1030"/>
      <c r="AS37" s="1030"/>
      <c r="AT37" s="1030"/>
      <c r="AU37" s="1030"/>
      <c r="AV37" s="1030"/>
      <c r="AW37" s="1030"/>
      <c r="AX37" s="1030"/>
      <c r="AY37" s="1030"/>
      <c r="AZ37" s="1030"/>
      <c r="BA37" s="1030"/>
      <c r="BB37" s="1030"/>
      <c r="BC37" s="219" t="s">
        <v>0</v>
      </c>
    </row>
    <row r="38" spans="1:55" ht="28.5" customHeight="1"/>
  </sheetData>
  <sheetProtection algorithmName="SHA-512" hashValue="ykBnSh/lztkQFmvU0dVFtxUqPdzO6zdCxCPvkkKWS+A8PmpjbAPzcweWNt8gTggbhpdyZtpw4nWWaoyA/SxK7A==" saltValue="UF95a0y1KIiwcY96zdxuNw==" spinCount="100000" sheet="1" objects="1" scenarios="1"/>
  <mergeCells count="215">
    <mergeCell ref="S34:X34"/>
    <mergeCell ref="Z34:AL34"/>
    <mergeCell ref="AN34:BB34"/>
    <mergeCell ref="S35:X35"/>
    <mergeCell ref="Z35:AL35"/>
    <mergeCell ref="AN35:BB36"/>
    <mergeCell ref="S36:X36"/>
    <mergeCell ref="Z36:AL36"/>
    <mergeCell ref="BC35:BC36"/>
    <mergeCell ref="A3:BC3"/>
    <mergeCell ref="BB6:BC6"/>
    <mergeCell ref="AS7:AX9"/>
    <mergeCell ref="AY7:BC9"/>
    <mergeCell ref="A10:C10"/>
    <mergeCell ref="D10:F10"/>
    <mergeCell ref="G10:N10"/>
    <mergeCell ref="O10:Y10"/>
    <mergeCell ref="Z10:AM10"/>
    <mergeCell ref="AN10:AP10"/>
    <mergeCell ref="AQ10:AR10"/>
    <mergeCell ref="AS10:AU10"/>
    <mergeCell ref="AV10:AX10"/>
    <mergeCell ref="AY10:BC10"/>
    <mergeCell ref="A11:C20"/>
    <mergeCell ref="D11:F11"/>
    <mergeCell ref="G11:N11"/>
    <mergeCell ref="O11:Y11"/>
    <mergeCell ref="Z11:AM11"/>
    <mergeCell ref="AN11:AP11"/>
    <mergeCell ref="AQ11:AR11"/>
    <mergeCell ref="AS11:AU11"/>
    <mergeCell ref="AV11:AX12"/>
    <mergeCell ref="D13:F13"/>
    <mergeCell ref="G13:N13"/>
    <mergeCell ref="O13:Y13"/>
    <mergeCell ref="Z13:AM13"/>
    <mergeCell ref="AN13:AP13"/>
    <mergeCell ref="AQ13:AR13"/>
    <mergeCell ref="AS13:AU13"/>
    <mergeCell ref="AV13:AX14"/>
    <mergeCell ref="AV15:AX16"/>
    <mergeCell ref="D17:F17"/>
    <mergeCell ref="G17:N17"/>
    <mergeCell ref="O17:Y17"/>
    <mergeCell ref="Z17:AM17"/>
    <mergeCell ref="AN17:AP17"/>
    <mergeCell ref="AQ17:AR17"/>
    <mergeCell ref="AY11:BB12"/>
    <mergeCell ref="BC11:BC12"/>
    <mergeCell ref="D12:F12"/>
    <mergeCell ref="G12:N12"/>
    <mergeCell ref="O12:Y12"/>
    <mergeCell ref="Z12:AM12"/>
    <mergeCell ref="AN12:AP12"/>
    <mergeCell ref="AQ12:AR12"/>
    <mergeCell ref="AS12:AU12"/>
    <mergeCell ref="AY13:BB14"/>
    <mergeCell ref="BC13:BC14"/>
    <mergeCell ref="D14:F14"/>
    <mergeCell ref="G14:N14"/>
    <mergeCell ref="O14:Y14"/>
    <mergeCell ref="Z14:AM14"/>
    <mergeCell ref="AN14:AP14"/>
    <mergeCell ref="AQ14:AR14"/>
    <mergeCell ref="AS14:AU14"/>
    <mergeCell ref="AN16:AP16"/>
    <mergeCell ref="AQ16:AR16"/>
    <mergeCell ref="D15:F15"/>
    <mergeCell ref="G15:N15"/>
    <mergeCell ref="O15:Y15"/>
    <mergeCell ref="Z15:AM15"/>
    <mergeCell ref="AN15:AP15"/>
    <mergeCell ref="AQ15:AR15"/>
    <mergeCell ref="AS16:AU16"/>
    <mergeCell ref="AV21:AX22"/>
    <mergeCell ref="AY21:BB22"/>
    <mergeCell ref="BC21:BC22"/>
    <mergeCell ref="D22:F22"/>
    <mergeCell ref="G22:N22"/>
    <mergeCell ref="O22:Y22"/>
    <mergeCell ref="AS17:AU17"/>
    <mergeCell ref="AS15:AU15"/>
    <mergeCell ref="AV17:AX18"/>
    <mergeCell ref="AY17:BB18"/>
    <mergeCell ref="BC17:BC18"/>
    <mergeCell ref="D18:F18"/>
    <mergeCell ref="G18:N18"/>
    <mergeCell ref="O18:Y18"/>
    <mergeCell ref="Z18:AM18"/>
    <mergeCell ref="AN18:AP18"/>
    <mergeCell ref="AQ18:AR18"/>
    <mergeCell ref="AS18:AU18"/>
    <mergeCell ref="AY15:BB16"/>
    <mergeCell ref="BC15:BC16"/>
    <mergeCell ref="D16:F16"/>
    <mergeCell ref="G16:N16"/>
    <mergeCell ref="O16:Y16"/>
    <mergeCell ref="Z16:AM16"/>
    <mergeCell ref="AS19:AU19"/>
    <mergeCell ref="AV19:AX20"/>
    <mergeCell ref="AY19:BB20"/>
    <mergeCell ref="BC19:BC20"/>
    <mergeCell ref="D20:F20"/>
    <mergeCell ref="G20:N20"/>
    <mergeCell ref="O20:Y20"/>
    <mergeCell ref="Z20:AM20"/>
    <mergeCell ref="AN20:AP20"/>
    <mergeCell ref="AQ20:AR20"/>
    <mergeCell ref="D19:F19"/>
    <mergeCell ref="G19:N19"/>
    <mergeCell ref="O19:Y19"/>
    <mergeCell ref="Z19:AM19"/>
    <mergeCell ref="AN19:AP19"/>
    <mergeCell ref="AQ19:AR19"/>
    <mergeCell ref="AS20:AU20"/>
    <mergeCell ref="AV23:AX24"/>
    <mergeCell ref="AY23:BB24"/>
    <mergeCell ref="BC23:BC24"/>
    <mergeCell ref="D24:F24"/>
    <mergeCell ref="G24:N24"/>
    <mergeCell ref="O24:Y24"/>
    <mergeCell ref="Z24:AM24"/>
    <mergeCell ref="AN24:AP24"/>
    <mergeCell ref="AQ24:AR24"/>
    <mergeCell ref="AS24:AU24"/>
    <mergeCell ref="G23:N23"/>
    <mergeCell ref="O23:Y23"/>
    <mergeCell ref="Z23:AM23"/>
    <mergeCell ref="AN23:AP23"/>
    <mergeCell ref="AQ23:AR23"/>
    <mergeCell ref="AS23:AU23"/>
    <mergeCell ref="D23:F23"/>
    <mergeCell ref="AV25:AX26"/>
    <mergeCell ref="AY25:BB26"/>
    <mergeCell ref="BC25:BC26"/>
    <mergeCell ref="D26:F26"/>
    <mergeCell ref="G26:N26"/>
    <mergeCell ref="O26:Y26"/>
    <mergeCell ref="Z26:AM26"/>
    <mergeCell ref="AN26:AP26"/>
    <mergeCell ref="AQ26:AR26"/>
    <mergeCell ref="D25:F25"/>
    <mergeCell ref="G25:N25"/>
    <mergeCell ref="O25:Y25"/>
    <mergeCell ref="Z25:AM25"/>
    <mergeCell ref="AN25:AP25"/>
    <mergeCell ref="AQ25:AR25"/>
    <mergeCell ref="AS26:AU26"/>
    <mergeCell ref="AS25:AU25"/>
    <mergeCell ref="AV27:AX28"/>
    <mergeCell ref="AY27:BB28"/>
    <mergeCell ref="BC27:BC28"/>
    <mergeCell ref="D28:F28"/>
    <mergeCell ref="G28:N28"/>
    <mergeCell ref="O28:Y28"/>
    <mergeCell ref="Z28:AM28"/>
    <mergeCell ref="AN28:AP28"/>
    <mergeCell ref="AQ28:AR28"/>
    <mergeCell ref="AS28:AU28"/>
    <mergeCell ref="D27:F27"/>
    <mergeCell ref="G27:N27"/>
    <mergeCell ref="O27:Y27"/>
    <mergeCell ref="Z27:AM27"/>
    <mergeCell ref="AN27:AP27"/>
    <mergeCell ref="AQ27:AR27"/>
    <mergeCell ref="AS27:AU27"/>
    <mergeCell ref="AV29:AX30"/>
    <mergeCell ref="AY29:BB30"/>
    <mergeCell ref="BC29:BC30"/>
    <mergeCell ref="D30:F30"/>
    <mergeCell ref="G30:N30"/>
    <mergeCell ref="O30:Y30"/>
    <mergeCell ref="Z30:AM30"/>
    <mergeCell ref="AN30:AP30"/>
    <mergeCell ref="AQ30:AR30"/>
    <mergeCell ref="D29:F29"/>
    <mergeCell ref="G29:N29"/>
    <mergeCell ref="O29:Y29"/>
    <mergeCell ref="Z29:AM29"/>
    <mergeCell ref="AN29:AP29"/>
    <mergeCell ref="AQ29:AR29"/>
    <mergeCell ref="AS30:AU30"/>
    <mergeCell ref="A34:C34"/>
    <mergeCell ref="D34:I34"/>
    <mergeCell ref="J34:O34"/>
    <mergeCell ref="Q34:R34"/>
    <mergeCell ref="A33:C33"/>
    <mergeCell ref="D33:I33"/>
    <mergeCell ref="J33:P33"/>
    <mergeCell ref="Q33:R33"/>
    <mergeCell ref="AS29:AU29"/>
    <mergeCell ref="A21:C30"/>
    <mergeCell ref="Z22:AM22"/>
    <mergeCell ref="AN22:AP22"/>
    <mergeCell ref="AQ22:AR22"/>
    <mergeCell ref="AS22:AU22"/>
    <mergeCell ref="D21:F21"/>
    <mergeCell ref="G21:N21"/>
    <mergeCell ref="O21:Y21"/>
    <mergeCell ref="Z21:AM21"/>
    <mergeCell ref="AN21:AP21"/>
    <mergeCell ref="AQ21:AR21"/>
    <mergeCell ref="AS21:AU21"/>
    <mergeCell ref="S33:Y33"/>
    <mergeCell ref="Z33:AM33"/>
    <mergeCell ref="AN33:BC33"/>
    <mergeCell ref="A37:AM37"/>
    <mergeCell ref="AN37:BB37"/>
    <mergeCell ref="D36:I36"/>
    <mergeCell ref="J36:O36"/>
    <mergeCell ref="Q36:R36"/>
    <mergeCell ref="A35:C36"/>
    <mergeCell ref="D35:I35"/>
    <mergeCell ref="J35:O35"/>
    <mergeCell ref="Q35:R35"/>
  </mergeCells>
  <phoneticPr fontId="58"/>
  <dataValidations count="6">
    <dataValidation type="custom" imeMode="disabled" allowBlank="1" showInputMessage="1" showErrorMessage="1" sqref="AV11:AX30" xr:uid="{D21CC8D1-99A5-4BFF-A0C7-68D358340D96}">
      <formula1>AV11-ROUNDDOWN(AV11,1)=0</formula1>
    </dataValidation>
    <dataValidation type="textLength" imeMode="disabled" operator="equal" allowBlank="1" showInputMessage="1" showErrorMessage="1" errorTitle="文字数エラー" error="SII登録型番の8文字で登録してください。" sqref="G11:N30" xr:uid="{5E2896FE-4832-4F29-88EB-2F52537BB2D3}">
      <formula1>8</formula1>
    </dataValidation>
    <dataValidation type="custom" imeMode="disabled" allowBlank="1" showInputMessage="1" showErrorMessage="1" errorTitle="入力エラー" error="小数点は第三位まで、四位以下四捨五入で入力して下さい。" sqref="AN11:AP30" xr:uid="{6AA155D1-F593-4ABA-867A-9ED135798A29}">
      <formula1>AN11-ROUND(AN11,3)=0</formula1>
    </dataValidation>
    <dataValidation type="custom" imeMode="disabled" allowBlank="1" showInputMessage="1" showErrorMessage="1" errorTitle="入力エラー" error="小数点は第一位まで、二位以下切り捨てで入力して下さい。" sqref="AS11:AU30" xr:uid="{2CA3EDCD-65C0-49C6-98E3-0206B4142FEE}">
      <formula1>AS11-ROUNDDOWN(AS11,1)=0</formula1>
    </dataValidation>
    <dataValidation type="custom" imeMode="disabled" allowBlank="1" showInputMessage="1" showErrorMessage="1" errorTitle="入力エラー" error="小数点以下第一位を切り捨てで入力して下さい。" sqref="AQ11:AR30" xr:uid="{03B1B171-28FD-40AB-946A-CD6693DF9538}">
      <formula1>AQ11-ROUNDDOWN(AQ11,0)=0</formula1>
    </dataValidation>
    <dataValidation type="custom" imeMode="disabled" allowBlank="1" showInputMessage="1" showErrorMessage="1" errorTitle="入力エラー" error="小数点は第二位まで、三位以下切り捨てで入力して下さい。" sqref="AY11 AY13 AY19 AY15 AY17 AY23 AY29 AY25 AY27 AY21" xr:uid="{70CF41AE-2600-457F-8491-7C8B015AE73D}">
      <formula1>AY11-ROUNDDOWN(AY11,2)=0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ED11-9163-46CA-A73D-EF85E1A56FD9}">
  <sheetPr>
    <pageSetUpPr fitToPage="1"/>
  </sheetPr>
  <dimension ref="A1:ET90"/>
  <sheetViews>
    <sheetView showGridLines="0" showZeros="0" zoomScale="50" zoomScaleNormal="50" zoomScaleSheetLayoutView="52" workbookViewId="0"/>
  </sheetViews>
  <sheetFormatPr defaultRowHeight="13.5"/>
  <cols>
    <col min="1" max="55" width="3.75" style="7" customWidth="1"/>
    <col min="56" max="93" width="3.5" style="7" customWidth="1"/>
    <col min="94" max="148" width="3.75" style="7" customWidth="1"/>
    <col min="149" max="16384" width="9" style="7"/>
  </cols>
  <sheetData>
    <row r="1" spans="1:150" ht="18.75">
      <c r="BC1" s="223" t="s">
        <v>194</v>
      </c>
      <c r="EG1" s="223"/>
      <c r="ER1" s="223" t="s">
        <v>194</v>
      </c>
    </row>
    <row r="2" spans="1:150" ht="18" customHeight="1">
      <c r="BC2" s="128" t="str">
        <f>IF(OR(交付申請書!$BD$15&lt;&gt;"",交付申請書!$AJ$53&lt;&gt;""),交付申請書!$BD$15&amp;"邸"&amp;RIGHT(TRIM(交付申請書!$N$53&amp;交付申請書!$Y$53&amp;交付申請書!$AJ$53),4),"")</f>
        <v/>
      </c>
      <c r="EG2" s="128"/>
      <c r="ER2" s="128" t="str">
        <f>IF(BC2="","",BC2)</f>
        <v/>
      </c>
    </row>
    <row r="3" spans="1:150" ht="30" customHeight="1">
      <c r="A3" s="1307" t="s">
        <v>245</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c r="AZ3" s="1307"/>
      <c r="BA3" s="1307"/>
      <c r="BB3" s="1307"/>
      <c r="BC3" s="1307"/>
      <c r="CP3" s="1308" t="s">
        <v>244</v>
      </c>
      <c r="CQ3" s="1309"/>
      <c r="CR3" s="1309"/>
      <c r="CS3" s="1309"/>
      <c r="CT3" s="1309"/>
      <c r="CU3" s="1309"/>
      <c r="CV3" s="1309"/>
      <c r="CW3" s="1309"/>
      <c r="CX3" s="1309"/>
      <c r="CY3" s="1309"/>
      <c r="CZ3" s="1309"/>
      <c r="DA3" s="1309"/>
      <c r="DB3" s="1309"/>
      <c r="DC3" s="1309"/>
      <c r="DD3" s="1309"/>
      <c r="DE3" s="1309"/>
      <c r="DF3" s="1309"/>
      <c r="DG3" s="1309"/>
      <c r="DH3" s="1309"/>
      <c r="DI3" s="1309"/>
      <c r="DJ3" s="1309"/>
      <c r="DK3" s="1309"/>
      <c r="DL3" s="1309"/>
      <c r="DM3" s="1309"/>
      <c r="DN3" s="1309"/>
      <c r="DO3" s="1309"/>
      <c r="DP3" s="1309"/>
      <c r="DQ3" s="1309"/>
      <c r="DR3" s="1309"/>
      <c r="DS3" s="1309"/>
      <c r="DT3" s="1309"/>
      <c r="DU3" s="1309"/>
      <c r="DV3" s="1309"/>
      <c r="DW3" s="1309"/>
      <c r="DX3" s="1309"/>
      <c r="DY3" s="1309"/>
      <c r="DZ3" s="1309"/>
      <c r="EA3" s="1309"/>
      <c r="EB3" s="1309"/>
      <c r="EC3" s="1309"/>
      <c r="ED3" s="1309"/>
      <c r="EE3" s="1309"/>
      <c r="EF3" s="1309"/>
      <c r="EG3" s="1309"/>
      <c r="EH3" s="1309"/>
      <c r="EI3" s="1309"/>
      <c r="EJ3" s="1309"/>
      <c r="EK3" s="1309"/>
      <c r="EL3" s="1309"/>
      <c r="EM3" s="1309"/>
      <c r="EN3" s="1309"/>
      <c r="EO3" s="1309"/>
      <c r="EP3" s="1309"/>
      <c r="EQ3" s="1309"/>
      <c r="ER3" s="1310"/>
    </row>
    <row r="4" spans="1:150"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row>
    <row r="5" spans="1:150" ht="18"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4"/>
      <c r="AY5" s="4"/>
      <c r="AZ5" s="4"/>
      <c r="BA5" s="4"/>
      <c r="BB5" s="4"/>
      <c r="BC5" s="225"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M5" s="4"/>
      <c r="EN5" s="4"/>
      <c r="EO5" s="4"/>
      <c r="EP5" s="4"/>
      <c r="EQ5" s="4"/>
      <c r="ER5" s="225" t="s">
        <v>3</v>
      </c>
    </row>
    <row r="6" spans="1:150" ht="18"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225"/>
      <c r="AR6" s="225"/>
      <c r="AS6" s="225"/>
      <c r="AT6" s="225"/>
      <c r="AU6" s="225"/>
      <c r="AV6" s="225"/>
      <c r="AW6" s="225"/>
      <c r="AX6" s="128" t="s">
        <v>58</v>
      </c>
      <c r="AY6" s="311"/>
      <c r="AZ6" s="226" t="s">
        <v>117</v>
      </c>
      <c r="BA6" s="311"/>
      <c r="BB6" s="1311" t="s">
        <v>118</v>
      </c>
      <c r="BC6" s="1311"/>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225"/>
      <c r="DX6" s="225"/>
      <c r="DY6" s="225"/>
      <c r="DZ6" s="225"/>
      <c r="EA6" s="225"/>
      <c r="EB6" s="225"/>
      <c r="EC6" s="225"/>
      <c r="ED6" s="225"/>
      <c r="EE6" s="225"/>
      <c r="EF6" s="225"/>
      <c r="EG6" s="4"/>
      <c r="EM6" s="128" t="s">
        <v>58</v>
      </c>
      <c r="EN6" s="327" t="str">
        <f>IF(AY6="","",AY6)</f>
        <v/>
      </c>
      <c r="EO6" s="226" t="s">
        <v>117</v>
      </c>
      <c r="EP6" s="327" t="str">
        <f>IF(BA6="","",BA6)</f>
        <v/>
      </c>
      <c r="EQ6" s="1311" t="s">
        <v>118</v>
      </c>
      <c r="ER6" s="1311"/>
    </row>
    <row r="7" spans="1:150"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225"/>
      <c r="AR7" s="225"/>
      <c r="AS7" s="225"/>
      <c r="AT7" s="225"/>
      <c r="AU7" s="225"/>
      <c r="AV7" s="225"/>
      <c r="AW7" s="225"/>
      <c r="AX7" s="128"/>
      <c r="AY7" s="339"/>
      <c r="AZ7" s="226"/>
      <c r="BA7" s="339"/>
      <c r="BB7" s="339"/>
      <c r="BC7" s="339"/>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225"/>
      <c r="DX7" s="225"/>
      <c r="DY7" s="225"/>
      <c r="DZ7" s="225"/>
      <c r="EA7" s="225"/>
      <c r="EB7" s="225"/>
      <c r="EC7" s="225"/>
      <c r="ED7" s="225"/>
      <c r="EE7" s="225"/>
      <c r="EF7" s="225"/>
      <c r="EG7" s="4"/>
    </row>
    <row r="8" spans="1:150" ht="17.25" customHeight="1">
      <c r="A8" s="255"/>
      <c r="B8" s="256"/>
      <c r="C8" s="257" t="s">
        <v>184</v>
      </c>
      <c r="D8" s="25"/>
      <c r="E8" s="25"/>
      <c r="F8" s="25"/>
      <c r="G8" s="258"/>
      <c r="H8" s="259"/>
      <c r="I8" s="257" t="s">
        <v>185</v>
      </c>
      <c r="J8" s="4"/>
      <c r="K8" s="4"/>
      <c r="L8" s="4"/>
      <c r="M8" s="4"/>
      <c r="N8" s="34"/>
      <c r="O8" s="34"/>
      <c r="P8" s="33"/>
      <c r="Q8" s="34"/>
      <c r="R8" s="34"/>
      <c r="S8" s="34"/>
      <c r="T8" s="34"/>
      <c r="U8" s="34"/>
      <c r="V8" s="257"/>
      <c r="W8" s="25"/>
      <c r="X8" s="18"/>
      <c r="Y8" s="18"/>
      <c r="Z8" s="18"/>
      <c r="AA8" s="18"/>
      <c r="AB8" s="18"/>
      <c r="AC8" s="18"/>
      <c r="AD8" s="4"/>
      <c r="AE8" s="4"/>
      <c r="AF8" s="4"/>
      <c r="AG8" s="4"/>
      <c r="AH8" s="4"/>
      <c r="AI8" s="4"/>
      <c r="AJ8" s="18"/>
      <c r="AK8" s="18"/>
      <c r="AL8" s="18"/>
      <c r="AM8" s="18"/>
      <c r="AN8" s="18"/>
      <c r="AO8" s="18"/>
      <c r="AP8" s="1311"/>
      <c r="AQ8" s="1311"/>
      <c r="AR8" s="306"/>
      <c r="AS8" s="306"/>
      <c r="AT8" s="306"/>
      <c r="AU8" s="306"/>
      <c r="AV8" s="306"/>
      <c r="AW8" s="306"/>
      <c r="AX8" s="339"/>
      <c r="AY8" s="339"/>
      <c r="AZ8" s="339"/>
      <c r="BA8" s="339"/>
      <c r="BB8" s="339"/>
      <c r="BC8" s="226"/>
      <c r="CP8" s="255"/>
      <c r="CQ8" s="256"/>
      <c r="CR8" s="257" t="s">
        <v>184</v>
      </c>
      <c r="CS8" s="25"/>
      <c r="CT8" s="25"/>
      <c r="CU8" s="25"/>
      <c r="CV8" s="258"/>
      <c r="CW8" s="259"/>
      <c r="CX8" s="257" t="s">
        <v>185</v>
      </c>
      <c r="CY8" s="4"/>
      <c r="CZ8" s="4"/>
      <c r="DA8" s="4"/>
      <c r="DB8" s="288"/>
      <c r="DC8" s="289"/>
      <c r="DD8" s="288"/>
      <c r="DE8" s="288"/>
      <c r="DF8" s="288"/>
      <c r="DG8" s="288"/>
      <c r="DH8" s="288"/>
      <c r="DI8" s="288"/>
      <c r="DJ8" s="288"/>
      <c r="DK8" s="284"/>
      <c r="DL8" s="285"/>
      <c r="DM8" s="18"/>
      <c r="DN8" s="18"/>
      <c r="DO8" s="18"/>
      <c r="DP8" s="18"/>
      <c r="DQ8" s="18"/>
      <c r="DR8" s="4"/>
      <c r="DS8" s="4"/>
      <c r="DT8" s="4"/>
      <c r="DU8" s="4"/>
      <c r="DV8" s="4"/>
      <c r="DW8" s="339"/>
      <c r="DX8" s="339"/>
      <c r="DY8" s="339"/>
      <c r="DZ8" s="339"/>
      <c r="EA8" s="339"/>
      <c r="EB8" s="339"/>
      <c r="EC8" s="339"/>
      <c r="ED8" s="339"/>
      <c r="EE8" s="339"/>
      <c r="EF8" s="339"/>
      <c r="EG8" s="226"/>
    </row>
    <row r="9" spans="1:150" ht="14.25" customHeight="1" thickBot="1">
      <c r="A9" s="292"/>
      <c r="B9" s="292"/>
      <c r="C9" s="292"/>
      <c r="D9" s="292"/>
      <c r="E9" s="292"/>
      <c r="F9" s="292"/>
      <c r="AJ9" s="292"/>
      <c r="AK9" s="292"/>
      <c r="AL9" s="292"/>
      <c r="AM9" s="292"/>
      <c r="AN9" s="292"/>
      <c r="AO9" s="292"/>
      <c r="AP9" s="306"/>
      <c r="AQ9" s="306"/>
      <c r="AR9" s="306"/>
      <c r="AS9" s="306"/>
      <c r="AT9" s="306"/>
      <c r="AU9" s="306"/>
      <c r="AV9" s="306"/>
      <c r="AW9" s="306"/>
      <c r="AX9" s="339"/>
      <c r="AY9" s="339"/>
      <c r="AZ9" s="339"/>
      <c r="BA9" s="339"/>
      <c r="BB9" s="339"/>
      <c r="BC9" s="226"/>
      <c r="CP9" s="292"/>
      <c r="CQ9" s="292"/>
      <c r="CR9" s="292"/>
      <c r="CS9" s="292"/>
      <c r="CT9" s="292"/>
      <c r="CU9" s="292"/>
      <c r="DW9" s="339"/>
      <c r="DX9" s="339"/>
      <c r="DY9" s="339"/>
      <c r="DZ9" s="339"/>
      <c r="EA9" s="339"/>
      <c r="EB9" s="339"/>
      <c r="EC9" s="339"/>
      <c r="ED9" s="339"/>
      <c r="EE9" s="339"/>
      <c r="EF9" s="339"/>
      <c r="EG9" s="226"/>
    </row>
    <row r="10" spans="1:150" ht="28.5" customHeight="1" thickBot="1">
      <c r="A10" s="1224" t="s">
        <v>14</v>
      </c>
      <c r="B10" s="1225"/>
      <c r="C10" s="1225"/>
      <c r="D10" s="1225"/>
      <c r="E10" s="1225"/>
      <c r="F10" s="1225"/>
      <c r="G10" s="1225"/>
      <c r="H10" s="1225"/>
      <c r="I10" s="1225"/>
      <c r="J10" s="1225"/>
      <c r="K10" s="1226"/>
      <c r="L10" s="1227" t="s">
        <v>151</v>
      </c>
      <c r="M10" s="1228"/>
      <c r="N10" s="1228"/>
      <c r="O10" s="1228"/>
      <c r="P10" s="1228"/>
      <c r="Q10" s="1228"/>
      <c r="R10" s="1228"/>
      <c r="S10" s="1228"/>
      <c r="T10" s="1229"/>
      <c r="U10" s="1291"/>
      <c r="V10" s="1291"/>
      <c r="W10" s="1291"/>
      <c r="X10" s="1291"/>
      <c r="Y10" s="1291"/>
      <c r="Z10" s="1291"/>
      <c r="AA10" s="1291"/>
      <c r="AB10" s="1291"/>
      <c r="AC10" s="1291"/>
      <c r="AD10" s="1291"/>
      <c r="AE10" s="1291"/>
      <c r="AF10" s="1291"/>
      <c r="CP10" s="1224" t="s">
        <v>14</v>
      </c>
      <c r="CQ10" s="1225"/>
      <c r="CR10" s="1225"/>
      <c r="CS10" s="1225"/>
      <c r="CT10" s="1225"/>
      <c r="CU10" s="1225"/>
      <c r="CV10" s="1225"/>
      <c r="CW10" s="1225"/>
      <c r="CX10" s="1225"/>
      <c r="CY10" s="1225"/>
      <c r="CZ10" s="1226"/>
      <c r="DA10" s="1227" t="s">
        <v>151</v>
      </c>
      <c r="DB10" s="1228"/>
      <c r="DC10" s="1228"/>
      <c r="DD10" s="1228"/>
      <c r="DE10" s="1228"/>
      <c r="DF10" s="1228"/>
      <c r="DG10" s="1228"/>
      <c r="DH10" s="1228"/>
      <c r="DI10" s="1229"/>
      <c r="DJ10" s="1291"/>
      <c r="DK10" s="1291"/>
      <c r="DL10" s="1291"/>
      <c r="DM10" s="1291"/>
      <c r="DN10" s="1291"/>
      <c r="DO10" s="1291"/>
      <c r="DP10" s="1291"/>
      <c r="DQ10" s="1291"/>
      <c r="DR10" s="1291"/>
      <c r="DS10" s="1291"/>
      <c r="DT10" s="1291"/>
      <c r="DU10" s="1291"/>
    </row>
    <row r="11" spans="1:150"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28"/>
      <c r="DN11" s="28"/>
      <c r="DO11" s="28"/>
      <c r="DP11" s="28"/>
      <c r="DQ11" s="4"/>
      <c r="DR11" s="4"/>
      <c r="DS11" s="4"/>
      <c r="DT11" s="4"/>
      <c r="DU11" s="4"/>
      <c r="DV11" s="4"/>
      <c r="DW11" s="4"/>
      <c r="DX11" s="4"/>
      <c r="DY11" s="4"/>
      <c r="DZ11" s="4"/>
      <c r="EA11" s="4"/>
      <c r="EB11" s="4"/>
      <c r="EC11" s="4"/>
      <c r="ED11" s="4"/>
      <c r="EE11" s="4"/>
      <c r="EF11" s="4"/>
      <c r="EG11" s="4"/>
    </row>
    <row r="12" spans="1:150" ht="29.25" customHeight="1">
      <c r="A12" s="1389" t="s">
        <v>218</v>
      </c>
      <c r="B12" s="1390"/>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1"/>
      <c r="AI12" s="1395" t="s">
        <v>4</v>
      </c>
      <c r="AJ12" s="1396"/>
      <c r="AK12" s="1396"/>
      <c r="AL12" s="1396"/>
      <c r="AM12" s="1396"/>
      <c r="AN12" s="1396"/>
      <c r="AO12" s="1396"/>
      <c r="AP12" s="1396"/>
      <c r="AQ12" s="1397"/>
      <c r="AR12" s="4"/>
      <c r="AS12" s="4"/>
      <c r="AT12" s="4"/>
      <c r="AU12" s="4"/>
      <c r="AV12" s="4"/>
      <c r="AW12" s="4"/>
      <c r="AX12" s="4"/>
      <c r="AY12" s="4"/>
      <c r="AZ12" s="4"/>
      <c r="BA12" s="4"/>
      <c r="BB12" s="4"/>
      <c r="BC12" s="4"/>
      <c r="CP12" s="1389" t="s">
        <v>218</v>
      </c>
      <c r="CQ12" s="1390"/>
      <c r="CR12" s="1390"/>
      <c r="CS12" s="1390"/>
      <c r="CT12" s="1390"/>
      <c r="CU12" s="1390"/>
      <c r="CV12" s="1390"/>
      <c r="CW12" s="1390"/>
      <c r="CX12" s="1390"/>
      <c r="CY12" s="1390"/>
      <c r="CZ12" s="1390"/>
      <c r="DA12" s="1390"/>
      <c r="DB12" s="1390"/>
      <c r="DC12" s="1390"/>
      <c r="DD12" s="1390"/>
      <c r="DE12" s="1390"/>
      <c r="DF12" s="1390"/>
      <c r="DG12" s="1390"/>
      <c r="DH12" s="1390"/>
      <c r="DI12" s="1390"/>
      <c r="DJ12" s="1390"/>
      <c r="DK12" s="1390"/>
      <c r="DL12" s="1390"/>
      <c r="DM12" s="1390"/>
      <c r="DN12" s="1390"/>
      <c r="DO12" s="1390"/>
      <c r="DP12" s="1390"/>
      <c r="DQ12" s="1390"/>
      <c r="DR12" s="1390"/>
      <c r="DS12" s="1390"/>
      <c r="DT12" s="1390"/>
      <c r="DU12" s="1390"/>
      <c r="DV12" s="1390"/>
      <c r="DW12" s="1391"/>
      <c r="DX12" s="1392" t="str">
        <f>AI12</f>
        <v>□</v>
      </c>
      <c r="DY12" s="1393"/>
      <c r="DZ12" s="1393"/>
      <c r="EA12" s="1393"/>
      <c r="EB12" s="1393"/>
      <c r="EC12" s="1393"/>
      <c r="ED12" s="1393"/>
      <c r="EE12" s="1393"/>
      <c r="EF12" s="1394"/>
      <c r="EG12" s="4"/>
    </row>
    <row r="13" spans="1:150"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28"/>
      <c r="DU13" s="28"/>
      <c r="DV13" s="28"/>
      <c r="DW13" s="4"/>
      <c r="DX13" s="4"/>
      <c r="DY13" s="4"/>
      <c r="DZ13" s="4"/>
      <c r="EA13" s="4"/>
      <c r="EB13" s="4"/>
      <c r="EC13" s="4"/>
      <c r="ED13" s="4"/>
      <c r="EE13" s="4"/>
      <c r="EF13" s="4"/>
      <c r="EG13" s="4"/>
    </row>
    <row r="14" spans="1:150" ht="18.75" customHeight="1">
      <c r="A14" s="1253" t="s">
        <v>219</v>
      </c>
      <c r="B14" s="1254"/>
      <c r="C14" s="1254"/>
      <c r="D14" s="1255"/>
      <c r="E14" s="1259" t="s">
        <v>220</v>
      </c>
      <c r="F14" s="1254"/>
      <c r="G14" s="1254"/>
      <c r="H14" s="1254"/>
      <c r="I14" s="1254"/>
      <c r="J14" s="1254"/>
      <c r="K14" s="1255"/>
      <c r="L14" s="1236" t="s">
        <v>221</v>
      </c>
      <c r="M14" s="1261"/>
      <c r="N14" s="1261"/>
      <c r="O14" s="1261"/>
      <c r="P14" s="1261"/>
      <c r="Q14" s="1261"/>
      <c r="R14" s="1261"/>
      <c r="S14" s="1261"/>
      <c r="T14" s="1262"/>
      <c r="U14" s="1236" t="s">
        <v>84</v>
      </c>
      <c r="V14" s="1261"/>
      <c r="W14" s="1261"/>
      <c r="X14" s="1261"/>
      <c r="Y14" s="1261"/>
      <c r="Z14" s="1261"/>
      <c r="AA14" s="1261"/>
      <c r="AB14" s="1261"/>
      <c r="AC14" s="1261"/>
      <c r="AD14" s="1261"/>
      <c r="AE14" s="1261"/>
      <c r="AF14" s="1261"/>
      <c r="AG14" s="1261"/>
      <c r="AH14" s="1262"/>
      <c r="AI14" s="649" t="s">
        <v>22</v>
      </c>
      <c r="AJ14" s="650"/>
      <c r="AK14" s="650"/>
      <c r="AL14" s="650"/>
      <c r="AM14" s="650"/>
      <c r="AN14" s="650"/>
      <c r="AO14" s="650"/>
      <c r="AP14" s="650"/>
      <c r="AQ14" s="1274"/>
      <c r="AR14" s="1275" t="s">
        <v>21</v>
      </c>
      <c r="AS14" s="1276"/>
      <c r="AT14" s="1276"/>
      <c r="AU14" s="1277"/>
      <c r="AV14" s="1230" t="s">
        <v>223</v>
      </c>
      <c r="AW14" s="1231"/>
      <c r="AX14" s="1231"/>
      <c r="AY14" s="1232"/>
      <c r="AZ14" s="1236" t="s">
        <v>224</v>
      </c>
      <c r="BA14" s="1237"/>
      <c r="BB14" s="1237"/>
      <c r="BC14" s="1238"/>
      <c r="CP14" s="1253" t="s">
        <v>219</v>
      </c>
      <c r="CQ14" s="1254"/>
      <c r="CR14" s="1254"/>
      <c r="CS14" s="1255"/>
      <c r="CT14" s="1259" t="s">
        <v>220</v>
      </c>
      <c r="CU14" s="1254"/>
      <c r="CV14" s="1254"/>
      <c r="CW14" s="1254"/>
      <c r="CX14" s="1254"/>
      <c r="CY14" s="1254"/>
      <c r="CZ14" s="1255"/>
      <c r="DA14" s="1236" t="s">
        <v>221</v>
      </c>
      <c r="DB14" s="1261"/>
      <c r="DC14" s="1261"/>
      <c r="DD14" s="1261"/>
      <c r="DE14" s="1261"/>
      <c r="DF14" s="1261"/>
      <c r="DG14" s="1261"/>
      <c r="DH14" s="1261"/>
      <c r="DI14" s="1262"/>
      <c r="DJ14" s="1236" t="s">
        <v>84</v>
      </c>
      <c r="DK14" s="1261"/>
      <c r="DL14" s="1261"/>
      <c r="DM14" s="1261"/>
      <c r="DN14" s="1261"/>
      <c r="DO14" s="1261"/>
      <c r="DP14" s="1261"/>
      <c r="DQ14" s="1261"/>
      <c r="DR14" s="1261"/>
      <c r="DS14" s="1261"/>
      <c r="DT14" s="1261"/>
      <c r="DU14" s="1261"/>
      <c r="DV14" s="1261"/>
      <c r="DW14" s="1261"/>
      <c r="DX14" s="1261"/>
      <c r="DY14" s="1261"/>
      <c r="DZ14" s="1261"/>
      <c r="EA14" s="1261"/>
      <c r="EB14" s="1261"/>
      <c r="EC14" s="1261"/>
      <c r="ED14" s="1261"/>
      <c r="EE14" s="1261"/>
      <c r="EF14" s="1261"/>
      <c r="EG14" s="1261"/>
      <c r="EH14" s="1261"/>
      <c r="EI14" s="1261"/>
      <c r="EJ14" s="1262"/>
      <c r="EK14" s="1230" t="s">
        <v>223</v>
      </c>
      <c r="EL14" s="1231"/>
      <c r="EM14" s="1231"/>
      <c r="EN14" s="1232"/>
      <c r="EO14" s="1236" t="s">
        <v>224</v>
      </c>
      <c r="EP14" s="1237"/>
      <c r="EQ14" s="1237"/>
      <c r="ER14" s="1238"/>
    </row>
    <row r="15" spans="1:150" s="29" customFormat="1" ht="28.5" customHeight="1">
      <c r="A15" s="1256"/>
      <c r="B15" s="1257"/>
      <c r="C15" s="1257"/>
      <c r="D15" s="1258"/>
      <c r="E15" s="1260"/>
      <c r="F15" s="1257"/>
      <c r="G15" s="1257"/>
      <c r="H15" s="1257"/>
      <c r="I15" s="1257"/>
      <c r="J15" s="1257"/>
      <c r="K15" s="1258"/>
      <c r="L15" s="800"/>
      <c r="M15" s="801"/>
      <c r="N15" s="801"/>
      <c r="O15" s="801"/>
      <c r="P15" s="801"/>
      <c r="Q15" s="801"/>
      <c r="R15" s="801"/>
      <c r="S15" s="801"/>
      <c r="T15" s="802"/>
      <c r="U15" s="800"/>
      <c r="V15" s="801"/>
      <c r="W15" s="801"/>
      <c r="X15" s="801"/>
      <c r="Y15" s="801"/>
      <c r="Z15" s="801"/>
      <c r="AA15" s="801"/>
      <c r="AB15" s="801"/>
      <c r="AC15" s="801"/>
      <c r="AD15" s="801"/>
      <c r="AE15" s="801"/>
      <c r="AF15" s="801"/>
      <c r="AG15" s="801"/>
      <c r="AH15" s="802"/>
      <c r="AI15" s="1242" t="s">
        <v>15</v>
      </c>
      <c r="AJ15" s="1243"/>
      <c r="AK15" s="1243"/>
      <c r="AL15" s="1243"/>
      <c r="AM15" s="321" t="s">
        <v>16</v>
      </c>
      <c r="AN15" s="1243" t="s">
        <v>17</v>
      </c>
      <c r="AO15" s="1243"/>
      <c r="AP15" s="1243"/>
      <c r="AQ15" s="1244"/>
      <c r="AR15" s="1278"/>
      <c r="AS15" s="1279"/>
      <c r="AT15" s="1279"/>
      <c r="AU15" s="1280"/>
      <c r="AV15" s="1233"/>
      <c r="AW15" s="1234"/>
      <c r="AX15" s="1234"/>
      <c r="AY15" s="1235"/>
      <c r="AZ15" s="1239"/>
      <c r="BA15" s="1240"/>
      <c r="BB15" s="1240"/>
      <c r="BC15" s="1241"/>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256"/>
      <c r="CQ15" s="1257"/>
      <c r="CR15" s="1257"/>
      <c r="CS15" s="1258"/>
      <c r="CT15" s="1260"/>
      <c r="CU15" s="1257"/>
      <c r="CV15" s="1257"/>
      <c r="CW15" s="1257"/>
      <c r="CX15" s="1257"/>
      <c r="CY15" s="1257"/>
      <c r="CZ15" s="1258"/>
      <c r="DA15" s="800"/>
      <c r="DB15" s="801"/>
      <c r="DC15" s="801"/>
      <c r="DD15" s="801"/>
      <c r="DE15" s="801"/>
      <c r="DF15" s="801"/>
      <c r="DG15" s="801"/>
      <c r="DH15" s="801"/>
      <c r="DI15" s="802"/>
      <c r="DJ15" s="800"/>
      <c r="DK15" s="801"/>
      <c r="DL15" s="801"/>
      <c r="DM15" s="801"/>
      <c r="DN15" s="801"/>
      <c r="DO15" s="801"/>
      <c r="DP15" s="801"/>
      <c r="DQ15" s="801"/>
      <c r="DR15" s="801"/>
      <c r="DS15" s="801"/>
      <c r="DT15" s="801"/>
      <c r="DU15" s="801"/>
      <c r="DV15" s="801"/>
      <c r="DW15" s="801"/>
      <c r="DX15" s="801"/>
      <c r="DY15" s="801"/>
      <c r="DZ15" s="801"/>
      <c r="EA15" s="801"/>
      <c r="EB15" s="801"/>
      <c r="EC15" s="801"/>
      <c r="ED15" s="801"/>
      <c r="EE15" s="801"/>
      <c r="EF15" s="801"/>
      <c r="EG15" s="801"/>
      <c r="EH15" s="801"/>
      <c r="EI15" s="801"/>
      <c r="EJ15" s="802"/>
      <c r="EK15" s="1233"/>
      <c r="EL15" s="1234"/>
      <c r="EM15" s="1234"/>
      <c r="EN15" s="1235"/>
      <c r="EO15" s="1239"/>
      <c r="EP15" s="1240"/>
      <c r="EQ15" s="1240"/>
      <c r="ER15" s="1241"/>
      <c r="ES15" s="4"/>
      <c r="ET15" s="4"/>
    </row>
    <row r="16" spans="1:150" s="29" customFormat="1" ht="28.5" customHeight="1">
      <c r="A16" s="1245"/>
      <c r="B16" s="1246"/>
      <c r="C16" s="1246"/>
      <c r="D16" s="819"/>
      <c r="E16" s="818"/>
      <c r="F16" s="1246"/>
      <c r="G16" s="1246"/>
      <c r="H16" s="1246"/>
      <c r="I16" s="1246"/>
      <c r="J16" s="1246"/>
      <c r="K16" s="819"/>
      <c r="L16" s="1247"/>
      <c r="M16" s="1248"/>
      <c r="N16" s="1248"/>
      <c r="O16" s="1248"/>
      <c r="P16" s="1248"/>
      <c r="Q16" s="1248"/>
      <c r="R16" s="1248"/>
      <c r="S16" s="1248"/>
      <c r="T16" s="1249"/>
      <c r="U16" s="1247"/>
      <c r="V16" s="1248"/>
      <c r="W16" s="1248"/>
      <c r="X16" s="1248"/>
      <c r="Y16" s="1248"/>
      <c r="Z16" s="1248"/>
      <c r="AA16" s="1248"/>
      <c r="AB16" s="1248"/>
      <c r="AC16" s="1248"/>
      <c r="AD16" s="1248"/>
      <c r="AE16" s="1248"/>
      <c r="AF16" s="1248"/>
      <c r="AG16" s="1248"/>
      <c r="AH16" s="1249"/>
      <c r="AI16" s="1250"/>
      <c r="AJ16" s="1251"/>
      <c r="AK16" s="1251"/>
      <c r="AL16" s="1251"/>
      <c r="AM16" s="267" t="s">
        <v>16</v>
      </c>
      <c r="AN16" s="1251"/>
      <c r="AO16" s="1251"/>
      <c r="AP16" s="1251"/>
      <c r="AQ16" s="1252"/>
      <c r="AR16" s="1281" t="str">
        <f t="shared" ref="AR16:AR25" si="0">IF(AND(AI16&lt;&gt;"",AN16&lt;&gt;""),ROUNDDOWN(AI16*AN16/1000000,2),"")</f>
        <v/>
      </c>
      <c r="AS16" s="1282"/>
      <c r="AT16" s="1282"/>
      <c r="AU16" s="1283"/>
      <c r="AV16" s="1284" t="str">
        <f>IF(AR16&lt;&gt;"",IF(AR16&lt;0.2,"XS",IF(AR16&lt;1.6,"S",IF(AR16&lt;2.8,"M",IF(AR16&gt;=2.8,"L")))),"")</f>
        <v/>
      </c>
      <c r="AW16" s="1285"/>
      <c r="AX16" s="1285"/>
      <c r="AY16" s="1286"/>
      <c r="AZ16" s="1268"/>
      <c r="BA16" s="1269"/>
      <c r="BB16" s="1269"/>
      <c r="BC16" s="1270"/>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287" t="str">
        <f>IF(A16="","",A16)</f>
        <v/>
      </c>
      <c r="CQ16" s="1288"/>
      <c r="CR16" s="1288"/>
      <c r="CS16" s="1289"/>
      <c r="CT16" s="1290" t="str">
        <f>IF(E16="","",E16)</f>
        <v/>
      </c>
      <c r="CU16" s="1288"/>
      <c r="CV16" s="1288"/>
      <c r="CW16" s="1288"/>
      <c r="CX16" s="1288"/>
      <c r="CY16" s="1288"/>
      <c r="CZ16" s="1289"/>
      <c r="DA16" s="1271" t="str">
        <f>IF(L16="","",L16)</f>
        <v/>
      </c>
      <c r="DB16" s="1272"/>
      <c r="DC16" s="1272"/>
      <c r="DD16" s="1272"/>
      <c r="DE16" s="1272"/>
      <c r="DF16" s="1272"/>
      <c r="DG16" s="1272"/>
      <c r="DH16" s="1272"/>
      <c r="DI16" s="1273"/>
      <c r="DJ16" s="1208" t="str">
        <f>IF(U16="","",U16)</f>
        <v/>
      </c>
      <c r="DK16" s="1263"/>
      <c r="DL16" s="1263"/>
      <c r="DM16" s="1263"/>
      <c r="DN16" s="1263"/>
      <c r="DO16" s="1263"/>
      <c r="DP16" s="1263"/>
      <c r="DQ16" s="1263"/>
      <c r="DR16" s="1263"/>
      <c r="DS16" s="1263"/>
      <c r="DT16" s="1263"/>
      <c r="DU16" s="1263"/>
      <c r="DV16" s="1263"/>
      <c r="DW16" s="1263"/>
      <c r="DX16" s="1263"/>
      <c r="DY16" s="1263"/>
      <c r="DZ16" s="1263"/>
      <c r="EA16" s="1263"/>
      <c r="EB16" s="1263"/>
      <c r="EC16" s="1263"/>
      <c r="ED16" s="1263"/>
      <c r="EE16" s="1263"/>
      <c r="EF16" s="1263"/>
      <c r="EG16" s="1263"/>
      <c r="EH16" s="1263"/>
      <c r="EI16" s="1263"/>
      <c r="EJ16" s="1210"/>
      <c r="EK16" s="1264" t="str">
        <f>IF(AV16="","",AV16)</f>
        <v/>
      </c>
      <c r="EL16" s="1265"/>
      <c r="EM16" s="1265"/>
      <c r="EN16" s="1266"/>
      <c r="EO16" s="1264" t="str">
        <f>IF(AZ16="","",AZ16)</f>
        <v/>
      </c>
      <c r="EP16" s="1265"/>
      <c r="EQ16" s="1265"/>
      <c r="ER16" s="1267"/>
      <c r="ES16" s="4"/>
      <c r="ET16" s="4"/>
    </row>
    <row r="17" spans="1:150" s="29" customFormat="1" ht="28.5" customHeight="1">
      <c r="A17" s="1207"/>
      <c r="B17" s="1131"/>
      <c r="C17" s="1131"/>
      <c r="D17" s="765"/>
      <c r="E17" s="764"/>
      <c r="F17" s="1131"/>
      <c r="G17" s="1131"/>
      <c r="H17" s="1131"/>
      <c r="I17" s="1131"/>
      <c r="J17" s="1131"/>
      <c r="K17" s="765"/>
      <c r="L17" s="1132"/>
      <c r="M17" s="1133"/>
      <c r="N17" s="1133"/>
      <c r="O17" s="1133"/>
      <c r="P17" s="1133"/>
      <c r="Q17" s="1133"/>
      <c r="R17" s="1133"/>
      <c r="S17" s="1133"/>
      <c r="T17" s="1134"/>
      <c r="U17" s="1132"/>
      <c r="V17" s="1133"/>
      <c r="W17" s="1133"/>
      <c r="X17" s="1133"/>
      <c r="Y17" s="1133"/>
      <c r="Z17" s="1133"/>
      <c r="AA17" s="1133"/>
      <c r="AB17" s="1133"/>
      <c r="AC17" s="1133"/>
      <c r="AD17" s="1133"/>
      <c r="AE17" s="1133"/>
      <c r="AF17" s="1133"/>
      <c r="AG17" s="1133"/>
      <c r="AH17" s="1134"/>
      <c r="AI17" s="1211"/>
      <c r="AJ17" s="1212"/>
      <c r="AK17" s="1212"/>
      <c r="AL17" s="1212"/>
      <c r="AM17" s="127" t="s">
        <v>16</v>
      </c>
      <c r="AN17" s="1212"/>
      <c r="AO17" s="1212"/>
      <c r="AP17" s="1212"/>
      <c r="AQ17" s="1216"/>
      <c r="AR17" s="1198" t="str">
        <f t="shared" si="0"/>
        <v/>
      </c>
      <c r="AS17" s="1199"/>
      <c r="AT17" s="1199"/>
      <c r="AU17" s="1200"/>
      <c r="AV17" s="1220" t="str">
        <f t="shared" ref="AV17:AV25" si="1">IF(AR17&lt;&gt;"",IF(AR17&lt;0.2,"XS",IF(AR17&lt;1.6,"S",IF(AR17&lt;2.8,"M",IF(AR17&gt;=2.8,"L")))),"")</f>
        <v/>
      </c>
      <c r="AW17" s="1221"/>
      <c r="AX17" s="1221"/>
      <c r="AY17" s="1222"/>
      <c r="AZ17" s="1213"/>
      <c r="BA17" s="1214"/>
      <c r="BB17" s="1214"/>
      <c r="BC17" s="121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140" t="str">
        <f t="shared" ref="CP17:CP29" si="2">IF(A17="","",A17)</f>
        <v/>
      </c>
      <c r="CQ17" s="1141"/>
      <c r="CR17" s="1141"/>
      <c r="CS17" s="1142"/>
      <c r="CT17" s="1143" t="str">
        <f t="shared" ref="CT17:CT29" si="3">IF(E17="","",E17)</f>
        <v/>
      </c>
      <c r="CU17" s="1141"/>
      <c r="CV17" s="1141"/>
      <c r="CW17" s="1141"/>
      <c r="CX17" s="1141"/>
      <c r="CY17" s="1141"/>
      <c r="CZ17" s="1142"/>
      <c r="DA17" s="1128" t="str">
        <f t="shared" ref="DA17:DA29" si="4">IF(L17="","",L17)</f>
        <v/>
      </c>
      <c r="DB17" s="1129"/>
      <c r="DC17" s="1129"/>
      <c r="DD17" s="1129"/>
      <c r="DE17" s="1129"/>
      <c r="DF17" s="1129"/>
      <c r="DG17" s="1129"/>
      <c r="DH17" s="1129"/>
      <c r="DI17" s="1130"/>
      <c r="DJ17" s="1128" t="str">
        <f t="shared" ref="DJ17:DJ29" si="5">IF(U17="","",U17)</f>
        <v/>
      </c>
      <c r="DK17" s="1129"/>
      <c r="DL17" s="1129"/>
      <c r="DM17" s="1129"/>
      <c r="DN17" s="1129"/>
      <c r="DO17" s="1129"/>
      <c r="DP17" s="1129"/>
      <c r="DQ17" s="1129"/>
      <c r="DR17" s="1129"/>
      <c r="DS17" s="1129"/>
      <c r="DT17" s="1129"/>
      <c r="DU17" s="1129"/>
      <c r="DV17" s="1129"/>
      <c r="DW17" s="1129"/>
      <c r="DX17" s="1129"/>
      <c r="DY17" s="1129"/>
      <c r="DZ17" s="1129"/>
      <c r="EA17" s="1129"/>
      <c r="EB17" s="1129"/>
      <c r="EC17" s="1129"/>
      <c r="ED17" s="1129"/>
      <c r="EE17" s="1129"/>
      <c r="EF17" s="1129"/>
      <c r="EG17" s="1129"/>
      <c r="EH17" s="1129"/>
      <c r="EI17" s="1129"/>
      <c r="EJ17" s="1130"/>
      <c r="EK17" s="1217" t="str">
        <f t="shared" ref="EK17:EK29" si="6">IF(AV17="","",AV17)</f>
        <v/>
      </c>
      <c r="EL17" s="1218"/>
      <c r="EM17" s="1218"/>
      <c r="EN17" s="1219"/>
      <c r="EO17" s="1217" t="str">
        <f t="shared" ref="EO17:EO29" si="7">IF(AZ17="","",AZ17)</f>
        <v/>
      </c>
      <c r="EP17" s="1218"/>
      <c r="EQ17" s="1218"/>
      <c r="ER17" s="1223"/>
      <c r="ES17" s="4"/>
      <c r="ET17" s="4"/>
    </row>
    <row r="18" spans="1:150" s="29" customFormat="1" ht="28.5" customHeight="1">
      <c r="A18" s="1207"/>
      <c r="B18" s="1131"/>
      <c r="C18" s="1131"/>
      <c r="D18" s="765"/>
      <c r="E18" s="764"/>
      <c r="F18" s="1131"/>
      <c r="G18" s="1131"/>
      <c r="H18" s="1131"/>
      <c r="I18" s="1131"/>
      <c r="J18" s="1131"/>
      <c r="K18" s="765"/>
      <c r="L18" s="1132"/>
      <c r="M18" s="1133"/>
      <c r="N18" s="1133"/>
      <c r="O18" s="1133"/>
      <c r="P18" s="1133"/>
      <c r="Q18" s="1133"/>
      <c r="R18" s="1133"/>
      <c r="S18" s="1133"/>
      <c r="T18" s="1134"/>
      <c r="U18" s="1132"/>
      <c r="V18" s="1133"/>
      <c r="W18" s="1133"/>
      <c r="X18" s="1133"/>
      <c r="Y18" s="1133"/>
      <c r="Z18" s="1133"/>
      <c r="AA18" s="1133"/>
      <c r="AB18" s="1133"/>
      <c r="AC18" s="1133"/>
      <c r="AD18" s="1133"/>
      <c r="AE18" s="1133"/>
      <c r="AF18" s="1133"/>
      <c r="AG18" s="1133"/>
      <c r="AH18" s="1134"/>
      <c r="AI18" s="1211"/>
      <c r="AJ18" s="1212"/>
      <c r="AK18" s="1212"/>
      <c r="AL18" s="1212"/>
      <c r="AM18" s="127" t="s">
        <v>16</v>
      </c>
      <c r="AN18" s="1212"/>
      <c r="AO18" s="1212"/>
      <c r="AP18" s="1212"/>
      <c r="AQ18" s="1216"/>
      <c r="AR18" s="1198" t="str">
        <f t="shared" si="0"/>
        <v/>
      </c>
      <c r="AS18" s="1199"/>
      <c r="AT18" s="1199"/>
      <c r="AU18" s="1200"/>
      <c r="AV18" s="1220" t="str">
        <f t="shared" si="1"/>
        <v/>
      </c>
      <c r="AW18" s="1221"/>
      <c r="AX18" s="1221"/>
      <c r="AY18" s="1222"/>
      <c r="AZ18" s="1213"/>
      <c r="BA18" s="1214"/>
      <c r="BB18" s="1214"/>
      <c r="BC18" s="121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140" t="str">
        <f t="shared" si="2"/>
        <v/>
      </c>
      <c r="CQ18" s="1141"/>
      <c r="CR18" s="1141"/>
      <c r="CS18" s="1142"/>
      <c r="CT18" s="1143" t="str">
        <f t="shared" si="3"/>
        <v/>
      </c>
      <c r="CU18" s="1141"/>
      <c r="CV18" s="1141"/>
      <c r="CW18" s="1141"/>
      <c r="CX18" s="1141"/>
      <c r="CY18" s="1141"/>
      <c r="CZ18" s="1142"/>
      <c r="DA18" s="1128" t="str">
        <f t="shared" si="4"/>
        <v/>
      </c>
      <c r="DB18" s="1129"/>
      <c r="DC18" s="1129"/>
      <c r="DD18" s="1129"/>
      <c r="DE18" s="1129"/>
      <c r="DF18" s="1129"/>
      <c r="DG18" s="1129"/>
      <c r="DH18" s="1129"/>
      <c r="DI18" s="1130"/>
      <c r="DJ18" s="1128" t="str">
        <f t="shared" si="5"/>
        <v/>
      </c>
      <c r="DK18" s="1129"/>
      <c r="DL18" s="1129"/>
      <c r="DM18" s="1129"/>
      <c r="DN18" s="1129"/>
      <c r="DO18" s="1129"/>
      <c r="DP18" s="1129"/>
      <c r="DQ18" s="1129"/>
      <c r="DR18" s="1129"/>
      <c r="DS18" s="1129"/>
      <c r="DT18" s="1129"/>
      <c r="DU18" s="1129"/>
      <c r="DV18" s="1129"/>
      <c r="DW18" s="1129"/>
      <c r="DX18" s="1129"/>
      <c r="DY18" s="1129"/>
      <c r="DZ18" s="1129"/>
      <c r="EA18" s="1129"/>
      <c r="EB18" s="1129"/>
      <c r="EC18" s="1129"/>
      <c r="ED18" s="1129"/>
      <c r="EE18" s="1129"/>
      <c r="EF18" s="1129"/>
      <c r="EG18" s="1129"/>
      <c r="EH18" s="1129"/>
      <c r="EI18" s="1129"/>
      <c r="EJ18" s="1130"/>
      <c r="EK18" s="1217" t="str">
        <f t="shared" si="6"/>
        <v/>
      </c>
      <c r="EL18" s="1218"/>
      <c r="EM18" s="1218"/>
      <c r="EN18" s="1219"/>
      <c r="EO18" s="1217" t="str">
        <f t="shared" si="7"/>
        <v/>
      </c>
      <c r="EP18" s="1218"/>
      <c r="EQ18" s="1218"/>
      <c r="ER18" s="1223"/>
      <c r="ES18" s="4"/>
      <c r="ET18" s="4"/>
    </row>
    <row r="19" spans="1:150" s="29" customFormat="1" ht="28.5" customHeight="1">
      <c r="A19" s="1207"/>
      <c r="B19" s="1131"/>
      <c r="C19" s="1131"/>
      <c r="D19" s="765"/>
      <c r="E19" s="764"/>
      <c r="F19" s="1131"/>
      <c r="G19" s="1131"/>
      <c r="H19" s="1131"/>
      <c r="I19" s="1131"/>
      <c r="J19" s="1131"/>
      <c r="K19" s="765"/>
      <c r="L19" s="1132"/>
      <c r="M19" s="1133"/>
      <c r="N19" s="1133"/>
      <c r="O19" s="1133"/>
      <c r="P19" s="1133"/>
      <c r="Q19" s="1133"/>
      <c r="R19" s="1133"/>
      <c r="S19" s="1133"/>
      <c r="T19" s="1134"/>
      <c r="U19" s="1132"/>
      <c r="V19" s="1133"/>
      <c r="W19" s="1133"/>
      <c r="X19" s="1133"/>
      <c r="Y19" s="1133"/>
      <c r="Z19" s="1133"/>
      <c r="AA19" s="1133"/>
      <c r="AB19" s="1133"/>
      <c r="AC19" s="1133"/>
      <c r="AD19" s="1133"/>
      <c r="AE19" s="1133"/>
      <c r="AF19" s="1133"/>
      <c r="AG19" s="1133"/>
      <c r="AH19" s="1134"/>
      <c r="AI19" s="1211"/>
      <c r="AJ19" s="1212"/>
      <c r="AK19" s="1212"/>
      <c r="AL19" s="1212"/>
      <c r="AM19" s="127" t="s">
        <v>16</v>
      </c>
      <c r="AN19" s="1212"/>
      <c r="AO19" s="1212"/>
      <c r="AP19" s="1212"/>
      <c r="AQ19" s="1216"/>
      <c r="AR19" s="1198" t="str">
        <f t="shared" si="0"/>
        <v/>
      </c>
      <c r="AS19" s="1199"/>
      <c r="AT19" s="1199"/>
      <c r="AU19" s="1200"/>
      <c r="AV19" s="1220" t="str">
        <f t="shared" si="1"/>
        <v/>
      </c>
      <c r="AW19" s="1221"/>
      <c r="AX19" s="1221"/>
      <c r="AY19" s="1222"/>
      <c r="AZ19" s="1213"/>
      <c r="BA19" s="1214"/>
      <c r="BB19" s="1214"/>
      <c r="BC19" s="121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140" t="str">
        <f t="shared" si="2"/>
        <v/>
      </c>
      <c r="CQ19" s="1141"/>
      <c r="CR19" s="1141"/>
      <c r="CS19" s="1142"/>
      <c r="CT19" s="1143" t="str">
        <f t="shared" si="3"/>
        <v/>
      </c>
      <c r="CU19" s="1141"/>
      <c r="CV19" s="1141"/>
      <c r="CW19" s="1141"/>
      <c r="CX19" s="1141"/>
      <c r="CY19" s="1141"/>
      <c r="CZ19" s="1142"/>
      <c r="DA19" s="1128" t="str">
        <f t="shared" si="4"/>
        <v/>
      </c>
      <c r="DB19" s="1129"/>
      <c r="DC19" s="1129"/>
      <c r="DD19" s="1129"/>
      <c r="DE19" s="1129"/>
      <c r="DF19" s="1129"/>
      <c r="DG19" s="1129"/>
      <c r="DH19" s="1129"/>
      <c r="DI19" s="1130"/>
      <c r="DJ19" s="1208" t="str">
        <f t="shared" si="5"/>
        <v/>
      </c>
      <c r="DK19" s="1209"/>
      <c r="DL19" s="1209"/>
      <c r="DM19" s="1209"/>
      <c r="DN19" s="1209"/>
      <c r="DO19" s="1209"/>
      <c r="DP19" s="1209"/>
      <c r="DQ19" s="1209"/>
      <c r="DR19" s="1209"/>
      <c r="DS19" s="1209"/>
      <c r="DT19" s="1209"/>
      <c r="DU19" s="1209"/>
      <c r="DV19" s="1209"/>
      <c r="DW19" s="1209"/>
      <c r="DX19" s="1209"/>
      <c r="DY19" s="1209"/>
      <c r="DZ19" s="1209"/>
      <c r="EA19" s="1209"/>
      <c r="EB19" s="1209"/>
      <c r="EC19" s="1209"/>
      <c r="ED19" s="1209"/>
      <c r="EE19" s="1209"/>
      <c r="EF19" s="1209"/>
      <c r="EG19" s="1209"/>
      <c r="EH19" s="1209"/>
      <c r="EI19" s="1209"/>
      <c r="EJ19" s="1210"/>
      <c r="EK19" s="1217" t="str">
        <f t="shared" si="6"/>
        <v/>
      </c>
      <c r="EL19" s="1218"/>
      <c r="EM19" s="1218"/>
      <c r="EN19" s="1219"/>
      <c r="EO19" s="1217" t="str">
        <f>IF(AZ19="","",AZ19)</f>
        <v/>
      </c>
      <c r="EP19" s="1218"/>
      <c r="EQ19" s="1218"/>
      <c r="ER19" s="1223"/>
      <c r="ES19" s="4"/>
      <c r="ET19" s="4"/>
    </row>
    <row r="20" spans="1:150" s="29" customFormat="1" ht="28.5" customHeight="1">
      <c r="A20" s="1207"/>
      <c r="B20" s="1131"/>
      <c r="C20" s="1131"/>
      <c r="D20" s="765"/>
      <c r="E20" s="764"/>
      <c r="F20" s="1131"/>
      <c r="G20" s="1131"/>
      <c r="H20" s="1131"/>
      <c r="I20" s="1131"/>
      <c r="J20" s="1131"/>
      <c r="K20" s="765"/>
      <c r="L20" s="1132"/>
      <c r="M20" s="1133"/>
      <c r="N20" s="1133"/>
      <c r="O20" s="1133"/>
      <c r="P20" s="1133"/>
      <c r="Q20" s="1133"/>
      <c r="R20" s="1133"/>
      <c r="S20" s="1133"/>
      <c r="T20" s="1134"/>
      <c r="U20" s="1132"/>
      <c r="V20" s="1133"/>
      <c r="W20" s="1133"/>
      <c r="X20" s="1133"/>
      <c r="Y20" s="1133"/>
      <c r="Z20" s="1133"/>
      <c r="AA20" s="1133"/>
      <c r="AB20" s="1133"/>
      <c r="AC20" s="1133"/>
      <c r="AD20" s="1133"/>
      <c r="AE20" s="1133"/>
      <c r="AF20" s="1133"/>
      <c r="AG20" s="1133"/>
      <c r="AH20" s="1134"/>
      <c r="AI20" s="1211"/>
      <c r="AJ20" s="1212"/>
      <c r="AK20" s="1212"/>
      <c r="AL20" s="1212"/>
      <c r="AM20" s="127" t="s">
        <v>16</v>
      </c>
      <c r="AN20" s="1212"/>
      <c r="AO20" s="1212"/>
      <c r="AP20" s="1212"/>
      <c r="AQ20" s="1216"/>
      <c r="AR20" s="1198" t="str">
        <f t="shared" si="0"/>
        <v/>
      </c>
      <c r="AS20" s="1199"/>
      <c r="AT20" s="1199"/>
      <c r="AU20" s="1200"/>
      <c r="AV20" s="1220" t="str">
        <f t="shared" si="1"/>
        <v/>
      </c>
      <c r="AW20" s="1221"/>
      <c r="AX20" s="1221"/>
      <c r="AY20" s="1222"/>
      <c r="AZ20" s="1213"/>
      <c r="BA20" s="1214"/>
      <c r="BB20" s="1214"/>
      <c r="BC20" s="121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140" t="str">
        <f t="shared" si="2"/>
        <v/>
      </c>
      <c r="CQ20" s="1141"/>
      <c r="CR20" s="1141"/>
      <c r="CS20" s="1142"/>
      <c r="CT20" s="1143" t="str">
        <f t="shared" si="3"/>
        <v/>
      </c>
      <c r="CU20" s="1141"/>
      <c r="CV20" s="1141"/>
      <c r="CW20" s="1141"/>
      <c r="CX20" s="1141"/>
      <c r="CY20" s="1141"/>
      <c r="CZ20" s="1142"/>
      <c r="DA20" s="1128" t="str">
        <f t="shared" si="4"/>
        <v/>
      </c>
      <c r="DB20" s="1129"/>
      <c r="DC20" s="1129"/>
      <c r="DD20" s="1129"/>
      <c r="DE20" s="1129"/>
      <c r="DF20" s="1129"/>
      <c r="DG20" s="1129"/>
      <c r="DH20" s="1129"/>
      <c r="DI20" s="1130"/>
      <c r="DJ20" s="1128" t="str">
        <f t="shared" si="5"/>
        <v/>
      </c>
      <c r="DK20" s="1129"/>
      <c r="DL20" s="1129"/>
      <c r="DM20" s="1129"/>
      <c r="DN20" s="1129"/>
      <c r="DO20" s="1129"/>
      <c r="DP20" s="1129"/>
      <c r="DQ20" s="1129"/>
      <c r="DR20" s="1129"/>
      <c r="DS20" s="1129"/>
      <c r="DT20" s="1129"/>
      <c r="DU20" s="1129"/>
      <c r="DV20" s="1129"/>
      <c r="DW20" s="1129"/>
      <c r="DX20" s="1129"/>
      <c r="DY20" s="1129"/>
      <c r="DZ20" s="1129"/>
      <c r="EA20" s="1129"/>
      <c r="EB20" s="1129"/>
      <c r="EC20" s="1129"/>
      <c r="ED20" s="1129"/>
      <c r="EE20" s="1129"/>
      <c r="EF20" s="1129"/>
      <c r="EG20" s="1129"/>
      <c r="EH20" s="1129"/>
      <c r="EI20" s="1129"/>
      <c r="EJ20" s="1130"/>
      <c r="EK20" s="1217" t="str">
        <f t="shared" si="6"/>
        <v/>
      </c>
      <c r="EL20" s="1218"/>
      <c r="EM20" s="1218"/>
      <c r="EN20" s="1219"/>
      <c r="EO20" s="1217" t="str">
        <f t="shared" si="7"/>
        <v/>
      </c>
      <c r="EP20" s="1218"/>
      <c r="EQ20" s="1218"/>
      <c r="ER20" s="1223"/>
      <c r="ES20" s="4"/>
      <c r="ET20" s="4"/>
    </row>
    <row r="21" spans="1:150" s="29" customFormat="1" ht="28.5" customHeight="1">
      <c r="A21" s="1207"/>
      <c r="B21" s="1131"/>
      <c r="C21" s="1131"/>
      <c r="D21" s="765"/>
      <c r="E21" s="764"/>
      <c r="F21" s="1131"/>
      <c r="G21" s="1131"/>
      <c r="H21" s="1131"/>
      <c r="I21" s="1131"/>
      <c r="J21" s="1131"/>
      <c r="K21" s="765"/>
      <c r="L21" s="1132"/>
      <c r="M21" s="1133"/>
      <c r="N21" s="1133"/>
      <c r="O21" s="1133"/>
      <c r="P21" s="1133"/>
      <c r="Q21" s="1133"/>
      <c r="R21" s="1133"/>
      <c r="S21" s="1133"/>
      <c r="T21" s="1134"/>
      <c r="U21" s="1132"/>
      <c r="V21" s="1133"/>
      <c r="W21" s="1133"/>
      <c r="X21" s="1133"/>
      <c r="Y21" s="1133"/>
      <c r="Z21" s="1133"/>
      <c r="AA21" s="1133"/>
      <c r="AB21" s="1133"/>
      <c r="AC21" s="1133"/>
      <c r="AD21" s="1133"/>
      <c r="AE21" s="1133"/>
      <c r="AF21" s="1133"/>
      <c r="AG21" s="1133"/>
      <c r="AH21" s="1134"/>
      <c r="AI21" s="1211"/>
      <c r="AJ21" s="1212"/>
      <c r="AK21" s="1212"/>
      <c r="AL21" s="1212"/>
      <c r="AM21" s="127" t="s">
        <v>16</v>
      </c>
      <c r="AN21" s="1212"/>
      <c r="AO21" s="1212"/>
      <c r="AP21" s="1212"/>
      <c r="AQ21" s="1216"/>
      <c r="AR21" s="1198" t="str">
        <f t="shared" si="0"/>
        <v/>
      </c>
      <c r="AS21" s="1199"/>
      <c r="AT21" s="1199"/>
      <c r="AU21" s="1200"/>
      <c r="AV21" s="1220" t="str">
        <f t="shared" si="1"/>
        <v/>
      </c>
      <c r="AW21" s="1221"/>
      <c r="AX21" s="1221"/>
      <c r="AY21" s="1222"/>
      <c r="AZ21" s="1213"/>
      <c r="BA21" s="1214"/>
      <c r="BB21" s="1214"/>
      <c r="BC21" s="121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140" t="str">
        <f t="shared" si="2"/>
        <v/>
      </c>
      <c r="CQ21" s="1141"/>
      <c r="CR21" s="1141"/>
      <c r="CS21" s="1142"/>
      <c r="CT21" s="1143" t="str">
        <f t="shared" si="3"/>
        <v/>
      </c>
      <c r="CU21" s="1141"/>
      <c r="CV21" s="1141"/>
      <c r="CW21" s="1141"/>
      <c r="CX21" s="1141"/>
      <c r="CY21" s="1141"/>
      <c r="CZ21" s="1142"/>
      <c r="DA21" s="1128" t="str">
        <f t="shared" si="4"/>
        <v/>
      </c>
      <c r="DB21" s="1129"/>
      <c r="DC21" s="1129"/>
      <c r="DD21" s="1129"/>
      <c r="DE21" s="1129"/>
      <c r="DF21" s="1129"/>
      <c r="DG21" s="1129"/>
      <c r="DH21" s="1129"/>
      <c r="DI21" s="1130"/>
      <c r="DJ21" s="1208" t="str">
        <f t="shared" si="5"/>
        <v/>
      </c>
      <c r="DK21" s="1209"/>
      <c r="DL21" s="1209"/>
      <c r="DM21" s="1209"/>
      <c r="DN21" s="1209"/>
      <c r="DO21" s="1209"/>
      <c r="DP21" s="1209"/>
      <c r="DQ21" s="1209"/>
      <c r="DR21" s="1209"/>
      <c r="DS21" s="1209"/>
      <c r="DT21" s="1209"/>
      <c r="DU21" s="1209"/>
      <c r="DV21" s="1209"/>
      <c r="DW21" s="1209"/>
      <c r="DX21" s="1209"/>
      <c r="DY21" s="1209"/>
      <c r="DZ21" s="1209"/>
      <c r="EA21" s="1209"/>
      <c r="EB21" s="1209"/>
      <c r="EC21" s="1209"/>
      <c r="ED21" s="1209"/>
      <c r="EE21" s="1209"/>
      <c r="EF21" s="1209"/>
      <c r="EG21" s="1209"/>
      <c r="EH21" s="1209"/>
      <c r="EI21" s="1209"/>
      <c r="EJ21" s="1210"/>
      <c r="EK21" s="1217" t="str">
        <f t="shared" si="6"/>
        <v/>
      </c>
      <c r="EL21" s="1218"/>
      <c r="EM21" s="1218"/>
      <c r="EN21" s="1219"/>
      <c r="EO21" s="1217" t="str">
        <f t="shared" si="7"/>
        <v/>
      </c>
      <c r="EP21" s="1218"/>
      <c r="EQ21" s="1218"/>
      <c r="ER21" s="1223"/>
      <c r="ES21" s="4"/>
      <c r="ET21" s="4"/>
    </row>
    <row r="22" spans="1:150" s="29" customFormat="1" ht="28.5" customHeight="1">
      <c r="A22" s="1207"/>
      <c r="B22" s="1131"/>
      <c r="C22" s="1131"/>
      <c r="D22" s="765"/>
      <c r="E22" s="764"/>
      <c r="F22" s="1131"/>
      <c r="G22" s="1131"/>
      <c r="H22" s="1131"/>
      <c r="I22" s="1131"/>
      <c r="J22" s="1131"/>
      <c r="K22" s="765"/>
      <c r="L22" s="1132"/>
      <c r="M22" s="1133"/>
      <c r="N22" s="1133"/>
      <c r="O22" s="1133"/>
      <c r="P22" s="1133"/>
      <c r="Q22" s="1133"/>
      <c r="R22" s="1133"/>
      <c r="S22" s="1133"/>
      <c r="T22" s="1134"/>
      <c r="U22" s="1132"/>
      <c r="V22" s="1133"/>
      <c r="W22" s="1133"/>
      <c r="X22" s="1133"/>
      <c r="Y22" s="1133"/>
      <c r="Z22" s="1133"/>
      <c r="AA22" s="1133"/>
      <c r="AB22" s="1133"/>
      <c r="AC22" s="1133"/>
      <c r="AD22" s="1133"/>
      <c r="AE22" s="1133"/>
      <c r="AF22" s="1133"/>
      <c r="AG22" s="1133"/>
      <c r="AH22" s="1134"/>
      <c r="AI22" s="1211"/>
      <c r="AJ22" s="1212"/>
      <c r="AK22" s="1212"/>
      <c r="AL22" s="1212"/>
      <c r="AM22" s="127" t="s">
        <v>16</v>
      </c>
      <c r="AN22" s="1212"/>
      <c r="AO22" s="1212"/>
      <c r="AP22" s="1212"/>
      <c r="AQ22" s="1216"/>
      <c r="AR22" s="1198" t="str">
        <f t="shared" si="0"/>
        <v/>
      </c>
      <c r="AS22" s="1199"/>
      <c r="AT22" s="1199"/>
      <c r="AU22" s="1200"/>
      <c r="AV22" s="1220" t="str">
        <f t="shared" si="1"/>
        <v/>
      </c>
      <c r="AW22" s="1221"/>
      <c r="AX22" s="1221"/>
      <c r="AY22" s="1222"/>
      <c r="AZ22" s="1213"/>
      <c r="BA22" s="1214"/>
      <c r="BB22" s="1214"/>
      <c r="BC22" s="121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140" t="str">
        <f t="shared" si="2"/>
        <v/>
      </c>
      <c r="CQ22" s="1141"/>
      <c r="CR22" s="1141"/>
      <c r="CS22" s="1142"/>
      <c r="CT22" s="1143" t="str">
        <f t="shared" si="3"/>
        <v/>
      </c>
      <c r="CU22" s="1141"/>
      <c r="CV22" s="1141"/>
      <c r="CW22" s="1141"/>
      <c r="CX22" s="1141"/>
      <c r="CY22" s="1141"/>
      <c r="CZ22" s="1142"/>
      <c r="DA22" s="1128" t="str">
        <f t="shared" si="4"/>
        <v/>
      </c>
      <c r="DB22" s="1129"/>
      <c r="DC22" s="1129"/>
      <c r="DD22" s="1129"/>
      <c r="DE22" s="1129"/>
      <c r="DF22" s="1129"/>
      <c r="DG22" s="1129"/>
      <c r="DH22" s="1129"/>
      <c r="DI22" s="1130"/>
      <c r="DJ22" s="1128" t="str">
        <f t="shared" si="5"/>
        <v/>
      </c>
      <c r="DK22" s="1129"/>
      <c r="DL22" s="1129"/>
      <c r="DM22" s="1129"/>
      <c r="DN22" s="1129"/>
      <c r="DO22" s="1129"/>
      <c r="DP22" s="1129"/>
      <c r="DQ22" s="1129"/>
      <c r="DR22" s="1129"/>
      <c r="DS22" s="1129"/>
      <c r="DT22" s="1129"/>
      <c r="DU22" s="1129"/>
      <c r="DV22" s="1129"/>
      <c r="DW22" s="1129"/>
      <c r="DX22" s="1129"/>
      <c r="DY22" s="1129"/>
      <c r="DZ22" s="1129"/>
      <c r="EA22" s="1129"/>
      <c r="EB22" s="1129"/>
      <c r="EC22" s="1129"/>
      <c r="ED22" s="1129"/>
      <c r="EE22" s="1129"/>
      <c r="EF22" s="1129"/>
      <c r="EG22" s="1129"/>
      <c r="EH22" s="1129"/>
      <c r="EI22" s="1129"/>
      <c r="EJ22" s="1130"/>
      <c r="EK22" s="1217" t="str">
        <f t="shared" si="6"/>
        <v/>
      </c>
      <c r="EL22" s="1218"/>
      <c r="EM22" s="1218"/>
      <c r="EN22" s="1219"/>
      <c r="EO22" s="1217" t="str">
        <f t="shared" si="7"/>
        <v/>
      </c>
      <c r="EP22" s="1218"/>
      <c r="EQ22" s="1218"/>
      <c r="ER22" s="1223"/>
      <c r="ES22" s="4"/>
      <c r="ET22" s="4"/>
    </row>
    <row r="23" spans="1:150" s="29" customFormat="1" ht="28.5" customHeight="1">
      <c r="A23" s="1207"/>
      <c r="B23" s="1131"/>
      <c r="C23" s="1131"/>
      <c r="D23" s="765"/>
      <c r="E23" s="764"/>
      <c r="F23" s="1131"/>
      <c r="G23" s="1131"/>
      <c r="H23" s="1131"/>
      <c r="I23" s="1131"/>
      <c r="J23" s="1131"/>
      <c r="K23" s="765"/>
      <c r="L23" s="1132"/>
      <c r="M23" s="1133"/>
      <c r="N23" s="1133"/>
      <c r="O23" s="1133"/>
      <c r="P23" s="1133"/>
      <c r="Q23" s="1133"/>
      <c r="R23" s="1133"/>
      <c r="S23" s="1133"/>
      <c r="T23" s="1134"/>
      <c r="U23" s="1132"/>
      <c r="V23" s="1133"/>
      <c r="W23" s="1133"/>
      <c r="X23" s="1133"/>
      <c r="Y23" s="1133"/>
      <c r="Z23" s="1133"/>
      <c r="AA23" s="1133"/>
      <c r="AB23" s="1133"/>
      <c r="AC23" s="1133"/>
      <c r="AD23" s="1133"/>
      <c r="AE23" s="1133"/>
      <c r="AF23" s="1133"/>
      <c r="AG23" s="1133"/>
      <c r="AH23" s="1134"/>
      <c r="AI23" s="1211"/>
      <c r="AJ23" s="1212"/>
      <c r="AK23" s="1212"/>
      <c r="AL23" s="1212"/>
      <c r="AM23" s="127" t="s">
        <v>16</v>
      </c>
      <c r="AN23" s="1212"/>
      <c r="AO23" s="1212"/>
      <c r="AP23" s="1212"/>
      <c r="AQ23" s="1216"/>
      <c r="AR23" s="1198" t="str">
        <f t="shared" si="0"/>
        <v/>
      </c>
      <c r="AS23" s="1199"/>
      <c r="AT23" s="1199"/>
      <c r="AU23" s="1200"/>
      <c r="AV23" s="1220" t="str">
        <f t="shared" si="1"/>
        <v/>
      </c>
      <c r="AW23" s="1221"/>
      <c r="AX23" s="1221"/>
      <c r="AY23" s="1222"/>
      <c r="AZ23" s="1213"/>
      <c r="BA23" s="1214"/>
      <c r="BB23" s="1214"/>
      <c r="BC23" s="1215"/>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40" t="str">
        <f t="shared" si="2"/>
        <v/>
      </c>
      <c r="CQ23" s="1141"/>
      <c r="CR23" s="1141"/>
      <c r="CS23" s="1142"/>
      <c r="CT23" s="1143" t="str">
        <f t="shared" si="3"/>
        <v/>
      </c>
      <c r="CU23" s="1141"/>
      <c r="CV23" s="1141"/>
      <c r="CW23" s="1141"/>
      <c r="CX23" s="1141"/>
      <c r="CY23" s="1141"/>
      <c r="CZ23" s="1142"/>
      <c r="DA23" s="1128" t="str">
        <f t="shared" si="4"/>
        <v/>
      </c>
      <c r="DB23" s="1129"/>
      <c r="DC23" s="1129"/>
      <c r="DD23" s="1129"/>
      <c r="DE23" s="1129"/>
      <c r="DF23" s="1129"/>
      <c r="DG23" s="1129"/>
      <c r="DH23" s="1129"/>
      <c r="DI23" s="1130"/>
      <c r="DJ23" s="1208" t="str">
        <f t="shared" si="5"/>
        <v/>
      </c>
      <c r="DK23" s="1209"/>
      <c r="DL23" s="1209"/>
      <c r="DM23" s="1209"/>
      <c r="DN23" s="1209"/>
      <c r="DO23" s="1209"/>
      <c r="DP23" s="1209"/>
      <c r="DQ23" s="1209"/>
      <c r="DR23" s="1209"/>
      <c r="DS23" s="1209"/>
      <c r="DT23" s="1209"/>
      <c r="DU23" s="1209"/>
      <c r="DV23" s="1209"/>
      <c r="DW23" s="1209"/>
      <c r="DX23" s="1209"/>
      <c r="DY23" s="1209"/>
      <c r="DZ23" s="1209"/>
      <c r="EA23" s="1209"/>
      <c r="EB23" s="1209"/>
      <c r="EC23" s="1209"/>
      <c r="ED23" s="1209"/>
      <c r="EE23" s="1209"/>
      <c r="EF23" s="1209"/>
      <c r="EG23" s="1209"/>
      <c r="EH23" s="1209"/>
      <c r="EI23" s="1209"/>
      <c r="EJ23" s="1210"/>
      <c r="EK23" s="1217" t="str">
        <f t="shared" si="6"/>
        <v/>
      </c>
      <c r="EL23" s="1218"/>
      <c r="EM23" s="1218"/>
      <c r="EN23" s="1219"/>
      <c r="EO23" s="1217" t="str">
        <f t="shared" si="7"/>
        <v/>
      </c>
      <c r="EP23" s="1218"/>
      <c r="EQ23" s="1218"/>
      <c r="ER23" s="1223"/>
      <c r="ES23" s="4"/>
      <c r="ET23" s="4"/>
    </row>
    <row r="24" spans="1:150" s="29" customFormat="1" ht="28.5" customHeight="1">
      <c r="A24" s="1207"/>
      <c r="B24" s="1131"/>
      <c r="C24" s="1131"/>
      <c r="D24" s="765"/>
      <c r="E24" s="764"/>
      <c r="F24" s="1131"/>
      <c r="G24" s="1131"/>
      <c r="H24" s="1131"/>
      <c r="I24" s="1131"/>
      <c r="J24" s="1131"/>
      <c r="K24" s="765"/>
      <c r="L24" s="1132"/>
      <c r="M24" s="1133"/>
      <c r="N24" s="1133"/>
      <c r="O24" s="1133"/>
      <c r="P24" s="1133"/>
      <c r="Q24" s="1133"/>
      <c r="R24" s="1133"/>
      <c r="S24" s="1133"/>
      <c r="T24" s="1134"/>
      <c r="U24" s="1132"/>
      <c r="V24" s="1133"/>
      <c r="W24" s="1133"/>
      <c r="X24" s="1133"/>
      <c r="Y24" s="1133"/>
      <c r="Z24" s="1133"/>
      <c r="AA24" s="1133"/>
      <c r="AB24" s="1133"/>
      <c r="AC24" s="1133"/>
      <c r="AD24" s="1133"/>
      <c r="AE24" s="1133"/>
      <c r="AF24" s="1133"/>
      <c r="AG24" s="1133"/>
      <c r="AH24" s="1134"/>
      <c r="AI24" s="1211"/>
      <c r="AJ24" s="1212"/>
      <c r="AK24" s="1212"/>
      <c r="AL24" s="1212"/>
      <c r="AM24" s="127" t="s">
        <v>16</v>
      </c>
      <c r="AN24" s="1212"/>
      <c r="AO24" s="1212"/>
      <c r="AP24" s="1212"/>
      <c r="AQ24" s="1216"/>
      <c r="AR24" s="1198" t="str">
        <f t="shared" si="0"/>
        <v/>
      </c>
      <c r="AS24" s="1199"/>
      <c r="AT24" s="1199"/>
      <c r="AU24" s="1200"/>
      <c r="AV24" s="1220" t="str">
        <f t="shared" si="1"/>
        <v/>
      </c>
      <c r="AW24" s="1221"/>
      <c r="AX24" s="1221"/>
      <c r="AY24" s="1222"/>
      <c r="AZ24" s="1213"/>
      <c r="BA24" s="1214"/>
      <c r="BB24" s="1214"/>
      <c r="BC24" s="121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140" t="str">
        <f t="shared" si="2"/>
        <v/>
      </c>
      <c r="CQ24" s="1141"/>
      <c r="CR24" s="1141"/>
      <c r="CS24" s="1142"/>
      <c r="CT24" s="1143" t="str">
        <f t="shared" si="3"/>
        <v/>
      </c>
      <c r="CU24" s="1141"/>
      <c r="CV24" s="1141"/>
      <c r="CW24" s="1141"/>
      <c r="CX24" s="1141"/>
      <c r="CY24" s="1141"/>
      <c r="CZ24" s="1142"/>
      <c r="DA24" s="1128" t="str">
        <f t="shared" si="4"/>
        <v/>
      </c>
      <c r="DB24" s="1129"/>
      <c r="DC24" s="1129"/>
      <c r="DD24" s="1129"/>
      <c r="DE24" s="1129"/>
      <c r="DF24" s="1129"/>
      <c r="DG24" s="1129"/>
      <c r="DH24" s="1129"/>
      <c r="DI24" s="1130"/>
      <c r="DJ24" s="1128" t="str">
        <f t="shared" si="5"/>
        <v/>
      </c>
      <c r="DK24" s="1129"/>
      <c r="DL24" s="1129"/>
      <c r="DM24" s="1129"/>
      <c r="DN24" s="1129"/>
      <c r="DO24" s="1129"/>
      <c r="DP24" s="1129"/>
      <c r="DQ24" s="1129"/>
      <c r="DR24" s="1129"/>
      <c r="DS24" s="1129"/>
      <c r="DT24" s="1129"/>
      <c r="DU24" s="1129"/>
      <c r="DV24" s="1129"/>
      <c r="DW24" s="1129"/>
      <c r="DX24" s="1129"/>
      <c r="DY24" s="1129"/>
      <c r="DZ24" s="1129"/>
      <c r="EA24" s="1129"/>
      <c r="EB24" s="1129"/>
      <c r="EC24" s="1129"/>
      <c r="ED24" s="1129"/>
      <c r="EE24" s="1129"/>
      <c r="EF24" s="1129"/>
      <c r="EG24" s="1129"/>
      <c r="EH24" s="1129"/>
      <c r="EI24" s="1129"/>
      <c r="EJ24" s="1130"/>
      <c r="EK24" s="1217" t="str">
        <f t="shared" si="6"/>
        <v/>
      </c>
      <c r="EL24" s="1218"/>
      <c r="EM24" s="1218"/>
      <c r="EN24" s="1219"/>
      <c r="EO24" s="1217" t="str">
        <f t="shared" si="7"/>
        <v/>
      </c>
      <c r="EP24" s="1218"/>
      <c r="EQ24" s="1218"/>
      <c r="ER24" s="1223"/>
      <c r="ES24" s="4"/>
      <c r="ET24" s="4"/>
    </row>
    <row r="25" spans="1:150" s="29" customFormat="1" ht="28.5" customHeight="1">
      <c r="A25" s="1207"/>
      <c r="B25" s="1131"/>
      <c r="C25" s="1131"/>
      <c r="D25" s="765"/>
      <c r="E25" s="764"/>
      <c r="F25" s="1131"/>
      <c r="G25" s="1131"/>
      <c r="H25" s="1131"/>
      <c r="I25" s="1131"/>
      <c r="J25" s="1131"/>
      <c r="K25" s="765"/>
      <c r="L25" s="1132"/>
      <c r="M25" s="1133"/>
      <c r="N25" s="1133"/>
      <c r="O25" s="1133"/>
      <c r="P25" s="1133"/>
      <c r="Q25" s="1133"/>
      <c r="R25" s="1133"/>
      <c r="S25" s="1133"/>
      <c r="T25" s="1134"/>
      <c r="U25" s="1132"/>
      <c r="V25" s="1133"/>
      <c r="W25" s="1133"/>
      <c r="X25" s="1133"/>
      <c r="Y25" s="1133"/>
      <c r="Z25" s="1133"/>
      <c r="AA25" s="1133"/>
      <c r="AB25" s="1133"/>
      <c r="AC25" s="1133"/>
      <c r="AD25" s="1133"/>
      <c r="AE25" s="1133"/>
      <c r="AF25" s="1133"/>
      <c r="AG25" s="1133"/>
      <c r="AH25" s="1134"/>
      <c r="AI25" s="1211"/>
      <c r="AJ25" s="1212"/>
      <c r="AK25" s="1212"/>
      <c r="AL25" s="1212"/>
      <c r="AM25" s="127" t="s">
        <v>16</v>
      </c>
      <c r="AN25" s="1212"/>
      <c r="AO25" s="1212"/>
      <c r="AP25" s="1212"/>
      <c r="AQ25" s="1216"/>
      <c r="AR25" s="1198" t="str">
        <f t="shared" si="0"/>
        <v/>
      </c>
      <c r="AS25" s="1199"/>
      <c r="AT25" s="1199"/>
      <c r="AU25" s="1200"/>
      <c r="AV25" s="1220" t="str">
        <f t="shared" si="1"/>
        <v/>
      </c>
      <c r="AW25" s="1221"/>
      <c r="AX25" s="1221"/>
      <c r="AY25" s="1222"/>
      <c r="AZ25" s="1213"/>
      <c r="BA25" s="1214"/>
      <c r="BB25" s="1214"/>
      <c r="BC25" s="1215"/>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140" t="str">
        <f t="shared" si="2"/>
        <v/>
      </c>
      <c r="CQ25" s="1141"/>
      <c r="CR25" s="1141"/>
      <c r="CS25" s="1142"/>
      <c r="CT25" s="1143" t="str">
        <f t="shared" si="3"/>
        <v/>
      </c>
      <c r="CU25" s="1141"/>
      <c r="CV25" s="1141"/>
      <c r="CW25" s="1141"/>
      <c r="CX25" s="1141"/>
      <c r="CY25" s="1141"/>
      <c r="CZ25" s="1142"/>
      <c r="DA25" s="1128" t="str">
        <f t="shared" si="4"/>
        <v/>
      </c>
      <c r="DB25" s="1129"/>
      <c r="DC25" s="1129"/>
      <c r="DD25" s="1129"/>
      <c r="DE25" s="1129"/>
      <c r="DF25" s="1129"/>
      <c r="DG25" s="1129"/>
      <c r="DH25" s="1129"/>
      <c r="DI25" s="1130"/>
      <c r="DJ25" s="1208" t="str">
        <f t="shared" si="5"/>
        <v/>
      </c>
      <c r="DK25" s="1209"/>
      <c r="DL25" s="1209"/>
      <c r="DM25" s="1209"/>
      <c r="DN25" s="1209"/>
      <c r="DO25" s="1209"/>
      <c r="DP25" s="1209"/>
      <c r="DQ25" s="1209"/>
      <c r="DR25" s="1209"/>
      <c r="DS25" s="1209"/>
      <c r="DT25" s="1209"/>
      <c r="DU25" s="1209"/>
      <c r="DV25" s="1209"/>
      <c r="DW25" s="1209"/>
      <c r="DX25" s="1209"/>
      <c r="DY25" s="1209"/>
      <c r="DZ25" s="1209"/>
      <c r="EA25" s="1209"/>
      <c r="EB25" s="1209"/>
      <c r="EC25" s="1209"/>
      <c r="ED25" s="1209"/>
      <c r="EE25" s="1209"/>
      <c r="EF25" s="1209"/>
      <c r="EG25" s="1209"/>
      <c r="EH25" s="1209"/>
      <c r="EI25" s="1209"/>
      <c r="EJ25" s="1210"/>
      <c r="EK25" s="1217" t="str">
        <f t="shared" si="6"/>
        <v/>
      </c>
      <c r="EL25" s="1218"/>
      <c r="EM25" s="1218"/>
      <c r="EN25" s="1219"/>
      <c r="EO25" s="1217" t="str">
        <f t="shared" si="7"/>
        <v/>
      </c>
      <c r="EP25" s="1218"/>
      <c r="EQ25" s="1218"/>
      <c r="ER25" s="1223"/>
      <c r="ES25" s="4"/>
      <c r="ET25" s="4"/>
    </row>
    <row r="26" spans="1:150" s="29" customFormat="1" ht="28.5" customHeight="1">
      <c r="A26" s="1207"/>
      <c r="B26" s="1131"/>
      <c r="C26" s="1131"/>
      <c r="D26" s="765"/>
      <c r="E26" s="764"/>
      <c r="F26" s="1131"/>
      <c r="G26" s="1131"/>
      <c r="H26" s="1131"/>
      <c r="I26" s="1131"/>
      <c r="J26" s="1131"/>
      <c r="K26" s="765"/>
      <c r="L26" s="1132"/>
      <c r="M26" s="1133"/>
      <c r="N26" s="1133"/>
      <c r="O26" s="1133"/>
      <c r="P26" s="1133"/>
      <c r="Q26" s="1133"/>
      <c r="R26" s="1133"/>
      <c r="S26" s="1133"/>
      <c r="T26" s="1134"/>
      <c r="U26" s="1132"/>
      <c r="V26" s="1133"/>
      <c r="W26" s="1133"/>
      <c r="X26" s="1133"/>
      <c r="Y26" s="1133"/>
      <c r="Z26" s="1133"/>
      <c r="AA26" s="1133"/>
      <c r="AB26" s="1133"/>
      <c r="AC26" s="1133"/>
      <c r="AD26" s="1133"/>
      <c r="AE26" s="1133"/>
      <c r="AF26" s="1133"/>
      <c r="AG26" s="1133"/>
      <c r="AH26" s="1134"/>
      <c r="AI26" s="1137"/>
      <c r="AJ26" s="1138"/>
      <c r="AK26" s="1138"/>
      <c r="AL26" s="1138"/>
      <c r="AM26" s="266" t="s">
        <v>222</v>
      </c>
      <c r="AN26" s="1138"/>
      <c r="AO26" s="1138"/>
      <c r="AP26" s="1138"/>
      <c r="AQ26" s="1139"/>
      <c r="AR26" s="1198" t="str">
        <f t="shared" ref="AR26:AR29" si="8">IF(AND(AI26&lt;&gt;"",AN26&lt;&gt;""),ROUNDDOWN(AI26*AN26/1000000,2),"")</f>
        <v/>
      </c>
      <c r="AS26" s="1199"/>
      <c r="AT26" s="1199"/>
      <c r="AU26" s="1200"/>
      <c r="AV26" s="1201" t="str">
        <f t="shared" ref="AV26:AV29" si="9">IF(AR26&lt;&gt;"",IF(AR26&lt;0.2,"XS",IF(AR26&lt;1.6,"S",IF(AR26&lt;2.8,"M",IF(AR26&gt;=2.8,"L")))),"")</f>
        <v/>
      </c>
      <c r="AW26" s="1202"/>
      <c r="AX26" s="1202"/>
      <c r="AY26" s="1203"/>
      <c r="AZ26" s="1204"/>
      <c r="BA26" s="1205"/>
      <c r="BB26" s="1205"/>
      <c r="BC26" s="120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140" t="str">
        <f t="shared" si="2"/>
        <v/>
      </c>
      <c r="CQ26" s="1141"/>
      <c r="CR26" s="1141"/>
      <c r="CS26" s="1142"/>
      <c r="CT26" s="1143" t="str">
        <f t="shared" si="3"/>
        <v/>
      </c>
      <c r="CU26" s="1141"/>
      <c r="CV26" s="1141"/>
      <c r="CW26" s="1141"/>
      <c r="CX26" s="1141"/>
      <c r="CY26" s="1141"/>
      <c r="CZ26" s="1142"/>
      <c r="DA26" s="1128" t="str">
        <f t="shared" si="4"/>
        <v/>
      </c>
      <c r="DB26" s="1129"/>
      <c r="DC26" s="1129"/>
      <c r="DD26" s="1129"/>
      <c r="DE26" s="1129"/>
      <c r="DF26" s="1129"/>
      <c r="DG26" s="1129"/>
      <c r="DH26" s="1129"/>
      <c r="DI26" s="1130"/>
      <c r="DJ26" s="1128" t="str">
        <f t="shared" si="5"/>
        <v/>
      </c>
      <c r="DK26" s="1129"/>
      <c r="DL26" s="1129"/>
      <c r="DM26" s="1129"/>
      <c r="DN26" s="1129"/>
      <c r="DO26" s="1129"/>
      <c r="DP26" s="1129"/>
      <c r="DQ26" s="1129"/>
      <c r="DR26" s="1129"/>
      <c r="DS26" s="1129"/>
      <c r="DT26" s="1129"/>
      <c r="DU26" s="1129"/>
      <c r="DV26" s="1129"/>
      <c r="DW26" s="1129"/>
      <c r="DX26" s="1129"/>
      <c r="DY26" s="1129"/>
      <c r="DZ26" s="1129"/>
      <c r="EA26" s="1129"/>
      <c r="EB26" s="1129"/>
      <c r="EC26" s="1129"/>
      <c r="ED26" s="1129"/>
      <c r="EE26" s="1129"/>
      <c r="EF26" s="1129"/>
      <c r="EG26" s="1129"/>
      <c r="EH26" s="1129"/>
      <c r="EI26" s="1129"/>
      <c r="EJ26" s="1130"/>
      <c r="EK26" s="1181" t="str">
        <f t="shared" si="6"/>
        <v/>
      </c>
      <c r="EL26" s="1182"/>
      <c r="EM26" s="1182"/>
      <c r="EN26" s="1183"/>
      <c r="EO26" s="1181" t="str">
        <f t="shared" si="7"/>
        <v/>
      </c>
      <c r="EP26" s="1182"/>
      <c r="EQ26" s="1182"/>
      <c r="ER26" s="1184"/>
      <c r="ES26" s="4"/>
      <c r="ET26" s="4"/>
    </row>
    <row r="27" spans="1:150" s="29" customFormat="1" ht="28.5" customHeight="1">
      <c r="A27" s="1207"/>
      <c r="B27" s="1131"/>
      <c r="C27" s="1131"/>
      <c r="D27" s="765"/>
      <c r="E27" s="764"/>
      <c r="F27" s="1131"/>
      <c r="G27" s="1131"/>
      <c r="H27" s="1131"/>
      <c r="I27" s="1131"/>
      <c r="J27" s="1131"/>
      <c r="K27" s="765"/>
      <c r="L27" s="1132"/>
      <c r="M27" s="1133"/>
      <c r="N27" s="1133"/>
      <c r="O27" s="1133"/>
      <c r="P27" s="1133"/>
      <c r="Q27" s="1133"/>
      <c r="R27" s="1133"/>
      <c r="S27" s="1133"/>
      <c r="T27" s="1134"/>
      <c r="U27" s="1132"/>
      <c r="V27" s="1133"/>
      <c r="W27" s="1133"/>
      <c r="X27" s="1133"/>
      <c r="Y27" s="1133"/>
      <c r="Z27" s="1133"/>
      <c r="AA27" s="1133"/>
      <c r="AB27" s="1133"/>
      <c r="AC27" s="1133"/>
      <c r="AD27" s="1133"/>
      <c r="AE27" s="1133"/>
      <c r="AF27" s="1133"/>
      <c r="AG27" s="1133"/>
      <c r="AH27" s="1134"/>
      <c r="AI27" s="1137"/>
      <c r="AJ27" s="1138"/>
      <c r="AK27" s="1138"/>
      <c r="AL27" s="1138"/>
      <c r="AM27" s="264" t="s">
        <v>222</v>
      </c>
      <c r="AN27" s="1138"/>
      <c r="AO27" s="1138"/>
      <c r="AP27" s="1138"/>
      <c r="AQ27" s="1139"/>
      <c r="AR27" s="1198" t="str">
        <f t="shared" si="8"/>
        <v/>
      </c>
      <c r="AS27" s="1199"/>
      <c r="AT27" s="1199"/>
      <c r="AU27" s="1200"/>
      <c r="AV27" s="1201" t="str">
        <f t="shared" si="9"/>
        <v/>
      </c>
      <c r="AW27" s="1202"/>
      <c r="AX27" s="1202"/>
      <c r="AY27" s="1203"/>
      <c r="AZ27" s="1204"/>
      <c r="BA27" s="1205"/>
      <c r="BB27" s="1205"/>
      <c r="BC27" s="120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140" t="str">
        <f t="shared" si="2"/>
        <v/>
      </c>
      <c r="CQ27" s="1141"/>
      <c r="CR27" s="1141"/>
      <c r="CS27" s="1142"/>
      <c r="CT27" s="1143" t="str">
        <f t="shared" si="3"/>
        <v/>
      </c>
      <c r="CU27" s="1141"/>
      <c r="CV27" s="1141"/>
      <c r="CW27" s="1141"/>
      <c r="CX27" s="1141"/>
      <c r="CY27" s="1141"/>
      <c r="CZ27" s="1142"/>
      <c r="DA27" s="1128" t="str">
        <f t="shared" si="4"/>
        <v/>
      </c>
      <c r="DB27" s="1129"/>
      <c r="DC27" s="1129"/>
      <c r="DD27" s="1129"/>
      <c r="DE27" s="1129"/>
      <c r="DF27" s="1129"/>
      <c r="DG27" s="1129"/>
      <c r="DH27" s="1129"/>
      <c r="DI27" s="1130"/>
      <c r="DJ27" s="1208" t="str">
        <f t="shared" si="5"/>
        <v/>
      </c>
      <c r="DK27" s="1209"/>
      <c r="DL27" s="1209"/>
      <c r="DM27" s="1209"/>
      <c r="DN27" s="1209"/>
      <c r="DO27" s="1209"/>
      <c r="DP27" s="1209"/>
      <c r="DQ27" s="1209"/>
      <c r="DR27" s="1209"/>
      <c r="DS27" s="1209"/>
      <c r="DT27" s="1209"/>
      <c r="DU27" s="1209"/>
      <c r="DV27" s="1209"/>
      <c r="DW27" s="1209"/>
      <c r="DX27" s="1209"/>
      <c r="DY27" s="1209"/>
      <c r="DZ27" s="1209"/>
      <c r="EA27" s="1209"/>
      <c r="EB27" s="1209"/>
      <c r="EC27" s="1209"/>
      <c r="ED27" s="1209"/>
      <c r="EE27" s="1209"/>
      <c r="EF27" s="1209"/>
      <c r="EG27" s="1209"/>
      <c r="EH27" s="1209"/>
      <c r="EI27" s="1209"/>
      <c r="EJ27" s="1210"/>
      <c r="EK27" s="1181" t="str">
        <f t="shared" si="6"/>
        <v/>
      </c>
      <c r="EL27" s="1182"/>
      <c r="EM27" s="1182"/>
      <c r="EN27" s="1183"/>
      <c r="EO27" s="1181" t="str">
        <f t="shared" si="7"/>
        <v/>
      </c>
      <c r="EP27" s="1182"/>
      <c r="EQ27" s="1182"/>
      <c r="ER27" s="1184"/>
      <c r="ES27" s="4"/>
      <c r="ET27" s="4"/>
    </row>
    <row r="28" spans="1:150" s="29" customFormat="1" ht="28.5" customHeight="1">
      <c r="A28" s="1207"/>
      <c r="B28" s="1131"/>
      <c r="C28" s="1131"/>
      <c r="D28" s="765"/>
      <c r="E28" s="764"/>
      <c r="F28" s="1131"/>
      <c r="G28" s="1131"/>
      <c r="H28" s="1131"/>
      <c r="I28" s="1131"/>
      <c r="J28" s="1131"/>
      <c r="K28" s="765"/>
      <c r="L28" s="1132"/>
      <c r="M28" s="1133"/>
      <c r="N28" s="1133"/>
      <c r="O28" s="1133"/>
      <c r="P28" s="1133"/>
      <c r="Q28" s="1133"/>
      <c r="R28" s="1133"/>
      <c r="S28" s="1133"/>
      <c r="T28" s="1134"/>
      <c r="U28" s="1132"/>
      <c r="V28" s="1133"/>
      <c r="W28" s="1133"/>
      <c r="X28" s="1133"/>
      <c r="Y28" s="1133"/>
      <c r="Z28" s="1133"/>
      <c r="AA28" s="1133"/>
      <c r="AB28" s="1133"/>
      <c r="AC28" s="1133"/>
      <c r="AD28" s="1133"/>
      <c r="AE28" s="1133"/>
      <c r="AF28" s="1133"/>
      <c r="AG28" s="1133"/>
      <c r="AH28" s="1134"/>
      <c r="AI28" s="1137"/>
      <c r="AJ28" s="1138"/>
      <c r="AK28" s="1138"/>
      <c r="AL28" s="1138"/>
      <c r="AM28" s="264" t="s">
        <v>222</v>
      </c>
      <c r="AN28" s="1138"/>
      <c r="AO28" s="1138"/>
      <c r="AP28" s="1138"/>
      <c r="AQ28" s="1139"/>
      <c r="AR28" s="1198" t="str">
        <f t="shared" si="8"/>
        <v/>
      </c>
      <c r="AS28" s="1199"/>
      <c r="AT28" s="1199"/>
      <c r="AU28" s="1200"/>
      <c r="AV28" s="1201" t="str">
        <f t="shared" si="9"/>
        <v/>
      </c>
      <c r="AW28" s="1202"/>
      <c r="AX28" s="1202"/>
      <c r="AY28" s="1203"/>
      <c r="AZ28" s="1204"/>
      <c r="BA28" s="1205"/>
      <c r="BB28" s="1205"/>
      <c r="BC28" s="120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140" t="str">
        <f t="shared" si="2"/>
        <v/>
      </c>
      <c r="CQ28" s="1141"/>
      <c r="CR28" s="1141"/>
      <c r="CS28" s="1142"/>
      <c r="CT28" s="1143" t="str">
        <f t="shared" si="3"/>
        <v/>
      </c>
      <c r="CU28" s="1141"/>
      <c r="CV28" s="1141"/>
      <c r="CW28" s="1141"/>
      <c r="CX28" s="1141"/>
      <c r="CY28" s="1141"/>
      <c r="CZ28" s="1142"/>
      <c r="DA28" s="1128" t="str">
        <f t="shared" si="4"/>
        <v/>
      </c>
      <c r="DB28" s="1129"/>
      <c r="DC28" s="1129"/>
      <c r="DD28" s="1129"/>
      <c r="DE28" s="1129"/>
      <c r="DF28" s="1129"/>
      <c r="DG28" s="1129"/>
      <c r="DH28" s="1129"/>
      <c r="DI28" s="1130"/>
      <c r="DJ28" s="1128" t="str">
        <f t="shared" si="5"/>
        <v/>
      </c>
      <c r="DK28" s="1129"/>
      <c r="DL28" s="1129"/>
      <c r="DM28" s="1129"/>
      <c r="DN28" s="1129"/>
      <c r="DO28" s="1129"/>
      <c r="DP28" s="1129"/>
      <c r="DQ28" s="1129"/>
      <c r="DR28" s="1129"/>
      <c r="DS28" s="1129"/>
      <c r="DT28" s="1129"/>
      <c r="DU28" s="1129"/>
      <c r="DV28" s="1129"/>
      <c r="DW28" s="1129"/>
      <c r="DX28" s="1129"/>
      <c r="DY28" s="1129"/>
      <c r="DZ28" s="1129"/>
      <c r="EA28" s="1129"/>
      <c r="EB28" s="1129"/>
      <c r="EC28" s="1129"/>
      <c r="ED28" s="1129"/>
      <c r="EE28" s="1129"/>
      <c r="EF28" s="1129"/>
      <c r="EG28" s="1129"/>
      <c r="EH28" s="1129"/>
      <c r="EI28" s="1129"/>
      <c r="EJ28" s="1130"/>
      <c r="EK28" s="1181" t="str">
        <f t="shared" si="6"/>
        <v/>
      </c>
      <c r="EL28" s="1182"/>
      <c r="EM28" s="1182"/>
      <c r="EN28" s="1183"/>
      <c r="EO28" s="1181" t="str">
        <f t="shared" si="7"/>
        <v/>
      </c>
      <c r="EP28" s="1182"/>
      <c r="EQ28" s="1182"/>
      <c r="ER28" s="1184"/>
      <c r="ES28" s="4"/>
      <c r="ET28" s="4"/>
    </row>
    <row r="29" spans="1:150" s="29" customFormat="1" ht="28.5" customHeight="1" thickBot="1">
      <c r="A29" s="1185"/>
      <c r="B29" s="1186"/>
      <c r="C29" s="1186"/>
      <c r="D29" s="1187"/>
      <c r="E29" s="1188"/>
      <c r="F29" s="1186"/>
      <c r="G29" s="1186"/>
      <c r="H29" s="1186"/>
      <c r="I29" s="1186"/>
      <c r="J29" s="1186"/>
      <c r="K29" s="1187"/>
      <c r="L29" s="1189"/>
      <c r="M29" s="1190"/>
      <c r="N29" s="1190"/>
      <c r="O29" s="1190"/>
      <c r="P29" s="1190"/>
      <c r="Q29" s="1190"/>
      <c r="R29" s="1190"/>
      <c r="S29" s="1190"/>
      <c r="T29" s="1191"/>
      <c r="U29" s="1189"/>
      <c r="V29" s="1190"/>
      <c r="W29" s="1190"/>
      <c r="X29" s="1190"/>
      <c r="Y29" s="1190"/>
      <c r="Z29" s="1190"/>
      <c r="AA29" s="1190"/>
      <c r="AB29" s="1190"/>
      <c r="AC29" s="1190"/>
      <c r="AD29" s="1190"/>
      <c r="AE29" s="1190"/>
      <c r="AF29" s="1190"/>
      <c r="AG29" s="1190"/>
      <c r="AH29" s="1191"/>
      <c r="AI29" s="1192"/>
      <c r="AJ29" s="1193"/>
      <c r="AK29" s="1193"/>
      <c r="AL29" s="1193"/>
      <c r="AM29" s="265" t="s">
        <v>222</v>
      </c>
      <c r="AN29" s="1193"/>
      <c r="AO29" s="1193"/>
      <c r="AP29" s="1193"/>
      <c r="AQ29" s="1194"/>
      <c r="AR29" s="1195" t="str">
        <f t="shared" si="8"/>
        <v/>
      </c>
      <c r="AS29" s="1196"/>
      <c r="AT29" s="1196"/>
      <c r="AU29" s="1197"/>
      <c r="AV29" s="1159" t="str">
        <f t="shared" si="9"/>
        <v/>
      </c>
      <c r="AW29" s="1160"/>
      <c r="AX29" s="1160"/>
      <c r="AY29" s="1161"/>
      <c r="AZ29" s="1162"/>
      <c r="BA29" s="1163"/>
      <c r="BB29" s="1163"/>
      <c r="BC29" s="116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165" t="str">
        <f t="shared" si="2"/>
        <v/>
      </c>
      <c r="CQ29" s="1166"/>
      <c r="CR29" s="1166"/>
      <c r="CS29" s="1167"/>
      <c r="CT29" s="1168" t="str">
        <f t="shared" si="3"/>
        <v/>
      </c>
      <c r="CU29" s="1166"/>
      <c r="CV29" s="1166"/>
      <c r="CW29" s="1166"/>
      <c r="CX29" s="1166"/>
      <c r="CY29" s="1166"/>
      <c r="CZ29" s="1167"/>
      <c r="DA29" s="1169" t="str">
        <f t="shared" si="4"/>
        <v/>
      </c>
      <c r="DB29" s="1170"/>
      <c r="DC29" s="1170"/>
      <c r="DD29" s="1170"/>
      <c r="DE29" s="1170"/>
      <c r="DF29" s="1170"/>
      <c r="DG29" s="1170"/>
      <c r="DH29" s="1170"/>
      <c r="DI29" s="1171"/>
      <c r="DJ29" s="1155" t="str">
        <f t="shared" si="5"/>
        <v/>
      </c>
      <c r="DK29" s="1156"/>
      <c r="DL29" s="1156"/>
      <c r="DM29" s="1156"/>
      <c r="DN29" s="1156"/>
      <c r="DO29" s="1156"/>
      <c r="DP29" s="1156"/>
      <c r="DQ29" s="1156"/>
      <c r="DR29" s="1156"/>
      <c r="DS29" s="1156"/>
      <c r="DT29" s="1156"/>
      <c r="DU29" s="1156"/>
      <c r="DV29" s="1156"/>
      <c r="DW29" s="1156"/>
      <c r="DX29" s="1156"/>
      <c r="DY29" s="1156"/>
      <c r="DZ29" s="1156"/>
      <c r="EA29" s="1156"/>
      <c r="EB29" s="1156"/>
      <c r="EC29" s="1156"/>
      <c r="ED29" s="1156"/>
      <c r="EE29" s="1156"/>
      <c r="EF29" s="1156"/>
      <c r="EG29" s="1156"/>
      <c r="EH29" s="1156"/>
      <c r="EI29" s="1156"/>
      <c r="EJ29" s="1157"/>
      <c r="EK29" s="1172" t="str">
        <f t="shared" si="6"/>
        <v/>
      </c>
      <c r="EL29" s="1173"/>
      <c r="EM29" s="1173"/>
      <c r="EN29" s="1174"/>
      <c r="EO29" s="1172" t="str">
        <f t="shared" si="7"/>
        <v/>
      </c>
      <c r="EP29" s="1173"/>
      <c r="EQ29" s="1173"/>
      <c r="ER29" s="1175"/>
      <c r="ES29" s="4"/>
      <c r="ET29" s="4"/>
    </row>
    <row r="30" spans="1:150" ht="17.25" customHeight="1">
      <c r="A30" s="305"/>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20"/>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CP30" s="335"/>
      <c r="CQ30" s="335"/>
      <c r="CR30" s="335"/>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335"/>
      <c r="DR30" s="335"/>
      <c r="DS30" s="335"/>
      <c r="DT30" s="335"/>
      <c r="DU30" s="335"/>
      <c r="DV30" s="335"/>
      <c r="DW30" s="335"/>
      <c r="DX30" s="335"/>
      <c r="DY30" s="335"/>
      <c r="DZ30" s="335"/>
      <c r="EA30" s="335"/>
      <c r="EB30" s="335"/>
      <c r="EC30" s="335"/>
      <c r="ED30" s="335"/>
      <c r="EE30" s="335"/>
      <c r="EF30" s="335"/>
      <c r="EG30" s="335"/>
    </row>
    <row r="31" spans="1:150" ht="17.25" customHeight="1" thickBot="1">
      <c r="A31" s="305"/>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20"/>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CP31" s="335"/>
      <c r="CQ31" s="335"/>
      <c r="CR31" s="335"/>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35"/>
      <c r="DR31" s="335"/>
      <c r="DS31" s="335"/>
      <c r="DT31" s="335"/>
      <c r="DU31" s="335"/>
      <c r="DV31" s="335"/>
      <c r="DW31" s="335"/>
      <c r="DX31" s="335"/>
      <c r="DY31" s="335"/>
      <c r="DZ31" s="335"/>
      <c r="EA31" s="335"/>
      <c r="EB31" s="335"/>
      <c r="EC31" s="335"/>
      <c r="ED31" s="335"/>
      <c r="EE31" s="335"/>
      <c r="EF31" s="335"/>
      <c r="EG31" s="335"/>
    </row>
    <row r="32" spans="1:150" ht="28.5" customHeight="1" thickBot="1">
      <c r="A32" s="1224" t="s">
        <v>14</v>
      </c>
      <c r="B32" s="1225"/>
      <c r="C32" s="1225"/>
      <c r="D32" s="1225"/>
      <c r="E32" s="1225"/>
      <c r="F32" s="1225"/>
      <c r="G32" s="1225"/>
      <c r="H32" s="1225"/>
      <c r="I32" s="1225"/>
      <c r="J32" s="1225"/>
      <c r="K32" s="1226"/>
      <c r="L32" s="1227" t="s">
        <v>276</v>
      </c>
      <c r="M32" s="1228"/>
      <c r="N32" s="1228"/>
      <c r="O32" s="1228"/>
      <c r="P32" s="1228"/>
      <c r="Q32" s="1228"/>
      <c r="R32" s="1228"/>
      <c r="S32" s="1228"/>
      <c r="T32" s="1229"/>
      <c r="U32" s="1291"/>
      <c r="V32" s="1291"/>
      <c r="W32" s="1291"/>
      <c r="X32" s="1291"/>
      <c r="Y32" s="1291"/>
      <c r="Z32" s="1291"/>
      <c r="AA32" s="1291"/>
      <c r="AB32" s="1291"/>
      <c r="AC32" s="1291"/>
      <c r="AD32" s="1291"/>
      <c r="AE32" s="1291"/>
      <c r="AF32" s="1291"/>
      <c r="CP32" s="1224" t="s">
        <v>14</v>
      </c>
      <c r="CQ32" s="1225"/>
      <c r="CR32" s="1225"/>
      <c r="CS32" s="1225"/>
      <c r="CT32" s="1225"/>
      <c r="CU32" s="1225"/>
      <c r="CV32" s="1225"/>
      <c r="CW32" s="1225"/>
      <c r="CX32" s="1225"/>
      <c r="CY32" s="1225"/>
      <c r="CZ32" s="1226"/>
      <c r="DA32" s="1227" t="s">
        <v>276</v>
      </c>
      <c r="DB32" s="1228"/>
      <c r="DC32" s="1228"/>
      <c r="DD32" s="1228"/>
      <c r="DE32" s="1228"/>
      <c r="DF32" s="1228"/>
      <c r="DG32" s="1228"/>
      <c r="DH32" s="1228"/>
      <c r="DI32" s="1229"/>
      <c r="DJ32" s="1291"/>
      <c r="DK32" s="1291"/>
      <c r="DL32" s="1291"/>
      <c r="DM32" s="1291"/>
      <c r="DN32" s="1291"/>
      <c r="DO32" s="1291"/>
      <c r="DP32" s="1291"/>
      <c r="DQ32" s="1291"/>
      <c r="DR32" s="1291"/>
      <c r="DS32" s="1291"/>
      <c r="DT32" s="1291"/>
      <c r="DU32" s="1291"/>
    </row>
    <row r="33" spans="1:150"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28"/>
      <c r="DN33" s="28"/>
      <c r="DO33" s="28"/>
      <c r="DP33" s="28"/>
      <c r="DQ33" s="4"/>
      <c r="DR33" s="4"/>
      <c r="DS33" s="4"/>
      <c r="DT33" s="4"/>
      <c r="DU33" s="4"/>
      <c r="DV33" s="4"/>
      <c r="DW33" s="4"/>
      <c r="DX33" s="4"/>
      <c r="DY33" s="4"/>
      <c r="DZ33" s="4"/>
      <c r="EA33" s="4"/>
      <c r="EB33" s="4"/>
      <c r="EC33" s="4"/>
      <c r="ED33" s="4"/>
      <c r="EE33" s="4"/>
      <c r="EF33" s="4"/>
      <c r="EG33" s="4"/>
    </row>
    <row r="34" spans="1:150" ht="29.25" customHeight="1">
      <c r="A34" s="1389" t="s">
        <v>218</v>
      </c>
      <c r="B34" s="1390"/>
      <c r="C34" s="1390"/>
      <c r="D34" s="1390"/>
      <c r="E34" s="1390"/>
      <c r="F34" s="1390"/>
      <c r="G34" s="1390"/>
      <c r="H34" s="1390"/>
      <c r="I34" s="1390"/>
      <c r="J34" s="1390"/>
      <c r="K34" s="1390"/>
      <c r="L34" s="1390"/>
      <c r="M34" s="1390"/>
      <c r="N34" s="1390"/>
      <c r="O34" s="1390"/>
      <c r="P34" s="1390"/>
      <c r="Q34" s="1390"/>
      <c r="R34" s="1390"/>
      <c r="S34" s="1390"/>
      <c r="T34" s="1390"/>
      <c r="U34" s="1390"/>
      <c r="V34" s="1390"/>
      <c r="W34" s="1390"/>
      <c r="X34" s="1390"/>
      <c r="Y34" s="1390"/>
      <c r="Z34" s="1390"/>
      <c r="AA34" s="1390"/>
      <c r="AB34" s="1390"/>
      <c r="AC34" s="1390"/>
      <c r="AD34" s="1390"/>
      <c r="AE34" s="1390"/>
      <c r="AF34" s="1390"/>
      <c r="AG34" s="1390"/>
      <c r="AH34" s="1391"/>
      <c r="AI34" s="1395" t="s">
        <v>4</v>
      </c>
      <c r="AJ34" s="1396"/>
      <c r="AK34" s="1396"/>
      <c r="AL34" s="1396"/>
      <c r="AM34" s="1396"/>
      <c r="AN34" s="1396"/>
      <c r="AO34" s="1396"/>
      <c r="AP34" s="1396"/>
      <c r="AQ34" s="1397"/>
      <c r="AR34" s="4"/>
      <c r="AS34" s="4"/>
      <c r="AT34" s="4"/>
      <c r="AU34" s="4"/>
      <c r="AV34" s="4"/>
      <c r="AW34" s="4"/>
      <c r="AX34" s="4"/>
      <c r="AY34" s="4"/>
      <c r="AZ34" s="4"/>
      <c r="BA34" s="4"/>
      <c r="BB34" s="4"/>
      <c r="BC34" s="4"/>
      <c r="CP34" s="1389" t="s">
        <v>218</v>
      </c>
      <c r="CQ34" s="1390"/>
      <c r="CR34" s="1390"/>
      <c r="CS34" s="1390"/>
      <c r="CT34" s="1390"/>
      <c r="CU34" s="1390"/>
      <c r="CV34" s="1390"/>
      <c r="CW34" s="1390"/>
      <c r="CX34" s="1390"/>
      <c r="CY34" s="1390"/>
      <c r="CZ34" s="1390"/>
      <c r="DA34" s="1390"/>
      <c r="DB34" s="1390"/>
      <c r="DC34" s="1390"/>
      <c r="DD34" s="1390"/>
      <c r="DE34" s="1390"/>
      <c r="DF34" s="1390"/>
      <c r="DG34" s="1390"/>
      <c r="DH34" s="1390"/>
      <c r="DI34" s="1390"/>
      <c r="DJ34" s="1390"/>
      <c r="DK34" s="1390"/>
      <c r="DL34" s="1390"/>
      <c r="DM34" s="1390"/>
      <c r="DN34" s="1390"/>
      <c r="DO34" s="1390"/>
      <c r="DP34" s="1390"/>
      <c r="DQ34" s="1390"/>
      <c r="DR34" s="1390"/>
      <c r="DS34" s="1390"/>
      <c r="DT34" s="1390"/>
      <c r="DU34" s="1390"/>
      <c r="DV34" s="1390"/>
      <c r="DW34" s="1391"/>
      <c r="DX34" s="1392" t="str">
        <f>AI34</f>
        <v>□</v>
      </c>
      <c r="DY34" s="1393"/>
      <c r="DZ34" s="1393"/>
      <c r="EA34" s="1393"/>
      <c r="EB34" s="1393"/>
      <c r="EC34" s="1393"/>
      <c r="ED34" s="1393"/>
      <c r="EE34" s="1393"/>
      <c r="EF34" s="1394"/>
      <c r="EG34" s="4"/>
    </row>
    <row r="35" spans="1:150" ht="9" customHeight="1" thickBot="1">
      <c r="A35" s="28"/>
      <c r="B35" s="28"/>
      <c r="C35" s="28"/>
      <c r="D35" s="28"/>
      <c r="E35" s="28"/>
      <c r="F35" s="28"/>
      <c r="G35" s="28"/>
      <c r="H35" s="28"/>
      <c r="I35" s="28"/>
      <c r="J35" s="28"/>
      <c r="K35" s="28"/>
      <c r="L35" s="28"/>
      <c r="M35" s="28"/>
      <c r="N35" s="28"/>
      <c r="O35" s="28"/>
      <c r="P35" s="28"/>
      <c r="Q35" s="4"/>
      <c r="R35" s="4"/>
      <c r="S35" s="4"/>
      <c r="T35" s="4"/>
      <c r="U35" s="4"/>
      <c r="V35" s="4"/>
      <c r="W35" s="4"/>
      <c r="X35" s="4"/>
      <c r="Y35" s="4"/>
      <c r="Z35" s="4"/>
      <c r="AA35" s="4"/>
      <c r="AB35" s="4"/>
      <c r="AC35" s="4"/>
      <c r="AD35" s="4"/>
      <c r="AE35" s="4"/>
      <c r="AF35" s="28"/>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28"/>
      <c r="DU35" s="28"/>
      <c r="DV35" s="28"/>
      <c r="DW35" s="4"/>
      <c r="DX35" s="4"/>
      <c r="DY35" s="4"/>
      <c r="DZ35" s="4"/>
      <c r="EA35" s="4"/>
      <c r="EB35" s="4"/>
      <c r="EC35" s="4"/>
      <c r="ED35" s="4"/>
      <c r="EE35" s="4"/>
      <c r="EF35" s="4"/>
      <c r="EG35" s="4"/>
    </row>
    <row r="36" spans="1:150" ht="18.75" customHeight="1">
      <c r="A36" s="1253" t="s">
        <v>219</v>
      </c>
      <c r="B36" s="1254"/>
      <c r="C36" s="1254"/>
      <c r="D36" s="1255"/>
      <c r="E36" s="1259" t="s">
        <v>220</v>
      </c>
      <c r="F36" s="1254"/>
      <c r="G36" s="1254"/>
      <c r="H36" s="1254"/>
      <c r="I36" s="1254"/>
      <c r="J36" s="1254"/>
      <c r="K36" s="1255"/>
      <c r="L36" s="1236" t="s">
        <v>221</v>
      </c>
      <c r="M36" s="1261"/>
      <c r="N36" s="1261"/>
      <c r="O36" s="1261"/>
      <c r="P36" s="1261"/>
      <c r="Q36" s="1261"/>
      <c r="R36" s="1261"/>
      <c r="S36" s="1261"/>
      <c r="T36" s="1262"/>
      <c r="U36" s="1236" t="s">
        <v>84</v>
      </c>
      <c r="V36" s="1261"/>
      <c r="W36" s="1261"/>
      <c r="X36" s="1261"/>
      <c r="Y36" s="1261"/>
      <c r="Z36" s="1261"/>
      <c r="AA36" s="1261"/>
      <c r="AB36" s="1261"/>
      <c r="AC36" s="1261"/>
      <c r="AD36" s="1261"/>
      <c r="AE36" s="1261"/>
      <c r="AF36" s="1261"/>
      <c r="AG36" s="1261"/>
      <c r="AH36" s="1262"/>
      <c r="AI36" s="649" t="s">
        <v>22</v>
      </c>
      <c r="AJ36" s="650"/>
      <c r="AK36" s="650"/>
      <c r="AL36" s="650"/>
      <c r="AM36" s="650"/>
      <c r="AN36" s="650"/>
      <c r="AO36" s="650"/>
      <c r="AP36" s="650"/>
      <c r="AQ36" s="1274"/>
      <c r="AR36" s="1275" t="s">
        <v>21</v>
      </c>
      <c r="AS36" s="1276"/>
      <c r="AT36" s="1276"/>
      <c r="AU36" s="1277"/>
      <c r="AV36" s="1230" t="s">
        <v>223</v>
      </c>
      <c r="AW36" s="1231"/>
      <c r="AX36" s="1231"/>
      <c r="AY36" s="1232"/>
      <c r="AZ36" s="1236" t="s">
        <v>224</v>
      </c>
      <c r="BA36" s="1237"/>
      <c r="BB36" s="1237"/>
      <c r="BC36" s="1238"/>
      <c r="CP36" s="1253" t="s">
        <v>219</v>
      </c>
      <c r="CQ36" s="1254"/>
      <c r="CR36" s="1254"/>
      <c r="CS36" s="1255"/>
      <c r="CT36" s="1259" t="s">
        <v>220</v>
      </c>
      <c r="CU36" s="1254"/>
      <c r="CV36" s="1254"/>
      <c r="CW36" s="1254"/>
      <c r="CX36" s="1254"/>
      <c r="CY36" s="1254"/>
      <c r="CZ36" s="1255"/>
      <c r="DA36" s="1236" t="s">
        <v>221</v>
      </c>
      <c r="DB36" s="1261"/>
      <c r="DC36" s="1261"/>
      <c r="DD36" s="1261"/>
      <c r="DE36" s="1261"/>
      <c r="DF36" s="1261"/>
      <c r="DG36" s="1261"/>
      <c r="DH36" s="1261"/>
      <c r="DI36" s="1262"/>
      <c r="DJ36" s="1236" t="s">
        <v>84</v>
      </c>
      <c r="DK36" s="1261"/>
      <c r="DL36" s="1261"/>
      <c r="DM36" s="1261"/>
      <c r="DN36" s="1261"/>
      <c r="DO36" s="1261"/>
      <c r="DP36" s="1261"/>
      <c r="DQ36" s="1261"/>
      <c r="DR36" s="1261"/>
      <c r="DS36" s="1261"/>
      <c r="DT36" s="1261"/>
      <c r="DU36" s="1261"/>
      <c r="DV36" s="1261"/>
      <c r="DW36" s="1261"/>
      <c r="DX36" s="1261"/>
      <c r="DY36" s="1261"/>
      <c r="DZ36" s="1261"/>
      <c r="EA36" s="1261"/>
      <c r="EB36" s="1261"/>
      <c r="EC36" s="1261"/>
      <c r="ED36" s="1261"/>
      <c r="EE36" s="1261"/>
      <c r="EF36" s="1261"/>
      <c r="EG36" s="1261"/>
      <c r="EH36" s="1261"/>
      <c r="EI36" s="1261"/>
      <c r="EJ36" s="1262"/>
      <c r="EK36" s="1230" t="s">
        <v>223</v>
      </c>
      <c r="EL36" s="1231"/>
      <c r="EM36" s="1231"/>
      <c r="EN36" s="1232"/>
      <c r="EO36" s="1236" t="s">
        <v>224</v>
      </c>
      <c r="EP36" s="1237"/>
      <c r="EQ36" s="1237"/>
      <c r="ER36" s="1238"/>
    </row>
    <row r="37" spans="1:150" ht="28.5" customHeight="1">
      <c r="A37" s="1256"/>
      <c r="B37" s="1257"/>
      <c r="C37" s="1257"/>
      <c r="D37" s="1258"/>
      <c r="E37" s="1260"/>
      <c r="F37" s="1257"/>
      <c r="G37" s="1257"/>
      <c r="H37" s="1257"/>
      <c r="I37" s="1257"/>
      <c r="J37" s="1257"/>
      <c r="K37" s="1258"/>
      <c r="L37" s="800"/>
      <c r="M37" s="801"/>
      <c r="N37" s="801"/>
      <c r="O37" s="801"/>
      <c r="P37" s="801"/>
      <c r="Q37" s="801"/>
      <c r="R37" s="801"/>
      <c r="S37" s="801"/>
      <c r="T37" s="802"/>
      <c r="U37" s="800"/>
      <c r="V37" s="801"/>
      <c r="W37" s="801"/>
      <c r="X37" s="801"/>
      <c r="Y37" s="801"/>
      <c r="Z37" s="801"/>
      <c r="AA37" s="801"/>
      <c r="AB37" s="801"/>
      <c r="AC37" s="801"/>
      <c r="AD37" s="801"/>
      <c r="AE37" s="801"/>
      <c r="AF37" s="801"/>
      <c r="AG37" s="801"/>
      <c r="AH37" s="802"/>
      <c r="AI37" s="1242" t="s">
        <v>15</v>
      </c>
      <c r="AJ37" s="1243"/>
      <c r="AK37" s="1243"/>
      <c r="AL37" s="1243"/>
      <c r="AM37" s="321" t="s">
        <v>16</v>
      </c>
      <c r="AN37" s="1243" t="s">
        <v>17</v>
      </c>
      <c r="AO37" s="1243"/>
      <c r="AP37" s="1243"/>
      <c r="AQ37" s="1244"/>
      <c r="AR37" s="1278"/>
      <c r="AS37" s="1279"/>
      <c r="AT37" s="1279"/>
      <c r="AU37" s="1280"/>
      <c r="AV37" s="1233"/>
      <c r="AW37" s="1234"/>
      <c r="AX37" s="1234"/>
      <c r="AY37" s="1235"/>
      <c r="AZ37" s="1239"/>
      <c r="BA37" s="1240"/>
      <c r="BB37" s="1240"/>
      <c r="BC37" s="1241"/>
      <c r="CP37" s="1256"/>
      <c r="CQ37" s="1257"/>
      <c r="CR37" s="1257"/>
      <c r="CS37" s="1258"/>
      <c r="CT37" s="1260"/>
      <c r="CU37" s="1257"/>
      <c r="CV37" s="1257"/>
      <c r="CW37" s="1257"/>
      <c r="CX37" s="1257"/>
      <c r="CY37" s="1257"/>
      <c r="CZ37" s="1258"/>
      <c r="DA37" s="800"/>
      <c r="DB37" s="801"/>
      <c r="DC37" s="801"/>
      <c r="DD37" s="801"/>
      <c r="DE37" s="801"/>
      <c r="DF37" s="801"/>
      <c r="DG37" s="801"/>
      <c r="DH37" s="801"/>
      <c r="DI37" s="802"/>
      <c r="DJ37" s="800"/>
      <c r="DK37" s="801"/>
      <c r="DL37" s="801"/>
      <c r="DM37" s="801"/>
      <c r="DN37" s="801"/>
      <c r="DO37" s="801"/>
      <c r="DP37" s="801"/>
      <c r="DQ37" s="801"/>
      <c r="DR37" s="801"/>
      <c r="DS37" s="801"/>
      <c r="DT37" s="801"/>
      <c r="DU37" s="801"/>
      <c r="DV37" s="801"/>
      <c r="DW37" s="801"/>
      <c r="DX37" s="801"/>
      <c r="DY37" s="801"/>
      <c r="DZ37" s="801"/>
      <c r="EA37" s="801"/>
      <c r="EB37" s="801"/>
      <c r="EC37" s="801"/>
      <c r="ED37" s="801"/>
      <c r="EE37" s="801"/>
      <c r="EF37" s="801"/>
      <c r="EG37" s="801"/>
      <c r="EH37" s="801"/>
      <c r="EI37" s="801"/>
      <c r="EJ37" s="802"/>
      <c r="EK37" s="1233"/>
      <c r="EL37" s="1234"/>
      <c r="EM37" s="1234"/>
      <c r="EN37" s="1235"/>
      <c r="EO37" s="1239"/>
      <c r="EP37" s="1240"/>
      <c r="EQ37" s="1240"/>
      <c r="ER37" s="1241"/>
    </row>
    <row r="38" spans="1:150" s="29" customFormat="1" ht="28.5" customHeight="1">
      <c r="A38" s="1245"/>
      <c r="B38" s="1246"/>
      <c r="C38" s="1246"/>
      <c r="D38" s="819"/>
      <c r="E38" s="818"/>
      <c r="F38" s="1246"/>
      <c r="G38" s="1246"/>
      <c r="H38" s="1246"/>
      <c r="I38" s="1246"/>
      <c r="J38" s="1246"/>
      <c r="K38" s="819"/>
      <c r="L38" s="1247"/>
      <c r="M38" s="1248"/>
      <c r="N38" s="1248"/>
      <c r="O38" s="1248"/>
      <c r="P38" s="1248"/>
      <c r="Q38" s="1248"/>
      <c r="R38" s="1248"/>
      <c r="S38" s="1248"/>
      <c r="T38" s="1249"/>
      <c r="U38" s="1247"/>
      <c r="V38" s="1248"/>
      <c r="W38" s="1248"/>
      <c r="X38" s="1248"/>
      <c r="Y38" s="1248"/>
      <c r="Z38" s="1248"/>
      <c r="AA38" s="1248"/>
      <c r="AB38" s="1248"/>
      <c r="AC38" s="1248"/>
      <c r="AD38" s="1248"/>
      <c r="AE38" s="1248"/>
      <c r="AF38" s="1248"/>
      <c r="AG38" s="1248"/>
      <c r="AH38" s="1249"/>
      <c r="AI38" s="1250"/>
      <c r="AJ38" s="1251"/>
      <c r="AK38" s="1251"/>
      <c r="AL38" s="1251"/>
      <c r="AM38" s="267" t="s">
        <v>16</v>
      </c>
      <c r="AN38" s="1251"/>
      <c r="AO38" s="1251"/>
      <c r="AP38" s="1251"/>
      <c r="AQ38" s="1252"/>
      <c r="AR38" s="1281" t="str">
        <f t="shared" ref="AR38:AR47" si="10">IF(AND(AI38&lt;&gt;"",AN38&lt;&gt;""),ROUNDDOWN(AI38*AN38/1000000,2),"")</f>
        <v/>
      </c>
      <c r="AS38" s="1282"/>
      <c r="AT38" s="1282"/>
      <c r="AU38" s="1283"/>
      <c r="AV38" s="1284" t="str">
        <f>IF(AR38&lt;&gt;"",IF(AR38&lt;0.2,"XS",IF(AR38&lt;1.6,"S",IF(AR38&lt;2.8,"M",IF(AR38&gt;=2.8,"L")))),"")</f>
        <v/>
      </c>
      <c r="AW38" s="1285"/>
      <c r="AX38" s="1285"/>
      <c r="AY38" s="1286"/>
      <c r="AZ38" s="1268"/>
      <c r="BA38" s="1269"/>
      <c r="BB38" s="1269"/>
      <c r="BC38" s="1270"/>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287" t="str">
        <f t="shared" ref="CP38:CP51" si="11">IF(A38="","",A38)</f>
        <v/>
      </c>
      <c r="CQ38" s="1288"/>
      <c r="CR38" s="1288"/>
      <c r="CS38" s="1289"/>
      <c r="CT38" s="1290" t="str">
        <f t="shared" ref="CT38:CT51" si="12">IF(E38="","",E38)</f>
        <v/>
      </c>
      <c r="CU38" s="1288"/>
      <c r="CV38" s="1288"/>
      <c r="CW38" s="1288"/>
      <c r="CX38" s="1288"/>
      <c r="CY38" s="1288"/>
      <c r="CZ38" s="1289"/>
      <c r="DA38" s="1271" t="str">
        <f t="shared" ref="DA38:DA51" si="13">IF(L38="","",L38)</f>
        <v/>
      </c>
      <c r="DB38" s="1272"/>
      <c r="DC38" s="1272"/>
      <c r="DD38" s="1272"/>
      <c r="DE38" s="1272"/>
      <c r="DF38" s="1272"/>
      <c r="DG38" s="1272"/>
      <c r="DH38" s="1272"/>
      <c r="DI38" s="1273"/>
      <c r="DJ38" s="1208" t="str">
        <f t="shared" ref="DJ38:DJ51" si="14">IF(U38="","",U38)</f>
        <v/>
      </c>
      <c r="DK38" s="1263"/>
      <c r="DL38" s="1263"/>
      <c r="DM38" s="1263"/>
      <c r="DN38" s="1263"/>
      <c r="DO38" s="1263"/>
      <c r="DP38" s="1263"/>
      <c r="DQ38" s="1263"/>
      <c r="DR38" s="1263"/>
      <c r="DS38" s="1263"/>
      <c r="DT38" s="1263"/>
      <c r="DU38" s="1263"/>
      <c r="DV38" s="1263"/>
      <c r="DW38" s="1263"/>
      <c r="DX38" s="1263"/>
      <c r="DY38" s="1263"/>
      <c r="DZ38" s="1263"/>
      <c r="EA38" s="1263"/>
      <c r="EB38" s="1263"/>
      <c r="EC38" s="1263"/>
      <c r="ED38" s="1263"/>
      <c r="EE38" s="1263"/>
      <c r="EF38" s="1263"/>
      <c r="EG38" s="1263"/>
      <c r="EH38" s="1263"/>
      <c r="EI38" s="1263"/>
      <c r="EJ38" s="1210"/>
      <c r="EK38" s="1264" t="str">
        <f>IF(AV38="","",AV38)</f>
        <v/>
      </c>
      <c r="EL38" s="1265"/>
      <c r="EM38" s="1265"/>
      <c r="EN38" s="1266"/>
      <c r="EO38" s="1264" t="str">
        <f>IF(AZ38="","",AZ38)</f>
        <v/>
      </c>
      <c r="EP38" s="1265"/>
      <c r="EQ38" s="1265"/>
      <c r="ER38" s="1267"/>
      <c r="ES38" s="4"/>
      <c r="ET38" s="4"/>
    </row>
    <row r="39" spans="1:150" s="29" customFormat="1" ht="28.5" customHeight="1">
      <c r="A39" s="1207"/>
      <c r="B39" s="1131"/>
      <c r="C39" s="1131"/>
      <c r="D39" s="765"/>
      <c r="E39" s="764"/>
      <c r="F39" s="1131"/>
      <c r="G39" s="1131"/>
      <c r="H39" s="1131"/>
      <c r="I39" s="1131"/>
      <c r="J39" s="1131"/>
      <c r="K39" s="765"/>
      <c r="L39" s="1132"/>
      <c r="M39" s="1133"/>
      <c r="N39" s="1133"/>
      <c r="O39" s="1133"/>
      <c r="P39" s="1133"/>
      <c r="Q39" s="1133"/>
      <c r="R39" s="1133"/>
      <c r="S39" s="1133"/>
      <c r="T39" s="1134"/>
      <c r="U39" s="1132"/>
      <c r="V39" s="1133"/>
      <c r="W39" s="1133"/>
      <c r="X39" s="1133"/>
      <c r="Y39" s="1133"/>
      <c r="Z39" s="1133"/>
      <c r="AA39" s="1133"/>
      <c r="AB39" s="1133"/>
      <c r="AC39" s="1133"/>
      <c r="AD39" s="1133"/>
      <c r="AE39" s="1133"/>
      <c r="AF39" s="1133"/>
      <c r="AG39" s="1133"/>
      <c r="AH39" s="1134"/>
      <c r="AI39" s="1211"/>
      <c r="AJ39" s="1212"/>
      <c r="AK39" s="1212"/>
      <c r="AL39" s="1212"/>
      <c r="AM39" s="127" t="s">
        <v>16</v>
      </c>
      <c r="AN39" s="1212"/>
      <c r="AO39" s="1212"/>
      <c r="AP39" s="1212"/>
      <c r="AQ39" s="1216"/>
      <c r="AR39" s="1198" t="str">
        <f t="shared" si="10"/>
        <v/>
      </c>
      <c r="AS39" s="1199"/>
      <c r="AT39" s="1199"/>
      <c r="AU39" s="1200"/>
      <c r="AV39" s="1220" t="str">
        <f t="shared" ref="AV39:AV47" si="15">IF(AR39&lt;&gt;"",IF(AR39&lt;0.2,"XS",IF(AR39&lt;1.6,"S",IF(AR39&lt;2.8,"M",IF(AR39&gt;=2.8,"L")))),"")</f>
        <v/>
      </c>
      <c r="AW39" s="1221"/>
      <c r="AX39" s="1221"/>
      <c r="AY39" s="1222"/>
      <c r="AZ39" s="1213"/>
      <c r="BA39" s="1214"/>
      <c r="BB39" s="1214"/>
      <c r="BC39" s="1215"/>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140" t="str">
        <f t="shared" si="11"/>
        <v/>
      </c>
      <c r="CQ39" s="1141"/>
      <c r="CR39" s="1141"/>
      <c r="CS39" s="1142"/>
      <c r="CT39" s="1143" t="str">
        <f t="shared" si="12"/>
        <v/>
      </c>
      <c r="CU39" s="1141"/>
      <c r="CV39" s="1141"/>
      <c r="CW39" s="1141"/>
      <c r="CX39" s="1141"/>
      <c r="CY39" s="1141"/>
      <c r="CZ39" s="1142"/>
      <c r="DA39" s="1128" t="str">
        <f t="shared" si="13"/>
        <v/>
      </c>
      <c r="DB39" s="1129"/>
      <c r="DC39" s="1129"/>
      <c r="DD39" s="1129"/>
      <c r="DE39" s="1129"/>
      <c r="DF39" s="1129"/>
      <c r="DG39" s="1129"/>
      <c r="DH39" s="1129"/>
      <c r="DI39" s="1130"/>
      <c r="DJ39" s="1128" t="str">
        <f t="shared" si="14"/>
        <v/>
      </c>
      <c r="DK39" s="1129"/>
      <c r="DL39" s="1129"/>
      <c r="DM39" s="1129"/>
      <c r="DN39" s="1129"/>
      <c r="DO39" s="1129"/>
      <c r="DP39" s="1129"/>
      <c r="DQ39" s="1129"/>
      <c r="DR39" s="1129"/>
      <c r="DS39" s="1129"/>
      <c r="DT39" s="1129"/>
      <c r="DU39" s="1129"/>
      <c r="DV39" s="1129"/>
      <c r="DW39" s="1129"/>
      <c r="DX39" s="1129"/>
      <c r="DY39" s="1129"/>
      <c r="DZ39" s="1129"/>
      <c r="EA39" s="1129"/>
      <c r="EB39" s="1129"/>
      <c r="EC39" s="1129"/>
      <c r="ED39" s="1129"/>
      <c r="EE39" s="1129"/>
      <c r="EF39" s="1129"/>
      <c r="EG39" s="1129"/>
      <c r="EH39" s="1129"/>
      <c r="EI39" s="1129"/>
      <c r="EJ39" s="1130"/>
      <c r="EK39" s="1217" t="str">
        <f t="shared" ref="EK39:EK51" si="16">IF(AV39="","",AV39)</f>
        <v/>
      </c>
      <c r="EL39" s="1218"/>
      <c r="EM39" s="1218"/>
      <c r="EN39" s="1219"/>
      <c r="EO39" s="1217" t="str">
        <f t="shared" ref="EO39:EO51" si="17">IF(AZ39="","",AZ39)</f>
        <v/>
      </c>
      <c r="EP39" s="1218"/>
      <c r="EQ39" s="1218"/>
      <c r="ER39" s="1223"/>
      <c r="ES39" s="4"/>
      <c r="ET39" s="4"/>
    </row>
    <row r="40" spans="1:150" s="29" customFormat="1" ht="28.5" customHeight="1">
      <c r="A40" s="1207"/>
      <c r="B40" s="1131"/>
      <c r="C40" s="1131"/>
      <c r="D40" s="765"/>
      <c r="E40" s="764"/>
      <c r="F40" s="1131"/>
      <c r="G40" s="1131"/>
      <c r="H40" s="1131"/>
      <c r="I40" s="1131"/>
      <c r="J40" s="1131"/>
      <c r="K40" s="765"/>
      <c r="L40" s="1132"/>
      <c r="M40" s="1133"/>
      <c r="N40" s="1133"/>
      <c r="O40" s="1133"/>
      <c r="P40" s="1133"/>
      <c r="Q40" s="1133"/>
      <c r="R40" s="1133"/>
      <c r="S40" s="1133"/>
      <c r="T40" s="1134"/>
      <c r="U40" s="1132"/>
      <c r="V40" s="1133"/>
      <c r="W40" s="1133"/>
      <c r="X40" s="1133"/>
      <c r="Y40" s="1133"/>
      <c r="Z40" s="1133"/>
      <c r="AA40" s="1133"/>
      <c r="AB40" s="1133"/>
      <c r="AC40" s="1133"/>
      <c r="AD40" s="1133"/>
      <c r="AE40" s="1133"/>
      <c r="AF40" s="1133"/>
      <c r="AG40" s="1133"/>
      <c r="AH40" s="1134"/>
      <c r="AI40" s="1211"/>
      <c r="AJ40" s="1212"/>
      <c r="AK40" s="1212"/>
      <c r="AL40" s="1212"/>
      <c r="AM40" s="127" t="s">
        <v>16</v>
      </c>
      <c r="AN40" s="1212"/>
      <c r="AO40" s="1212"/>
      <c r="AP40" s="1212"/>
      <c r="AQ40" s="1216"/>
      <c r="AR40" s="1198" t="str">
        <f t="shared" si="10"/>
        <v/>
      </c>
      <c r="AS40" s="1199"/>
      <c r="AT40" s="1199"/>
      <c r="AU40" s="1200"/>
      <c r="AV40" s="1220" t="str">
        <f t="shared" si="15"/>
        <v/>
      </c>
      <c r="AW40" s="1221"/>
      <c r="AX40" s="1221"/>
      <c r="AY40" s="1222"/>
      <c r="AZ40" s="1213"/>
      <c r="BA40" s="1214"/>
      <c r="BB40" s="1214"/>
      <c r="BC40" s="1215"/>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140" t="str">
        <f t="shared" si="11"/>
        <v/>
      </c>
      <c r="CQ40" s="1141"/>
      <c r="CR40" s="1141"/>
      <c r="CS40" s="1142"/>
      <c r="CT40" s="1143" t="str">
        <f t="shared" si="12"/>
        <v/>
      </c>
      <c r="CU40" s="1141"/>
      <c r="CV40" s="1141"/>
      <c r="CW40" s="1141"/>
      <c r="CX40" s="1141"/>
      <c r="CY40" s="1141"/>
      <c r="CZ40" s="1142"/>
      <c r="DA40" s="1128" t="str">
        <f t="shared" si="13"/>
        <v/>
      </c>
      <c r="DB40" s="1129"/>
      <c r="DC40" s="1129"/>
      <c r="DD40" s="1129"/>
      <c r="DE40" s="1129"/>
      <c r="DF40" s="1129"/>
      <c r="DG40" s="1129"/>
      <c r="DH40" s="1129"/>
      <c r="DI40" s="1130"/>
      <c r="DJ40" s="1128" t="str">
        <f t="shared" si="14"/>
        <v/>
      </c>
      <c r="DK40" s="1129"/>
      <c r="DL40" s="1129"/>
      <c r="DM40" s="1129"/>
      <c r="DN40" s="1129"/>
      <c r="DO40" s="1129"/>
      <c r="DP40" s="1129"/>
      <c r="DQ40" s="1129"/>
      <c r="DR40" s="1129"/>
      <c r="DS40" s="1129"/>
      <c r="DT40" s="1129"/>
      <c r="DU40" s="1129"/>
      <c r="DV40" s="1129"/>
      <c r="DW40" s="1129"/>
      <c r="DX40" s="1129"/>
      <c r="DY40" s="1129"/>
      <c r="DZ40" s="1129"/>
      <c r="EA40" s="1129"/>
      <c r="EB40" s="1129"/>
      <c r="EC40" s="1129"/>
      <c r="ED40" s="1129"/>
      <c r="EE40" s="1129"/>
      <c r="EF40" s="1129"/>
      <c r="EG40" s="1129"/>
      <c r="EH40" s="1129"/>
      <c r="EI40" s="1129"/>
      <c r="EJ40" s="1130"/>
      <c r="EK40" s="1217" t="str">
        <f t="shared" si="16"/>
        <v/>
      </c>
      <c r="EL40" s="1218"/>
      <c r="EM40" s="1218"/>
      <c r="EN40" s="1219"/>
      <c r="EO40" s="1217" t="str">
        <f t="shared" si="17"/>
        <v/>
      </c>
      <c r="EP40" s="1218"/>
      <c r="EQ40" s="1218"/>
      <c r="ER40" s="1223"/>
      <c r="ES40" s="4"/>
      <c r="ET40" s="4"/>
    </row>
    <row r="41" spans="1:150" s="29" customFormat="1" ht="28.5" customHeight="1">
      <c r="A41" s="1207"/>
      <c r="B41" s="1131"/>
      <c r="C41" s="1131"/>
      <c r="D41" s="765"/>
      <c r="E41" s="764"/>
      <c r="F41" s="1131"/>
      <c r="G41" s="1131"/>
      <c r="H41" s="1131"/>
      <c r="I41" s="1131"/>
      <c r="J41" s="1131"/>
      <c r="K41" s="765"/>
      <c r="L41" s="1132"/>
      <c r="M41" s="1133"/>
      <c r="N41" s="1133"/>
      <c r="O41" s="1133"/>
      <c r="P41" s="1133"/>
      <c r="Q41" s="1133"/>
      <c r="R41" s="1133"/>
      <c r="S41" s="1133"/>
      <c r="T41" s="1134"/>
      <c r="U41" s="1132"/>
      <c r="V41" s="1133"/>
      <c r="W41" s="1133"/>
      <c r="X41" s="1133"/>
      <c r="Y41" s="1133"/>
      <c r="Z41" s="1133"/>
      <c r="AA41" s="1133"/>
      <c r="AB41" s="1133"/>
      <c r="AC41" s="1133"/>
      <c r="AD41" s="1133"/>
      <c r="AE41" s="1133"/>
      <c r="AF41" s="1133"/>
      <c r="AG41" s="1133"/>
      <c r="AH41" s="1134"/>
      <c r="AI41" s="1211"/>
      <c r="AJ41" s="1212"/>
      <c r="AK41" s="1212"/>
      <c r="AL41" s="1212"/>
      <c r="AM41" s="127" t="s">
        <v>16</v>
      </c>
      <c r="AN41" s="1212"/>
      <c r="AO41" s="1212"/>
      <c r="AP41" s="1212"/>
      <c r="AQ41" s="1216"/>
      <c r="AR41" s="1198" t="str">
        <f t="shared" si="10"/>
        <v/>
      </c>
      <c r="AS41" s="1199"/>
      <c r="AT41" s="1199"/>
      <c r="AU41" s="1200"/>
      <c r="AV41" s="1220" t="str">
        <f t="shared" si="15"/>
        <v/>
      </c>
      <c r="AW41" s="1221"/>
      <c r="AX41" s="1221"/>
      <c r="AY41" s="1222"/>
      <c r="AZ41" s="1213"/>
      <c r="BA41" s="1214"/>
      <c r="BB41" s="1214"/>
      <c r="BC41" s="1215"/>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140" t="str">
        <f t="shared" si="11"/>
        <v/>
      </c>
      <c r="CQ41" s="1141"/>
      <c r="CR41" s="1141"/>
      <c r="CS41" s="1142"/>
      <c r="CT41" s="1143" t="str">
        <f t="shared" si="12"/>
        <v/>
      </c>
      <c r="CU41" s="1141"/>
      <c r="CV41" s="1141"/>
      <c r="CW41" s="1141"/>
      <c r="CX41" s="1141"/>
      <c r="CY41" s="1141"/>
      <c r="CZ41" s="1142"/>
      <c r="DA41" s="1128" t="str">
        <f t="shared" si="13"/>
        <v/>
      </c>
      <c r="DB41" s="1129"/>
      <c r="DC41" s="1129"/>
      <c r="DD41" s="1129"/>
      <c r="DE41" s="1129"/>
      <c r="DF41" s="1129"/>
      <c r="DG41" s="1129"/>
      <c r="DH41" s="1129"/>
      <c r="DI41" s="1130"/>
      <c r="DJ41" s="1208" t="str">
        <f t="shared" si="14"/>
        <v/>
      </c>
      <c r="DK41" s="1209"/>
      <c r="DL41" s="1209"/>
      <c r="DM41" s="1209"/>
      <c r="DN41" s="1209"/>
      <c r="DO41" s="1209"/>
      <c r="DP41" s="1209"/>
      <c r="DQ41" s="1209"/>
      <c r="DR41" s="1209"/>
      <c r="DS41" s="1209"/>
      <c r="DT41" s="1209"/>
      <c r="DU41" s="1209"/>
      <c r="DV41" s="1209"/>
      <c r="DW41" s="1209"/>
      <c r="DX41" s="1209"/>
      <c r="DY41" s="1209"/>
      <c r="DZ41" s="1209"/>
      <c r="EA41" s="1209"/>
      <c r="EB41" s="1209"/>
      <c r="EC41" s="1209"/>
      <c r="ED41" s="1209"/>
      <c r="EE41" s="1209"/>
      <c r="EF41" s="1209"/>
      <c r="EG41" s="1209"/>
      <c r="EH41" s="1209"/>
      <c r="EI41" s="1209"/>
      <c r="EJ41" s="1210"/>
      <c r="EK41" s="1217" t="str">
        <f t="shared" si="16"/>
        <v/>
      </c>
      <c r="EL41" s="1218"/>
      <c r="EM41" s="1218"/>
      <c r="EN41" s="1219"/>
      <c r="EO41" s="1217" t="str">
        <f t="shared" si="17"/>
        <v/>
      </c>
      <c r="EP41" s="1218"/>
      <c r="EQ41" s="1218"/>
      <c r="ER41" s="1223"/>
      <c r="ES41" s="4"/>
      <c r="ET41" s="4"/>
    </row>
    <row r="42" spans="1:150" s="29" customFormat="1" ht="28.5" customHeight="1">
      <c r="A42" s="1207"/>
      <c r="B42" s="1131"/>
      <c r="C42" s="1131"/>
      <c r="D42" s="765"/>
      <c r="E42" s="764"/>
      <c r="F42" s="1131"/>
      <c r="G42" s="1131"/>
      <c r="H42" s="1131"/>
      <c r="I42" s="1131"/>
      <c r="J42" s="1131"/>
      <c r="K42" s="765"/>
      <c r="L42" s="1132"/>
      <c r="M42" s="1133"/>
      <c r="N42" s="1133"/>
      <c r="O42" s="1133"/>
      <c r="P42" s="1133"/>
      <c r="Q42" s="1133"/>
      <c r="R42" s="1133"/>
      <c r="S42" s="1133"/>
      <c r="T42" s="1134"/>
      <c r="U42" s="1132"/>
      <c r="V42" s="1133"/>
      <c r="W42" s="1133"/>
      <c r="X42" s="1133"/>
      <c r="Y42" s="1133"/>
      <c r="Z42" s="1133"/>
      <c r="AA42" s="1133"/>
      <c r="AB42" s="1133"/>
      <c r="AC42" s="1133"/>
      <c r="AD42" s="1133"/>
      <c r="AE42" s="1133"/>
      <c r="AF42" s="1133"/>
      <c r="AG42" s="1133"/>
      <c r="AH42" s="1134"/>
      <c r="AI42" s="1211"/>
      <c r="AJ42" s="1212"/>
      <c r="AK42" s="1212"/>
      <c r="AL42" s="1212"/>
      <c r="AM42" s="127" t="s">
        <v>16</v>
      </c>
      <c r="AN42" s="1212"/>
      <c r="AO42" s="1212"/>
      <c r="AP42" s="1212"/>
      <c r="AQ42" s="1216"/>
      <c r="AR42" s="1198" t="str">
        <f t="shared" si="10"/>
        <v/>
      </c>
      <c r="AS42" s="1199"/>
      <c r="AT42" s="1199"/>
      <c r="AU42" s="1200"/>
      <c r="AV42" s="1220" t="str">
        <f t="shared" si="15"/>
        <v/>
      </c>
      <c r="AW42" s="1221"/>
      <c r="AX42" s="1221"/>
      <c r="AY42" s="1222"/>
      <c r="AZ42" s="1213"/>
      <c r="BA42" s="1214"/>
      <c r="BB42" s="1214"/>
      <c r="BC42" s="1215"/>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140" t="str">
        <f t="shared" si="11"/>
        <v/>
      </c>
      <c r="CQ42" s="1141"/>
      <c r="CR42" s="1141"/>
      <c r="CS42" s="1142"/>
      <c r="CT42" s="1143" t="str">
        <f t="shared" si="12"/>
        <v/>
      </c>
      <c r="CU42" s="1141"/>
      <c r="CV42" s="1141"/>
      <c r="CW42" s="1141"/>
      <c r="CX42" s="1141"/>
      <c r="CY42" s="1141"/>
      <c r="CZ42" s="1142"/>
      <c r="DA42" s="1128" t="str">
        <f t="shared" si="13"/>
        <v/>
      </c>
      <c r="DB42" s="1129"/>
      <c r="DC42" s="1129"/>
      <c r="DD42" s="1129"/>
      <c r="DE42" s="1129"/>
      <c r="DF42" s="1129"/>
      <c r="DG42" s="1129"/>
      <c r="DH42" s="1129"/>
      <c r="DI42" s="1130"/>
      <c r="DJ42" s="1128" t="str">
        <f t="shared" si="14"/>
        <v/>
      </c>
      <c r="DK42" s="1129"/>
      <c r="DL42" s="1129"/>
      <c r="DM42" s="1129"/>
      <c r="DN42" s="1129"/>
      <c r="DO42" s="1129"/>
      <c r="DP42" s="1129"/>
      <c r="DQ42" s="1129"/>
      <c r="DR42" s="1129"/>
      <c r="DS42" s="1129"/>
      <c r="DT42" s="1129"/>
      <c r="DU42" s="1129"/>
      <c r="DV42" s="1129"/>
      <c r="DW42" s="1129"/>
      <c r="DX42" s="1129"/>
      <c r="DY42" s="1129"/>
      <c r="DZ42" s="1129"/>
      <c r="EA42" s="1129"/>
      <c r="EB42" s="1129"/>
      <c r="EC42" s="1129"/>
      <c r="ED42" s="1129"/>
      <c r="EE42" s="1129"/>
      <c r="EF42" s="1129"/>
      <c r="EG42" s="1129"/>
      <c r="EH42" s="1129"/>
      <c r="EI42" s="1129"/>
      <c r="EJ42" s="1130"/>
      <c r="EK42" s="1217" t="str">
        <f t="shared" si="16"/>
        <v/>
      </c>
      <c r="EL42" s="1218"/>
      <c r="EM42" s="1218"/>
      <c r="EN42" s="1219"/>
      <c r="EO42" s="1217" t="str">
        <f t="shared" si="17"/>
        <v/>
      </c>
      <c r="EP42" s="1218"/>
      <c r="EQ42" s="1218"/>
      <c r="ER42" s="1223"/>
      <c r="ES42" s="4"/>
      <c r="ET42" s="4"/>
    </row>
    <row r="43" spans="1:150" s="29" customFormat="1" ht="28.5" customHeight="1">
      <c r="A43" s="1207"/>
      <c r="B43" s="1131"/>
      <c r="C43" s="1131"/>
      <c r="D43" s="765"/>
      <c r="E43" s="764"/>
      <c r="F43" s="1131"/>
      <c r="G43" s="1131"/>
      <c r="H43" s="1131"/>
      <c r="I43" s="1131"/>
      <c r="J43" s="1131"/>
      <c r="K43" s="765"/>
      <c r="L43" s="1132"/>
      <c r="M43" s="1133"/>
      <c r="N43" s="1133"/>
      <c r="O43" s="1133"/>
      <c r="P43" s="1133"/>
      <c r="Q43" s="1133"/>
      <c r="R43" s="1133"/>
      <c r="S43" s="1133"/>
      <c r="T43" s="1134"/>
      <c r="U43" s="1132"/>
      <c r="V43" s="1133"/>
      <c r="W43" s="1133"/>
      <c r="X43" s="1133"/>
      <c r="Y43" s="1133"/>
      <c r="Z43" s="1133"/>
      <c r="AA43" s="1133"/>
      <c r="AB43" s="1133"/>
      <c r="AC43" s="1133"/>
      <c r="AD43" s="1133"/>
      <c r="AE43" s="1133"/>
      <c r="AF43" s="1133"/>
      <c r="AG43" s="1133"/>
      <c r="AH43" s="1134"/>
      <c r="AI43" s="1211"/>
      <c r="AJ43" s="1212"/>
      <c r="AK43" s="1212"/>
      <c r="AL43" s="1212"/>
      <c r="AM43" s="127" t="s">
        <v>16</v>
      </c>
      <c r="AN43" s="1212"/>
      <c r="AO43" s="1212"/>
      <c r="AP43" s="1212"/>
      <c r="AQ43" s="1216"/>
      <c r="AR43" s="1198" t="str">
        <f t="shared" si="10"/>
        <v/>
      </c>
      <c r="AS43" s="1199"/>
      <c r="AT43" s="1199"/>
      <c r="AU43" s="1200"/>
      <c r="AV43" s="1220" t="str">
        <f t="shared" si="15"/>
        <v/>
      </c>
      <c r="AW43" s="1221"/>
      <c r="AX43" s="1221"/>
      <c r="AY43" s="1222"/>
      <c r="AZ43" s="1213"/>
      <c r="BA43" s="1214"/>
      <c r="BB43" s="1214"/>
      <c r="BC43" s="1215"/>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140" t="str">
        <f t="shared" si="11"/>
        <v/>
      </c>
      <c r="CQ43" s="1141"/>
      <c r="CR43" s="1141"/>
      <c r="CS43" s="1142"/>
      <c r="CT43" s="1143" t="str">
        <f t="shared" si="12"/>
        <v/>
      </c>
      <c r="CU43" s="1141"/>
      <c r="CV43" s="1141"/>
      <c r="CW43" s="1141"/>
      <c r="CX43" s="1141"/>
      <c r="CY43" s="1141"/>
      <c r="CZ43" s="1142"/>
      <c r="DA43" s="1128" t="str">
        <f t="shared" si="13"/>
        <v/>
      </c>
      <c r="DB43" s="1129"/>
      <c r="DC43" s="1129"/>
      <c r="DD43" s="1129"/>
      <c r="DE43" s="1129"/>
      <c r="DF43" s="1129"/>
      <c r="DG43" s="1129"/>
      <c r="DH43" s="1129"/>
      <c r="DI43" s="1130"/>
      <c r="DJ43" s="1208" t="str">
        <f t="shared" si="14"/>
        <v/>
      </c>
      <c r="DK43" s="1209"/>
      <c r="DL43" s="1209"/>
      <c r="DM43" s="1209"/>
      <c r="DN43" s="1209"/>
      <c r="DO43" s="1209"/>
      <c r="DP43" s="1209"/>
      <c r="DQ43" s="1209"/>
      <c r="DR43" s="1209"/>
      <c r="DS43" s="1209"/>
      <c r="DT43" s="1209"/>
      <c r="DU43" s="1209"/>
      <c r="DV43" s="1209"/>
      <c r="DW43" s="1209"/>
      <c r="DX43" s="1209"/>
      <c r="DY43" s="1209"/>
      <c r="DZ43" s="1209"/>
      <c r="EA43" s="1209"/>
      <c r="EB43" s="1209"/>
      <c r="EC43" s="1209"/>
      <c r="ED43" s="1209"/>
      <c r="EE43" s="1209"/>
      <c r="EF43" s="1209"/>
      <c r="EG43" s="1209"/>
      <c r="EH43" s="1209"/>
      <c r="EI43" s="1209"/>
      <c r="EJ43" s="1210"/>
      <c r="EK43" s="1217" t="str">
        <f t="shared" si="16"/>
        <v/>
      </c>
      <c r="EL43" s="1218"/>
      <c r="EM43" s="1218"/>
      <c r="EN43" s="1219"/>
      <c r="EO43" s="1217" t="str">
        <f t="shared" si="17"/>
        <v/>
      </c>
      <c r="EP43" s="1218"/>
      <c r="EQ43" s="1218"/>
      <c r="ER43" s="1223"/>
      <c r="ES43" s="4"/>
      <c r="ET43" s="4"/>
    </row>
    <row r="44" spans="1:150" s="29" customFormat="1" ht="28.5" customHeight="1">
      <c r="A44" s="1207"/>
      <c r="B44" s="1131"/>
      <c r="C44" s="1131"/>
      <c r="D44" s="765"/>
      <c r="E44" s="764"/>
      <c r="F44" s="1131"/>
      <c r="G44" s="1131"/>
      <c r="H44" s="1131"/>
      <c r="I44" s="1131"/>
      <c r="J44" s="1131"/>
      <c r="K44" s="765"/>
      <c r="L44" s="1132"/>
      <c r="M44" s="1133"/>
      <c r="N44" s="1133"/>
      <c r="O44" s="1133"/>
      <c r="P44" s="1133"/>
      <c r="Q44" s="1133"/>
      <c r="R44" s="1133"/>
      <c r="S44" s="1133"/>
      <c r="T44" s="1134"/>
      <c r="U44" s="1132"/>
      <c r="V44" s="1133"/>
      <c r="W44" s="1133"/>
      <c r="X44" s="1133"/>
      <c r="Y44" s="1133"/>
      <c r="Z44" s="1133"/>
      <c r="AA44" s="1133"/>
      <c r="AB44" s="1133"/>
      <c r="AC44" s="1133"/>
      <c r="AD44" s="1133"/>
      <c r="AE44" s="1133"/>
      <c r="AF44" s="1133"/>
      <c r="AG44" s="1133"/>
      <c r="AH44" s="1134"/>
      <c r="AI44" s="1211"/>
      <c r="AJ44" s="1212"/>
      <c r="AK44" s="1212"/>
      <c r="AL44" s="1212"/>
      <c r="AM44" s="127" t="s">
        <v>16</v>
      </c>
      <c r="AN44" s="1212"/>
      <c r="AO44" s="1212"/>
      <c r="AP44" s="1212"/>
      <c r="AQ44" s="1216"/>
      <c r="AR44" s="1198" t="str">
        <f t="shared" si="10"/>
        <v/>
      </c>
      <c r="AS44" s="1199"/>
      <c r="AT44" s="1199"/>
      <c r="AU44" s="1200"/>
      <c r="AV44" s="1220" t="str">
        <f t="shared" si="15"/>
        <v/>
      </c>
      <c r="AW44" s="1221"/>
      <c r="AX44" s="1221"/>
      <c r="AY44" s="1222"/>
      <c r="AZ44" s="1213"/>
      <c r="BA44" s="1214"/>
      <c r="BB44" s="1214"/>
      <c r="BC44" s="121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140" t="str">
        <f t="shared" si="11"/>
        <v/>
      </c>
      <c r="CQ44" s="1141"/>
      <c r="CR44" s="1141"/>
      <c r="CS44" s="1142"/>
      <c r="CT44" s="1143" t="str">
        <f t="shared" si="12"/>
        <v/>
      </c>
      <c r="CU44" s="1141"/>
      <c r="CV44" s="1141"/>
      <c r="CW44" s="1141"/>
      <c r="CX44" s="1141"/>
      <c r="CY44" s="1141"/>
      <c r="CZ44" s="1142"/>
      <c r="DA44" s="1128" t="str">
        <f t="shared" si="13"/>
        <v/>
      </c>
      <c r="DB44" s="1129"/>
      <c r="DC44" s="1129"/>
      <c r="DD44" s="1129"/>
      <c r="DE44" s="1129"/>
      <c r="DF44" s="1129"/>
      <c r="DG44" s="1129"/>
      <c r="DH44" s="1129"/>
      <c r="DI44" s="1130"/>
      <c r="DJ44" s="1128" t="str">
        <f t="shared" si="14"/>
        <v/>
      </c>
      <c r="DK44" s="1129"/>
      <c r="DL44" s="1129"/>
      <c r="DM44" s="1129"/>
      <c r="DN44" s="1129"/>
      <c r="DO44" s="1129"/>
      <c r="DP44" s="1129"/>
      <c r="DQ44" s="1129"/>
      <c r="DR44" s="1129"/>
      <c r="DS44" s="1129"/>
      <c r="DT44" s="1129"/>
      <c r="DU44" s="1129"/>
      <c r="DV44" s="1129"/>
      <c r="DW44" s="1129"/>
      <c r="DX44" s="1129"/>
      <c r="DY44" s="1129"/>
      <c r="DZ44" s="1129"/>
      <c r="EA44" s="1129"/>
      <c r="EB44" s="1129"/>
      <c r="EC44" s="1129"/>
      <c r="ED44" s="1129"/>
      <c r="EE44" s="1129"/>
      <c r="EF44" s="1129"/>
      <c r="EG44" s="1129"/>
      <c r="EH44" s="1129"/>
      <c r="EI44" s="1129"/>
      <c r="EJ44" s="1130"/>
      <c r="EK44" s="1217" t="str">
        <f t="shared" si="16"/>
        <v/>
      </c>
      <c r="EL44" s="1218"/>
      <c r="EM44" s="1218"/>
      <c r="EN44" s="1219"/>
      <c r="EO44" s="1217" t="str">
        <f t="shared" si="17"/>
        <v/>
      </c>
      <c r="EP44" s="1218"/>
      <c r="EQ44" s="1218"/>
      <c r="ER44" s="1223"/>
      <c r="ES44" s="4"/>
      <c r="ET44" s="4"/>
    </row>
    <row r="45" spans="1:150" s="29" customFormat="1" ht="28.5" customHeight="1">
      <c r="A45" s="1207"/>
      <c r="B45" s="1131"/>
      <c r="C45" s="1131"/>
      <c r="D45" s="765"/>
      <c r="E45" s="764"/>
      <c r="F45" s="1131"/>
      <c r="G45" s="1131"/>
      <c r="H45" s="1131"/>
      <c r="I45" s="1131"/>
      <c r="J45" s="1131"/>
      <c r="K45" s="765"/>
      <c r="L45" s="1132"/>
      <c r="M45" s="1133"/>
      <c r="N45" s="1133"/>
      <c r="O45" s="1133"/>
      <c r="P45" s="1133"/>
      <c r="Q45" s="1133"/>
      <c r="R45" s="1133"/>
      <c r="S45" s="1133"/>
      <c r="T45" s="1134"/>
      <c r="U45" s="1132"/>
      <c r="V45" s="1133"/>
      <c r="W45" s="1133"/>
      <c r="X45" s="1133"/>
      <c r="Y45" s="1133"/>
      <c r="Z45" s="1133"/>
      <c r="AA45" s="1133"/>
      <c r="AB45" s="1133"/>
      <c r="AC45" s="1133"/>
      <c r="AD45" s="1133"/>
      <c r="AE45" s="1133"/>
      <c r="AF45" s="1133"/>
      <c r="AG45" s="1133"/>
      <c r="AH45" s="1134"/>
      <c r="AI45" s="1211"/>
      <c r="AJ45" s="1212"/>
      <c r="AK45" s="1212"/>
      <c r="AL45" s="1212"/>
      <c r="AM45" s="127" t="s">
        <v>16</v>
      </c>
      <c r="AN45" s="1212"/>
      <c r="AO45" s="1212"/>
      <c r="AP45" s="1212"/>
      <c r="AQ45" s="1216"/>
      <c r="AR45" s="1198" t="str">
        <f t="shared" si="10"/>
        <v/>
      </c>
      <c r="AS45" s="1199"/>
      <c r="AT45" s="1199"/>
      <c r="AU45" s="1200"/>
      <c r="AV45" s="1220" t="str">
        <f t="shared" si="15"/>
        <v/>
      </c>
      <c r="AW45" s="1221"/>
      <c r="AX45" s="1221"/>
      <c r="AY45" s="1222"/>
      <c r="AZ45" s="1213"/>
      <c r="BA45" s="1214"/>
      <c r="BB45" s="1214"/>
      <c r="BC45" s="121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140" t="str">
        <f t="shared" si="11"/>
        <v/>
      </c>
      <c r="CQ45" s="1141"/>
      <c r="CR45" s="1141"/>
      <c r="CS45" s="1142"/>
      <c r="CT45" s="1143" t="str">
        <f t="shared" si="12"/>
        <v/>
      </c>
      <c r="CU45" s="1141"/>
      <c r="CV45" s="1141"/>
      <c r="CW45" s="1141"/>
      <c r="CX45" s="1141"/>
      <c r="CY45" s="1141"/>
      <c r="CZ45" s="1142"/>
      <c r="DA45" s="1128" t="str">
        <f t="shared" si="13"/>
        <v/>
      </c>
      <c r="DB45" s="1129"/>
      <c r="DC45" s="1129"/>
      <c r="DD45" s="1129"/>
      <c r="DE45" s="1129"/>
      <c r="DF45" s="1129"/>
      <c r="DG45" s="1129"/>
      <c r="DH45" s="1129"/>
      <c r="DI45" s="1130"/>
      <c r="DJ45" s="1208" t="str">
        <f t="shared" si="14"/>
        <v/>
      </c>
      <c r="DK45" s="1209"/>
      <c r="DL45" s="1209"/>
      <c r="DM45" s="1209"/>
      <c r="DN45" s="1209"/>
      <c r="DO45" s="1209"/>
      <c r="DP45" s="1209"/>
      <c r="DQ45" s="1209"/>
      <c r="DR45" s="1209"/>
      <c r="DS45" s="1209"/>
      <c r="DT45" s="1209"/>
      <c r="DU45" s="1209"/>
      <c r="DV45" s="1209"/>
      <c r="DW45" s="1209"/>
      <c r="DX45" s="1209"/>
      <c r="DY45" s="1209"/>
      <c r="DZ45" s="1209"/>
      <c r="EA45" s="1209"/>
      <c r="EB45" s="1209"/>
      <c r="EC45" s="1209"/>
      <c r="ED45" s="1209"/>
      <c r="EE45" s="1209"/>
      <c r="EF45" s="1209"/>
      <c r="EG45" s="1209"/>
      <c r="EH45" s="1209"/>
      <c r="EI45" s="1209"/>
      <c r="EJ45" s="1210"/>
      <c r="EK45" s="1217" t="str">
        <f t="shared" si="16"/>
        <v/>
      </c>
      <c r="EL45" s="1218"/>
      <c r="EM45" s="1218"/>
      <c r="EN45" s="1219"/>
      <c r="EO45" s="1217" t="str">
        <f t="shared" si="17"/>
        <v/>
      </c>
      <c r="EP45" s="1218"/>
      <c r="EQ45" s="1218"/>
      <c r="ER45" s="1223"/>
      <c r="ES45" s="4"/>
      <c r="ET45" s="4"/>
    </row>
    <row r="46" spans="1:150" s="29" customFormat="1" ht="28.5" customHeight="1">
      <c r="A46" s="1207"/>
      <c r="B46" s="1131"/>
      <c r="C46" s="1131"/>
      <c r="D46" s="765"/>
      <c r="E46" s="764"/>
      <c r="F46" s="1131"/>
      <c r="G46" s="1131"/>
      <c r="H46" s="1131"/>
      <c r="I46" s="1131"/>
      <c r="J46" s="1131"/>
      <c r="K46" s="765"/>
      <c r="L46" s="1132"/>
      <c r="M46" s="1133"/>
      <c r="N46" s="1133"/>
      <c r="O46" s="1133"/>
      <c r="P46" s="1133"/>
      <c r="Q46" s="1133"/>
      <c r="R46" s="1133"/>
      <c r="S46" s="1133"/>
      <c r="T46" s="1134"/>
      <c r="U46" s="1132"/>
      <c r="V46" s="1133"/>
      <c r="W46" s="1133"/>
      <c r="X46" s="1133"/>
      <c r="Y46" s="1133"/>
      <c r="Z46" s="1133"/>
      <c r="AA46" s="1133"/>
      <c r="AB46" s="1133"/>
      <c r="AC46" s="1133"/>
      <c r="AD46" s="1133"/>
      <c r="AE46" s="1133"/>
      <c r="AF46" s="1133"/>
      <c r="AG46" s="1133"/>
      <c r="AH46" s="1134"/>
      <c r="AI46" s="1211"/>
      <c r="AJ46" s="1212"/>
      <c r="AK46" s="1212"/>
      <c r="AL46" s="1212"/>
      <c r="AM46" s="127" t="s">
        <v>16</v>
      </c>
      <c r="AN46" s="1212"/>
      <c r="AO46" s="1212"/>
      <c r="AP46" s="1212"/>
      <c r="AQ46" s="1216"/>
      <c r="AR46" s="1198" t="str">
        <f t="shared" si="10"/>
        <v/>
      </c>
      <c r="AS46" s="1199"/>
      <c r="AT46" s="1199"/>
      <c r="AU46" s="1200"/>
      <c r="AV46" s="1220" t="str">
        <f t="shared" si="15"/>
        <v/>
      </c>
      <c r="AW46" s="1221"/>
      <c r="AX46" s="1221"/>
      <c r="AY46" s="1222"/>
      <c r="AZ46" s="1213"/>
      <c r="BA46" s="1214"/>
      <c r="BB46" s="1214"/>
      <c r="BC46" s="1215"/>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140" t="str">
        <f t="shared" si="11"/>
        <v/>
      </c>
      <c r="CQ46" s="1141"/>
      <c r="CR46" s="1141"/>
      <c r="CS46" s="1142"/>
      <c r="CT46" s="1143" t="str">
        <f t="shared" si="12"/>
        <v/>
      </c>
      <c r="CU46" s="1141"/>
      <c r="CV46" s="1141"/>
      <c r="CW46" s="1141"/>
      <c r="CX46" s="1141"/>
      <c r="CY46" s="1141"/>
      <c r="CZ46" s="1142"/>
      <c r="DA46" s="1128" t="str">
        <f t="shared" si="13"/>
        <v/>
      </c>
      <c r="DB46" s="1129"/>
      <c r="DC46" s="1129"/>
      <c r="DD46" s="1129"/>
      <c r="DE46" s="1129"/>
      <c r="DF46" s="1129"/>
      <c r="DG46" s="1129"/>
      <c r="DH46" s="1129"/>
      <c r="DI46" s="1130"/>
      <c r="DJ46" s="1128" t="str">
        <f t="shared" si="14"/>
        <v/>
      </c>
      <c r="DK46" s="1129"/>
      <c r="DL46" s="1129"/>
      <c r="DM46" s="1129"/>
      <c r="DN46" s="1129"/>
      <c r="DO46" s="1129"/>
      <c r="DP46" s="1129"/>
      <c r="DQ46" s="1129"/>
      <c r="DR46" s="1129"/>
      <c r="DS46" s="1129"/>
      <c r="DT46" s="1129"/>
      <c r="DU46" s="1129"/>
      <c r="DV46" s="1129"/>
      <c r="DW46" s="1129"/>
      <c r="DX46" s="1129"/>
      <c r="DY46" s="1129"/>
      <c r="DZ46" s="1129"/>
      <c r="EA46" s="1129"/>
      <c r="EB46" s="1129"/>
      <c r="EC46" s="1129"/>
      <c r="ED46" s="1129"/>
      <c r="EE46" s="1129"/>
      <c r="EF46" s="1129"/>
      <c r="EG46" s="1129"/>
      <c r="EH46" s="1129"/>
      <c r="EI46" s="1129"/>
      <c r="EJ46" s="1130"/>
      <c r="EK46" s="1217" t="str">
        <f t="shared" si="16"/>
        <v/>
      </c>
      <c r="EL46" s="1218"/>
      <c r="EM46" s="1218"/>
      <c r="EN46" s="1219"/>
      <c r="EO46" s="1217" t="str">
        <f t="shared" si="17"/>
        <v/>
      </c>
      <c r="EP46" s="1218"/>
      <c r="EQ46" s="1218"/>
      <c r="ER46" s="1223"/>
      <c r="ES46" s="4"/>
      <c r="ET46" s="4"/>
    </row>
    <row r="47" spans="1:150" s="29" customFormat="1" ht="28.5" customHeight="1">
      <c r="A47" s="1207"/>
      <c r="B47" s="1131"/>
      <c r="C47" s="1131"/>
      <c r="D47" s="765"/>
      <c r="E47" s="764"/>
      <c r="F47" s="1131"/>
      <c r="G47" s="1131"/>
      <c r="H47" s="1131"/>
      <c r="I47" s="1131"/>
      <c r="J47" s="1131"/>
      <c r="K47" s="765"/>
      <c r="L47" s="1132"/>
      <c r="M47" s="1133"/>
      <c r="N47" s="1133"/>
      <c r="O47" s="1133"/>
      <c r="P47" s="1133"/>
      <c r="Q47" s="1133"/>
      <c r="R47" s="1133"/>
      <c r="S47" s="1133"/>
      <c r="T47" s="1134"/>
      <c r="U47" s="1132"/>
      <c r="V47" s="1133"/>
      <c r="W47" s="1133"/>
      <c r="X47" s="1133"/>
      <c r="Y47" s="1133"/>
      <c r="Z47" s="1133"/>
      <c r="AA47" s="1133"/>
      <c r="AB47" s="1133"/>
      <c r="AC47" s="1133"/>
      <c r="AD47" s="1133"/>
      <c r="AE47" s="1133"/>
      <c r="AF47" s="1133"/>
      <c r="AG47" s="1133"/>
      <c r="AH47" s="1134"/>
      <c r="AI47" s="1211"/>
      <c r="AJ47" s="1212"/>
      <c r="AK47" s="1212"/>
      <c r="AL47" s="1212"/>
      <c r="AM47" s="127" t="s">
        <v>16</v>
      </c>
      <c r="AN47" s="1212"/>
      <c r="AO47" s="1212"/>
      <c r="AP47" s="1212"/>
      <c r="AQ47" s="1216"/>
      <c r="AR47" s="1198" t="str">
        <f t="shared" si="10"/>
        <v/>
      </c>
      <c r="AS47" s="1199"/>
      <c r="AT47" s="1199"/>
      <c r="AU47" s="1200"/>
      <c r="AV47" s="1220" t="str">
        <f t="shared" si="15"/>
        <v/>
      </c>
      <c r="AW47" s="1221"/>
      <c r="AX47" s="1221"/>
      <c r="AY47" s="1222"/>
      <c r="AZ47" s="1213"/>
      <c r="BA47" s="1214"/>
      <c r="BB47" s="1214"/>
      <c r="BC47" s="1215"/>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140" t="str">
        <f t="shared" si="11"/>
        <v/>
      </c>
      <c r="CQ47" s="1141"/>
      <c r="CR47" s="1141"/>
      <c r="CS47" s="1142"/>
      <c r="CT47" s="1143" t="str">
        <f t="shared" si="12"/>
        <v/>
      </c>
      <c r="CU47" s="1141"/>
      <c r="CV47" s="1141"/>
      <c r="CW47" s="1141"/>
      <c r="CX47" s="1141"/>
      <c r="CY47" s="1141"/>
      <c r="CZ47" s="1142"/>
      <c r="DA47" s="1128" t="str">
        <f t="shared" si="13"/>
        <v/>
      </c>
      <c r="DB47" s="1129"/>
      <c r="DC47" s="1129"/>
      <c r="DD47" s="1129"/>
      <c r="DE47" s="1129"/>
      <c r="DF47" s="1129"/>
      <c r="DG47" s="1129"/>
      <c r="DH47" s="1129"/>
      <c r="DI47" s="1130"/>
      <c r="DJ47" s="1208" t="str">
        <f t="shared" si="14"/>
        <v/>
      </c>
      <c r="DK47" s="1209"/>
      <c r="DL47" s="1209"/>
      <c r="DM47" s="1209"/>
      <c r="DN47" s="1209"/>
      <c r="DO47" s="1209"/>
      <c r="DP47" s="1209"/>
      <c r="DQ47" s="1209"/>
      <c r="DR47" s="1209"/>
      <c r="DS47" s="1209"/>
      <c r="DT47" s="1209"/>
      <c r="DU47" s="1209"/>
      <c r="DV47" s="1209"/>
      <c r="DW47" s="1209"/>
      <c r="DX47" s="1209"/>
      <c r="DY47" s="1209"/>
      <c r="DZ47" s="1209"/>
      <c r="EA47" s="1209"/>
      <c r="EB47" s="1209"/>
      <c r="EC47" s="1209"/>
      <c r="ED47" s="1209"/>
      <c r="EE47" s="1209"/>
      <c r="EF47" s="1209"/>
      <c r="EG47" s="1209"/>
      <c r="EH47" s="1209"/>
      <c r="EI47" s="1209"/>
      <c r="EJ47" s="1210"/>
      <c r="EK47" s="1217" t="str">
        <f t="shared" si="16"/>
        <v/>
      </c>
      <c r="EL47" s="1218"/>
      <c r="EM47" s="1218"/>
      <c r="EN47" s="1219"/>
      <c r="EO47" s="1217" t="str">
        <f t="shared" si="17"/>
        <v/>
      </c>
      <c r="EP47" s="1218"/>
      <c r="EQ47" s="1218"/>
      <c r="ER47" s="1223"/>
      <c r="ES47" s="4"/>
      <c r="ET47" s="4"/>
    </row>
    <row r="48" spans="1:150" ht="28.5" customHeight="1">
      <c r="A48" s="1207"/>
      <c r="B48" s="1131"/>
      <c r="C48" s="1131"/>
      <c r="D48" s="765"/>
      <c r="E48" s="764"/>
      <c r="F48" s="1131"/>
      <c r="G48" s="1131"/>
      <c r="H48" s="1131"/>
      <c r="I48" s="1131"/>
      <c r="J48" s="1131"/>
      <c r="K48" s="765"/>
      <c r="L48" s="1132"/>
      <c r="M48" s="1133"/>
      <c r="N48" s="1133"/>
      <c r="O48" s="1133"/>
      <c r="P48" s="1133"/>
      <c r="Q48" s="1133"/>
      <c r="R48" s="1133"/>
      <c r="S48" s="1133"/>
      <c r="T48" s="1134"/>
      <c r="U48" s="1132"/>
      <c r="V48" s="1133"/>
      <c r="W48" s="1133"/>
      <c r="X48" s="1133"/>
      <c r="Y48" s="1133"/>
      <c r="Z48" s="1133"/>
      <c r="AA48" s="1133"/>
      <c r="AB48" s="1133"/>
      <c r="AC48" s="1133"/>
      <c r="AD48" s="1133"/>
      <c r="AE48" s="1133"/>
      <c r="AF48" s="1133"/>
      <c r="AG48" s="1133"/>
      <c r="AH48" s="1134"/>
      <c r="AI48" s="1137"/>
      <c r="AJ48" s="1138"/>
      <c r="AK48" s="1138"/>
      <c r="AL48" s="1138"/>
      <c r="AM48" s="266" t="s">
        <v>222</v>
      </c>
      <c r="AN48" s="1138"/>
      <c r="AO48" s="1138"/>
      <c r="AP48" s="1138"/>
      <c r="AQ48" s="1139"/>
      <c r="AR48" s="1198" t="str">
        <f t="shared" ref="AR48:AR51" si="18">IF(AND(AI48&lt;&gt;"",AN48&lt;&gt;""),ROUNDDOWN(AI48*AN48/1000000,2),"")</f>
        <v/>
      </c>
      <c r="AS48" s="1199"/>
      <c r="AT48" s="1199"/>
      <c r="AU48" s="1200"/>
      <c r="AV48" s="1201" t="str">
        <f t="shared" ref="AV48:AV51" si="19">IF(AR48&lt;&gt;"",IF(AR48&lt;0.2,"XS",IF(AR48&lt;1.6,"S",IF(AR48&lt;2.8,"M",IF(AR48&gt;=2.8,"L")))),"")</f>
        <v/>
      </c>
      <c r="AW48" s="1202"/>
      <c r="AX48" s="1202"/>
      <c r="AY48" s="1203"/>
      <c r="AZ48" s="1204"/>
      <c r="BA48" s="1205"/>
      <c r="BB48" s="1205"/>
      <c r="BC48" s="1206"/>
      <c r="CP48" s="1140" t="str">
        <f t="shared" si="11"/>
        <v/>
      </c>
      <c r="CQ48" s="1141"/>
      <c r="CR48" s="1141"/>
      <c r="CS48" s="1142"/>
      <c r="CT48" s="1143" t="str">
        <f t="shared" si="12"/>
        <v/>
      </c>
      <c r="CU48" s="1141"/>
      <c r="CV48" s="1141"/>
      <c r="CW48" s="1141"/>
      <c r="CX48" s="1141"/>
      <c r="CY48" s="1141"/>
      <c r="CZ48" s="1142"/>
      <c r="DA48" s="1128" t="str">
        <f t="shared" si="13"/>
        <v/>
      </c>
      <c r="DB48" s="1129"/>
      <c r="DC48" s="1129"/>
      <c r="DD48" s="1129"/>
      <c r="DE48" s="1129"/>
      <c r="DF48" s="1129"/>
      <c r="DG48" s="1129"/>
      <c r="DH48" s="1129"/>
      <c r="DI48" s="1130"/>
      <c r="DJ48" s="1128" t="str">
        <f t="shared" si="14"/>
        <v/>
      </c>
      <c r="DK48" s="1129"/>
      <c r="DL48" s="1129"/>
      <c r="DM48" s="1129"/>
      <c r="DN48" s="1129"/>
      <c r="DO48" s="1129"/>
      <c r="DP48" s="1129"/>
      <c r="DQ48" s="1129"/>
      <c r="DR48" s="1129"/>
      <c r="DS48" s="1129"/>
      <c r="DT48" s="1129"/>
      <c r="DU48" s="1129"/>
      <c r="DV48" s="1129"/>
      <c r="DW48" s="1129"/>
      <c r="DX48" s="1129"/>
      <c r="DY48" s="1129"/>
      <c r="DZ48" s="1129"/>
      <c r="EA48" s="1129"/>
      <c r="EB48" s="1129"/>
      <c r="EC48" s="1129"/>
      <c r="ED48" s="1129"/>
      <c r="EE48" s="1129"/>
      <c r="EF48" s="1129"/>
      <c r="EG48" s="1129"/>
      <c r="EH48" s="1129"/>
      <c r="EI48" s="1129"/>
      <c r="EJ48" s="1130"/>
      <c r="EK48" s="1181" t="str">
        <f t="shared" si="16"/>
        <v/>
      </c>
      <c r="EL48" s="1182"/>
      <c r="EM48" s="1182"/>
      <c r="EN48" s="1183"/>
      <c r="EO48" s="1181" t="str">
        <f t="shared" si="17"/>
        <v/>
      </c>
      <c r="EP48" s="1182"/>
      <c r="EQ48" s="1182"/>
      <c r="ER48" s="1184"/>
    </row>
    <row r="49" spans="1:150" ht="28.5" customHeight="1">
      <c r="A49" s="1207"/>
      <c r="B49" s="1131"/>
      <c r="C49" s="1131"/>
      <c r="D49" s="765"/>
      <c r="E49" s="764"/>
      <c r="F49" s="1131"/>
      <c r="G49" s="1131"/>
      <c r="H49" s="1131"/>
      <c r="I49" s="1131"/>
      <c r="J49" s="1131"/>
      <c r="K49" s="765"/>
      <c r="L49" s="1132"/>
      <c r="M49" s="1133"/>
      <c r="N49" s="1133"/>
      <c r="O49" s="1133"/>
      <c r="P49" s="1133"/>
      <c r="Q49" s="1133"/>
      <c r="R49" s="1133"/>
      <c r="S49" s="1133"/>
      <c r="T49" s="1134"/>
      <c r="U49" s="1132"/>
      <c r="V49" s="1133"/>
      <c r="W49" s="1133"/>
      <c r="X49" s="1133"/>
      <c r="Y49" s="1133"/>
      <c r="Z49" s="1133"/>
      <c r="AA49" s="1133"/>
      <c r="AB49" s="1133"/>
      <c r="AC49" s="1133"/>
      <c r="AD49" s="1133"/>
      <c r="AE49" s="1133"/>
      <c r="AF49" s="1133"/>
      <c r="AG49" s="1133"/>
      <c r="AH49" s="1134"/>
      <c r="AI49" s="1137"/>
      <c r="AJ49" s="1138"/>
      <c r="AK49" s="1138"/>
      <c r="AL49" s="1138"/>
      <c r="AM49" s="264" t="s">
        <v>222</v>
      </c>
      <c r="AN49" s="1138"/>
      <c r="AO49" s="1138"/>
      <c r="AP49" s="1138"/>
      <c r="AQ49" s="1139"/>
      <c r="AR49" s="1198" t="str">
        <f t="shared" si="18"/>
        <v/>
      </c>
      <c r="AS49" s="1199"/>
      <c r="AT49" s="1199"/>
      <c r="AU49" s="1200"/>
      <c r="AV49" s="1201" t="str">
        <f t="shared" si="19"/>
        <v/>
      </c>
      <c r="AW49" s="1202"/>
      <c r="AX49" s="1202"/>
      <c r="AY49" s="1203"/>
      <c r="AZ49" s="1204"/>
      <c r="BA49" s="1205"/>
      <c r="BB49" s="1205"/>
      <c r="BC49" s="1206"/>
      <c r="CP49" s="1140" t="str">
        <f t="shared" si="11"/>
        <v/>
      </c>
      <c r="CQ49" s="1141"/>
      <c r="CR49" s="1141"/>
      <c r="CS49" s="1142"/>
      <c r="CT49" s="1143" t="str">
        <f t="shared" si="12"/>
        <v/>
      </c>
      <c r="CU49" s="1141"/>
      <c r="CV49" s="1141"/>
      <c r="CW49" s="1141"/>
      <c r="CX49" s="1141"/>
      <c r="CY49" s="1141"/>
      <c r="CZ49" s="1142"/>
      <c r="DA49" s="1128" t="str">
        <f t="shared" si="13"/>
        <v/>
      </c>
      <c r="DB49" s="1129"/>
      <c r="DC49" s="1129"/>
      <c r="DD49" s="1129"/>
      <c r="DE49" s="1129"/>
      <c r="DF49" s="1129"/>
      <c r="DG49" s="1129"/>
      <c r="DH49" s="1129"/>
      <c r="DI49" s="1130"/>
      <c r="DJ49" s="1208" t="str">
        <f t="shared" si="14"/>
        <v/>
      </c>
      <c r="DK49" s="1209"/>
      <c r="DL49" s="1209"/>
      <c r="DM49" s="1209"/>
      <c r="DN49" s="1209"/>
      <c r="DO49" s="1209"/>
      <c r="DP49" s="1209"/>
      <c r="DQ49" s="1209"/>
      <c r="DR49" s="1209"/>
      <c r="DS49" s="1209"/>
      <c r="DT49" s="1209"/>
      <c r="DU49" s="1209"/>
      <c r="DV49" s="1209"/>
      <c r="DW49" s="1209"/>
      <c r="DX49" s="1209"/>
      <c r="DY49" s="1209"/>
      <c r="DZ49" s="1209"/>
      <c r="EA49" s="1209"/>
      <c r="EB49" s="1209"/>
      <c r="EC49" s="1209"/>
      <c r="ED49" s="1209"/>
      <c r="EE49" s="1209"/>
      <c r="EF49" s="1209"/>
      <c r="EG49" s="1209"/>
      <c r="EH49" s="1209"/>
      <c r="EI49" s="1209"/>
      <c r="EJ49" s="1210"/>
      <c r="EK49" s="1181" t="str">
        <f t="shared" si="16"/>
        <v/>
      </c>
      <c r="EL49" s="1182"/>
      <c r="EM49" s="1182"/>
      <c r="EN49" s="1183"/>
      <c r="EO49" s="1181" t="str">
        <f t="shared" si="17"/>
        <v/>
      </c>
      <c r="EP49" s="1182"/>
      <c r="EQ49" s="1182"/>
      <c r="ER49" s="1184"/>
    </row>
    <row r="50" spans="1:150" ht="28.5" customHeight="1">
      <c r="A50" s="1207"/>
      <c r="B50" s="1131"/>
      <c r="C50" s="1131"/>
      <c r="D50" s="765"/>
      <c r="E50" s="764"/>
      <c r="F50" s="1131"/>
      <c r="G50" s="1131"/>
      <c r="H50" s="1131"/>
      <c r="I50" s="1131"/>
      <c r="J50" s="1131"/>
      <c r="K50" s="765"/>
      <c r="L50" s="1132"/>
      <c r="M50" s="1133"/>
      <c r="N50" s="1133"/>
      <c r="O50" s="1133"/>
      <c r="P50" s="1133"/>
      <c r="Q50" s="1133"/>
      <c r="R50" s="1133"/>
      <c r="S50" s="1133"/>
      <c r="T50" s="1134"/>
      <c r="U50" s="1132"/>
      <c r="V50" s="1133"/>
      <c r="W50" s="1133"/>
      <c r="X50" s="1133"/>
      <c r="Y50" s="1133"/>
      <c r="Z50" s="1133"/>
      <c r="AA50" s="1133"/>
      <c r="AB50" s="1133"/>
      <c r="AC50" s="1133"/>
      <c r="AD50" s="1133"/>
      <c r="AE50" s="1133"/>
      <c r="AF50" s="1133"/>
      <c r="AG50" s="1133"/>
      <c r="AH50" s="1134"/>
      <c r="AI50" s="1137"/>
      <c r="AJ50" s="1138"/>
      <c r="AK50" s="1138"/>
      <c r="AL50" s="1138"/>
      <c r="AM50" s="264" t="s">
        <v>222</v>
      </c>
      <c r="AN50" s="1138"/>
      <c r="AO50" s="1138"/>
      <c r="AP50" s="1138"/>
      <c r="AQ50" s="1139"/>
      <c r="AR50" s="1198" t="str">
        <f t="shared" si="18"/>
        <v/>
      </c>
      <c r="AS50" s="1199"/>
      <c r="AT50" s="1199"/>
      <c r="AU50" s="1200"/>
      <c r="AV50" s="1201" t="str">
        <f t="shared" si="19"/>
        <v/>
      </c>
      <c r="AW50" s="1202"/>
      <c r="AX50" s="1202"/>
      <c r="AY50" s="1203"/>
      <c r="AZ50" s="1204"/>
      <c r="BA50" s="1205"/>
      <c r="BB50" s="1205"/>
      <c r="BC50" s="1206"/>
      <c r="CP50" s="1140" t="str">
        <f t="shared" si="11"/>
        <v/>
      </c>
      <c r="CQ50" s="1141"/>
      <c r="CR50" s="1141"/>
      <c r="CS50" s="1142"/>
      <c r="CT50" s="1143" t="str">
        <f t="shared" si="12"/>
        <v/>
      </c>
      <c r="CU50" s="1141"/>
      <c r="CV50" s="1141"/>
      <c r="CW50" s="1141"/>
      <c r="CX50" s="1141"/>
      <c r="CY50" s="1141"/>
      <c r="CZ50" s="1142"/>
      <c r="DA50" s="1128" t="str">
        <f t="shared" si="13"/>
        <v/>
      </c>
      <c r="DB50" s="1129"/>
      <c r="DC50" s="1129"/>
      <c r="DD50" s="1129"/>
      <c r="DE50" s="1129"/>
      <c r="DF50" s="1129"/>
      <c r="DG50" s="1129"/>
      <c r="DH50" s="1129"/>
      <c r="DI50" s="1130"/>
      <c r="DJ50" s="1128" t="str">
        <f t="shared" si="14"/>
        <v/>
      </c>
      <c r="DK50" s="1129"/>
      <c r="DL50" s="1129"/>
      <c r="DM50" s="1129"/>
      <c r="DN50" s="1129"/>
      <c r="DO50" s="1129"/>
      <c r="DP50" s="1129"/>
      <c r="DQ50" s="1129"/>
      <c r="DR50" s="1129"/>
      <c r="DS50" s="1129"/>
      <c r="DT50" s="1129"/>
      <c r="DU50" s="1129"/>
      <c r="DV50" s="1129"/>
      <c r="DW50" s="1129"/>
      <c r="DX50" s="1129"/>
      <c r="DY50" s="1129"/>
      <c r="DZ50" s="1129"/>
      <c r="EA50" s="1129"/>
      <c r="EB50" s="1129"/>
      <c r="EC50" s="1129"/>
      <c r="ED50" s="1129"/>
      <c r="EE50" s="1129"/>
      <c r="EF50" s="1129"/>
      <c r="EG50" s="1129"/>
      <c r="EH50" s="1129"/>
      <c r="EI50" s="1129"/>
      <c r="EJ50" s="1130"/>
      <c r="EK50" s="1181" t="str">
        <f t="shared" si="16"/>
        <v/>
      </c>
      <c r="EL50" s="1182"/>
      <c r="EM50" s="1182"/>
      <c r="EN50" s="1183"/>
      <c r="EO50" s="1181" t="str">
        <f t="shared" si="17"/>
        <v/>
      </c>
      <c r="EP50" s="1182"/>
      <c r="EQ50" s="1182"/>
      <c r="ER50" s="1184"/>
    </row>
    <row r="51" spans="1:150" ht="28.5" customHeight="1" thickBot="1">
      <c r="A51" s="1185"/>
      <c r="B51" s="1186"/>
      <c r="C51" s="1186"/>
      <c r="D51" s="1187"/>
      <c r="E51" s="1188"/>
      <c r="F51" s="1186"/>
      <c r="G51" s="1186"/>
      <c r="H51" s="1186"/>
      <c r="I51" s="1186"/>
      <c r="J51" s="1186"/>
      <c r="K51" s="1187"/>
      <c r="L51" s="1189"/>
      <c r="M51" s="1190"/>
      <c r="N51" s="1190"/>
      <c r="O51" s="1190"/>
      <c r="P51" s="1190"/>
      <c r="Q51" s="1190"/>
      <c r="R51" s="1190"/>
      <c r="S51" s="1190"/>
      <c r="T51" s="1191"/>
      <c r="U51" s="1189"/>
      <c r="V51" s="1190"/>
      <c r="W51" s="1190"/>
      <c r="X51" s="1190"/>
      <c r="Y51" s="1190"/>
      <c r="Z51" s="1190"/>
      <c r="AA51" s="1190"/>
      <c r="AB51" s="1190"/>
      <c r="AC51" s="1190"/>
      <c r="AD51" s="1190"/>
      <c r="AE51" s="1190"/>
      <c r="AF51" s="1190"/>
      <c r="AG51" s="1190"/>
      <c r="AH51" s="1191"/>
      <c r="AI51" s="1192"/>
      <c r="AJ51" s="1193"/>
      <c r="AK51" s="1193"/>
      <c r="AL51" s="1193"/>
      <c r="AM51" s="265" t="s">
        <v>222</v>
      </c>
      <c r="AN51" s="1193"/>
      <c r="AO51" s="1193"/>
      <c r="AP51" s="1193"/>
      <c r="AQ51" s="1194"/>
      <c r="AR51" s="1195" t="str">
        <f t="shared" si="18"/>
        <v/>
      </c>
      <c r="AS51" s="1196"/>
      <c r="AT51" s="1196"/>
      <c r="AU51" s="1197"/>
      <c r="AV51" s="1159" t="str">
        <f t="shared" si="19"/>
        <v/>
      </c>
      <c r="AW51" s="1160"/>
      <c r="AX51" s="1160"/>
      <c r="AY51" s="1161"/>
      <c r="AZ51" s="1162"/>
      <c r="BA51" s="1163"/>
      <c r="BB51" s="1163"/>
      <c r="BC51" s="1164"/>
      <c r="CP51" s="1165" t="str">
        <f t="shared" si="11"/>
        <v/>
      </c>
      <c r="CQ51" s="1166"/>
      <c r="CR51" s="1166"/>
      <c r="CS51" s="1167"/>
      <c r="CT51" s="1168" t="str">
        <f t="shared" si="12"/>
        <v/>
      </c>
      <c r="CU51" s="1166"/>
      <c r="CV51" s="1166"/>
      <c r="CW51" s="1166"/>
      <c r="CX51" s="1166"/>
      <c r="CY51" s="1166"/>
      <c r="CZ51" s="1167"/>
      <c r="DA51" s="1169" t="str">
        <f t="shared" si="13"/>
        <v/>
      </c>
      <c r="DB51" s="1170"/>
      <c r="DC51" s="1170"/>
      <c r="DD51" s="1170"/>
      <c r="DE51" s="1170"/>
      <c r="DF51" s="1170"/>
      <c r="DG51" s="1170"/>
      <c r="DH51" s="1170"/>
      <c r="DI51" s="1171"/>
      <c r="DJ51" s="1155" t="str">
        <f t="shared" si="14"/>
        <v/>
      </c>
      <c r="DK51" s="1156"/>
      <c r="DL51" s="1156"/>
      <c r="DM51" s="1156"/>
      <c r="DN51" s="1156"/>
      <c r="DO51" s="1156"/>
      <c r="DP51" s="1156"/>
      <c r="DQ51" s="1156"/>
      <c r="DR51" s="1156"/>
      <c r="DS51" s="1156"/>
      <c r="DT51" s="1156"/>
      <c r="DU51" s="1156"/>
      <c r="DV51" s="1156"/>
      <c r="DW51" s="1156"/>
      <c r="DX51" s="1156"/>
      <c r="DY51" s="1156"/>
      <c r="DZ51" s="1156"/>
      <c r="EA51" s="1156"/>
      <c r="EB51" s="1156"/>
      <c r="EC51" s="1156"/>
      <c r="ED51" s="1156"/>
      <c r="EE51" s="1156"/>
      <c r="EF51" s="1156"/>
      <c r="EG51" s="1156"/>
      <c r="EH51" s="1156"/>
      <c r="EI51" s="1156"/>
      <c r="EJ51" s="1157"/>
      <c r="EK51" s="1172" t="str">
        <f t="shared" si="16"/>
        <v/>
      </c>
      <c r="EL51" s="1173"/>
      <c r="EM51" s="1173"/>
      <c r="EN51" s="1174"/>
      <c r="EO51" s="1172" t="str">
        <f t="shared" si="17"/>
        <v/>
      </c>
      <c r="EP51" s="1173"/>
      <c r="EQ51" s="1173"/>
      <c r="ER51" s="1175"/>
    </row>
    <row r="52" spans="1:150" ht="17.25" customHeight="1">
      <c r="A52" s="335"/>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CP52" s="335"/>
      <c r="CQ52" s="335"/>
      <c r="CR52" s="335"/>
      <c r="CS52" s="335"/>
      <c r="CT52" s="335"/>
      <c r="CU52" s="335"/>
      <c r="CV52" s="335"/>
      <c r="CW52" s="335"/>
      <c r="CX52" s="335"/>
      <c r="CY52" s="335"/>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5"/>
      <c r="DV52" s="335"/>
      <c r="DW52" s="335"/>
      <c r="DX52" s="335"/>
      <c r="DY52" s="335"/>
      <c r="DZ52" s="335"/>
      <c r="EA52" s="335"/>
      <c r="EB52" s="335"/>
      <c r="EC52" s="335"/>
      <c r="ED52" s="335"/>
      <c r="EE52" s="335"/>
      <c r="EF52" s="335"/>
      <c r="EG52" s="335"/>
    </row>
    <row r="53" spans="1:150" ht="17.25" customHeight="1" thickBot="1">
      <c r="A53" s="335"/>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35"/>
      <c r="DN53" s="335"/>
      <c r="DO53" s="335"/>
      <c r="DP53" s="335"/>
      <c r="DQ53" s="335"/>
      <c r="DR53" s="335"/>
      <c r="DS53" s="335"/>
      <c r="DT53" s="335"/>
      <c r="DU53" s="335"/>
      <c r="DV53" s="335"/>
      <c r="DW53" s="335"/>
      <c r="DX53" s="335"/>
      <c r="DY53" s="335"/>
      <c r="DZ53" s="335"/>
      <c r="EA53" s="335"/>
      <c r="EB53" s="335"/>
      <c r="EC53" s="335"/>
      <c r="ED53" s="335"/>
      <c r="EE53" s="335"/>
      <c r="EF53" s="335"/>
      <c r="EG53" s="335"/>
    </row>
    <row r="54" spans="1:150" ht="28.5" customHeight="1" thickBot="1">
      <c r="A54" s="1224" t="s">
        <v>14</v>
      </c>
      <c r="B54" s="1225"/>
      <c r="C54" s="1225"/>
      <c r="D54" s="1225"/>
      <c r="E54" s="1225"/>
      <c r="F54" s="1225"/>
      <c r="G54" s="1225"/>
      <c r="H54" s="1225"/>
      <c r="I54" s="1225"/>
      <c r="J54" s="1225"/>
      <c r="K54" s="1226"/>
      <c r="L54" s="1227" t="s">
        <v>277</v>
      </c>
      <c r="M54" s="1228"/>
      <c r="N54" s="1228"/>
      <c r="O54" s="1228"/>
      <c r="P54" s="1228"/>
      <c r="Q54" s="1228"/>
      <c r="R54" s="1228"/>
      <c r="S54" s="1228"/>
      <c r="T54" s="1229"/>
      <c r="U54" s="1291"/>
      <c r="V54" s="1291"/>
      <c r="W54" s="1291"/>
      <c r="X54" s="1291"/>
      <c r="Y54" s="1291"/>
      <c r="Z54" s="1291"/>
      <c r="AA54" s="1291"/>
      <c r="AB54" s="1291"/>
      <c r="AC54" s="1291"/>
      <c r="AD54" s="1291"/>
      <c r="AE54" s="1291"/>
      <c r="AF54" s="1291"/>
      <c r="CP54" s="1224" t="s">
        <v>14</v>
      </c>
      <c r="CQ54" s="1225"/>
      <c r="CR54" s="1225"/>
      <c r="CS54" s="1225"/>
      <c r="CT54" s="1225"/>
      <c r="CU54" s="1225"/>
      <c r="CV54" s="1225"/>
      <c r="CW54" s="1225"/>
      <c r="CX54" s="1225"/>
      <c r="CY54" s="1225"/>
      <c r="CZ54" s="1226"/>
      <c r="DA54" s="1227" t="s">
        <v>277</v>
      </c>
      <c r="DB54" s="1228"/>
      <c r="DC54" s="1228"/>
      <c r="DD54" s="1228"/>
      <c r="DE54" s="1228"/>
      <c r="DF54" s="1228"/>
      <c r="DG54" s="1228"/>
      <c r="DH54" s="1228"/>
      <c r="DI54" s="1229"/>
      <c r="DJ54" s="1291"/>
      <c r="DK54" s="1291"/>
      <c r="DL54" s="1291"/>
      <c r="DM54" s="1291"/>
      <c r="DN54" s="1291"/>
      <c r="DO54" s="1291"/>
      <c r="DP54" s="1291"/>
      <c r="DQ54" s="1291"/>
      <c r="DR54" s="1291"/>
      <c r="DS54" s="1291"/>
      <c r="DT54" s="1291"/>
      <c r="DU54" s="1291"/>
    </row>
    <row r="55" spans="1:150" ht="9.75" customHeight="1">
      <c r="A55" s="27"/>
      <c r="B55" s="27"/>
      <c r="C55" s="27"/>
      <c r="D55" s="27"/>
      <c r="E55" s="27"/>
      <c r="F55" s="28"/>
      <c r="G55" s="28"/>
      <c r="H55" s="28"/>
      <c r="I55" s="28"/>
      <c r="J55" s="28"/>
      <c r="K55" s="28"/>
      <c r="L55" s="28"/>
      <c r="M55" s="28"/>
      <c r="N55" s="28"/>
      <c r="O55" s="28"/>
      <c r="P55" s="28"/>
      <c r="Q55" s="28"/>
      <c r="R55" s="28"/>
      <c r="S55" s="28"/>
      <c r="T55" s="28"/>
      <c r="U55" s="28"/>
      <c r="V55" s="28"/>
      <c r="W55" s="28"/>
      <c r="X55" s="28"/>
      <c r="Y55" s="28"/>
      <c r="Z55" s="28"/>
      <c r="AA55" s="28"/>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CP55" s="27"/>
      <c r="CQ55" s="27"/>
      <c r="CR55" s="27"/>
      <c r="CS55" s="27"/>
      <c r="CT55" s="27"/>
      <c r="CU55" s="28"/>
      <c r="CV55" s="28"/>
      <c r="CW55" s="28"/>
      <c r="CX55" s="28"/>
      <c r="CY55" s="28"/>
      <c r="CZ55" s="28"/>
      <c r="DA55" s="28"/>
      <c r="DB55" s="28"/>
      <c r="DC55" s="28"/>
      <c r="DD55" s="28"/>
      <c r="DE55" s="28"/>
      <c r="DF55" s="28"/>
      <c r="DG55" s="28"/>
      <c r="DH55" s="28"/>
      <c r="DI55" s="28"/>
      <c r="DJ55" s="28"/>
      <c r="DK55" s="28"/>
      <c r="DL55" s="28"/>
      <c r="DM55" s="28"/>
      <c r="DN55" s="28"/>
      <c r="DO55" s="28"/>
      <c r="DP55" s="28"/>
      <c r="DQ55" s="4"/>
      <c r="DR55" s="4"/>
      <c r="DS55" s="4"/>
      <c r="DT55" s="4"/>
      <c r="DU55" s="4"/>
      <c r="DV55" s="4"/>
      <c r="DW55" s="4"/>
      <c r="DX55" s="4"/>
      <c r="DY55" s="4"/>
      <c r="DZ55" s="4"/>
      <c r="EA55" s="4"/>
      <c r="EB55" s="4"/>
      <c r="EC55" s="4"/>
      <c r="ED55" s="4"/>
      <c r="EE55" s="4"/>
      <c r="EF55" s="4"/>
      <c r="EG55" s="4"/>
    </row>
    <row r="56" spans="1:150" s="29" customFormat="1" ht="28.5" customHeight="1">
      <c r="A56" s="1389" t="s">
        <v>218</v>
      </c>
      <c r="B56" s="1390"/>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1395" t="s">
        <v>4</v>
      </c>
      <c r="AJ56" s="1396"/>
      <c r="AK56" s="1396"/>
      <c r="AL56" s="1396"/>
      <c r="AM56" s="1396"/>
      <c r="AN56" s="1396"/>
      <c r="AO56" s="1396"/>
      <c r="AP56" s="1396"/>
      <c r="AQ56" s="1397"/>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1389" t="s">
        <v>218</v>
      </c>
      <c r="CQ56" s="1390"/>
      <c r="CR56" s="1390"/>
      <c r="CS56" s="1390"/>
      <c r="CT56" s="1390"/>
      <c r="CU56" s="1390"/>
      <c r="CV56" s="1390"/>
      <c r="CW56" s="1390"/>
      <c r="CX56" s="1390"/>
      <c r="CY56" s="1390"/>
      <c r="CZ56" s="1390"/>
      <c r="DA56" s="1390"/>
      <c r="DB56" s="1390"/>
      <c r="DC56" s="1390"/>
      <c r="DD56" s="1390"/>
      <c r="DE56" s="1390"/>
      <c r="DF56" s="1390"/>
      <c r="DG56" s="1390"/>
      <c r="DH56" s="1390"/>
      <c r="DI56" s="1390"/>
      <c r="DJ56" s="1390"/>
      <c r="DK56" s="1390"/>
      <c r="DL56" s="1390"/>
      <c r="DM56" s="1390"/>
      <c r="DN56" s="1390"/>
      <c r="DO56" s="1390"/>
      <c r="DP56" s="1390"/>
      <c r="DQ56" s="1390"/>
      <c r="DR56" s="1390"/>
      <c r="DS56" s="1390"/>
      <c r="DT56" s="1390"/>
      <c r="DU56" s="1390"/>
      <c r="DV56" s="1390"/>
      <c r="DW56" s="1391"/>
      <c r="DX56" s="1392" t="str">
        <f>AI56</f>
        <v>□</v>
      </c>
      <c r="DY56" s="1393"/>
      <c r="DZ56" s="1393"/>
      <c r="EA56" s="1393"/>
      <c r="EB56" s="1393"/>
      <c r="EC56" s="1393"/>
      <c r="ED56" s="1393"/>
      <c r="EE56" s="1393"/>
      <c r="EF56" s="1394"/>
      <c r="EG56" s="4"/>
      <c r="EH56" s="4"/>
      <c r="EI56" s="4"/>
      <c r="EJ56" s="4"/>
      <c r="EK56" s="4"/>
      <c r="EL56" s="4"/>
      <c r="EM56" s="4"/>
      <c r="EN56" s="4"/>
      <c r="EO56" s="4"/>
      <c r="EP56" s="4"/>
      <c r="EQ56" s="4"/>
      <c r="ER56" s="4"/>
      <c r="ES56" s="4"/>
      <c r="ET56" s="4"/>
    </row>
    <row r="57" spans="1:150" s="29" customFormat="1" ht="9.75" customHeight="1" thickBot="1">
      <c r="A57" s="28"/>
      <c r="B57" s="28"/>
      <c r="C57" s="28"/>
      <c r="D57" s="28"/>
      <c r="E57" s="28"/>
      <c r="F57" s="28"/>
      <c r="G57" s="28"/>
      <c r="H57" s="28"/>
      <c r="I57" s="28"/>
      <c r="J57" s="28"/>
      <c r="K57" s="28"/>
      <c r="L57" s="28"/>
      <c r="M57" s="28"/>
      <c r="N57" s="28"/>
      <c r="O57" s="28"/>
      <c r="P57" s="28"/>
      <c r="Q57" s="4"/>
      <c r="R57" s="4"/>
      <c r="S57" s="4"/>
      <c r="T57" s="4"/>
      <c r="U57" s="4"/>
      <c r="V57" s="4"/>
      <c r="W57" s="4"/>
      <c r="X57" s="4"/>
      <c r="Y57" s="4"/>
      <c r="Z57" s="4"/>
      <c r="AA57" s="4"/>
      <c r="AB57" s="4"/>
      <c r="AC57" s="4"/>
      <c r="AD57" s="4"/>
      <c r="AE57" s="4"/>
      <c r="AF57" s="28"/>
      <c r="AG57" s="28"/>
      <c r="AH57" s="28"/>
      <c r="AI57" s="28"/>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28"/>
      <c r="CQ57" s="28"/>
      <c r="CR57" s="28"/>
      <c r="CS57" s="28"/>
      <c r="CT57" s="28"/>
      <c r="CU57" s="28"/>
      <c r="CV57" s="28"/>
      <c r="CW57" s="28"/>
      <c r="CX57" s="28"/>
      <c r="CY57" s="28"/>
      <c r="CZ57" s="28"/>
      <c r="DA57" s="28"/>
      <c r="DB57" s="28"/>
      <c r="DC57" s="28"/>
      <c r="DD57" s="4"/>
      <c r="DE57" s="4"/>
      <c r="DF57" s="4"/>
      <c r="DG57" s="4"/>
      <c r="DH57" s="4"/>
      <c r="DI57" s="4"/>
      <c r="DJ57" s="4"/>
      <c r="DK57" s="4"/>
      <c r="DL57" s="4"/>
      <c r="DM57" s="4"/>
      <c r="DN57" s="4"/>
      <c r="DO57" s="4"/>
      <c r="DP57" s="4"/>
      <c r="DQ57" s="4"/>
      <c r="DR57" s="4"/>
      <c r="DS57" s="4"/>
      <c r="DT57" s="28"/>
      <c r="DU57" s="28"/>
      <c r="DV57" s="28"/>
      <c r="DW57" s="4"/>
      <c r="DX57" s="4"/>
      <c r="DY57" s="4"/>
      <c r="DZ57" s="4"/>
      <c r="EA57" s="4"/>
      <c r="EB57" s="4"/>
      <c r="EC57" s="4"/>
      <c r="ED57" s="4"/>
      <c r="EE57" s="4"/>
      <c r="EF57" s="4"/>
      <c r="EG57" s="4"/>
      <c r="EH57" s="4"/>
      <c r="EI57" s="4"/>
      <c r="EJ57" s="4"/>
      <c r="EK57" s="4"/>
      <c r="EL57" s="4"/>
      <c r="EM57" s="4"/>
      <c r="EN57" s="4"/>
      <c r="EO57" s="4"/>
      <c r="EP57" s="4"/>
      <c r="EQ57" s="4"/>
      <c r="ER57" s="4"/>
      <c r="ES57" s="4"/>
      <c r="ET57" s="4"/>
    </row>
    <row r="58" spans="1:150" s="29" customFormat="1" ht="28.5" customHeight="1">
      <c r="A58" s="1253" t="s">
        <v>219</v>
      </c>
      <c r="B58" s="1254"/>
      <c r="C58" s="1254"/>
      <c r="D58" s="1255"/>
      <c r="E58" s="1259" t="s">
        <v>220</v>
      </c>
      <c r="F58" s="1254"/>
      <c r="G58" s="1254"/>
      <c r="H58" s="1254"/>
      <c r="I58" s="1254"/>
      <c r="J58" s="1254"/>
      <c r="K58" s="1255"/>
      <c r="L58" s="1236" t="s">
        <v>221</v>
      </c>
      <c r="M58" s="1261"/>
      <c r="N58" s="1261"/>
      <c r="O58" s="1261"/>
      <c r="P58" s="1261"/>
      <c r="Q58" s="1261"/>
      <c r="R58" s="1261"/>
      <c r="S58" s="1261"/>
      <c r="T58" s="1262"/>
      <c r="U58" s="1236" t="s">
        <v>84</v>
      </c>
      <c r="V58" s="1261"/>
      <c r="W58" s="1261"/>
      <c r="X58" s="1261"/>
      <c r="Y58" s="1261"/>
      <c r="Z58" s="1261"/>
      <c r="AA58" s="1261"/>
      <c r="AB58" s="1261"/>
      <c r="AC58" s="1261"/>
      <c r="AD58" s="1261"/>
      <c r="AE58" s="1261"/>
      <c r="AF58" s="1261"/>
      <c r="AG58" s="1261"/>
      <c r="AH58" s="1262"/>
      <c r="AI58" s="649" t="s">
        <v>22</v>
      </c>
      <c r="AJ58" s="650"/>
      <c r="AK58" s="650"/>
      <c r="AL58" s="650"/>
      <c r="AM58" s="650"/>
      <c r="AN58" s="650"/>
      <c r="AO58" s="650"/>
      <c r="AP58" s="650"/>
      <c r="AQ58" s="1274"/>
      <c r="AR58" s="1275" t="s">
        <v>21</v>
      </c>
      <c r="AS58" s="1276"/>
      <c r="AT58" s="1276"/>
      <c r="AU58" s="1277"/>
      <c r="AV58" s="1230" t="s">
        <v>223</v>
      </c>
      <c r="AW58" s="1231"/>
      <c r="AX58" s="1231"/>
      <c r="AY58" s="1232"/>
      <c r="AZ58" s="1236" t="s">
        <v>224</v>
      </c>
      <c r="BA58" s="1237"/>
      <c r="BB58" s="1237"/>
      <c r="BC58" s="1238"/>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1253" t="s">
        <v>219</v>
      </c>
      <c r="CQ58" s="1254"/>
      <c r="CR58" s="1254"/>
      <c r="CS58" s="1255"/>
      <c r="CT58" s="1259" t="s">
        <v>220</v>
      </c>
      <c r="CU58" s="1254"/>
      <c r="CV58" s="1254"/>
      <c r="CW58" s="1254"/>
      <c r="CX58" s="1254"/>
      <c r="CY58" s="1254"/>
      <c r="CZ58" s="1255"/>
      <c r="DA58" s="1236" t="s">
        <v>221</v>
      </c>
      <c r="DB58" s="1261"/>
      <c r="DC58" s="1261"/>
      <c r="DD58" s="1261"/>
      <c r="DE58" s="1261"/>
      <c r="DF58" s="1261"/>
      <c r="DG58" s="1261"/>
      <c r="DH58" s="1261"/>
      <c r="DI58" s="1262"/>
      <c r="DJ58" s="1236" t="s">
        <v>84</v>
      </c>
      <c r="DK58" s="1261"/>
      <c r="DL58" s="1261"/>
      <c r="DM58" s="1261"/>
      <c r="DN58" s="1261"/>
      <c r="DO58" s="1261"/>
      <c r="DP58" s="1261"/>
      <c r="DQ58" s="1261"/>
      <c r="DR58" s="1261"/>
      <c r="DS58" s="1261"/>
      <c r="DT58" s="1261"/>
      <c r="DU58" s="1261"/>
      <c r="DV58" s="1261"/>
      <c r="DW58" s="1261"/>
      <c r="DX58" s="1261"/>
      <c r="DY58" s="1261"/>
      <c r="DZ58" s="1261"/>
      <c r="EA58" s="1261"/>
      <c r="EB58" s="1261"/>
      <c r="EC58" s="1261"/>
      <c r="ED58" s="1261"/>
      <c r="EE58" s="1261"/>
      <c r="EF58" s="1261"/>
      <c r="EG58" s="1261"/>
      <c r="EH58" s="1261"/>
      <c r="EI58" s="1261"/>
      <c r="EJ58" s="1262"/>
      <c r="EK58" s="1230" t="s">
        <v>223</v>
      </c>
      <c r="EL58" s="1231"/>
      <c r="EM58" s="1231"/>
      <c r="EN58" s="1232"/>
      <c r="EO58" s="1236" t="s">
        <v>224</v>
      </c>
      <c r="EP58" s="1237"/>
      <c r="EQ58" s="1237"/>
      <c r="ER58" s="1238"/>
      <c r="ES58" s="4"/>
      <c r="ET58" s="4"/>
    </row>
    <row r="59" spans="1:150" s="29" customFormat="1" ht="28.5" customHeight="1">
      <c r="A59" s="1256"/>
      <c r="B59" s="1257"/>
      <c r="C59" s="1257"/>
      <c r="D59" s="1258"/>
      <c r="E59" s="1260"/>
      <c r="F59" s="1257"/>
      <c r="G59" s="1257"/>
      <c r="H59" s="1257"/>
      <c r="I59" s="1257"/>
      <c r="J59" s="1257"/>
      <c r="K59" s="1258"/>
      <c r="L59" s="800"/>
      <c r="M59" s="801"/>
      <c r="N59" s="801"/>
      <c r="O59" s="801"/>
      <c r="P59" s="801"/>
      <c r="Q59" s="801"/>
      <c r="R59" s="801"/>
      <c r="S59" s="801"/>
      <c r="T59" s="802"/>
      <c r="U59" s="800"/>
      <c r="V59" s="801"/>
      <c r="W59" s="801"/>
      <c r="X59" s="801"/>
      <c r="Y59" s="801"/>
      <c r="Z59" s="801"/>
      <c r="AA59" s="801"/>
      <c r="AB59" s="801"/>
      <c r="AC59" s="801"/>
      <c r="AD59" s="801"/>
      <c r="AE59" s="801"/>
      <c r="AF59" s="801"/>
      <c r="AG59" s="801"/>
      <c r="AH59" s="802"/>
      <c r="AI59" s="1242" t="s">
        <v>15</v>
      </c>
      <c r="AJ59" s="1243"/>
      <c r="AK59" s="1243"/>
      <c r="AL59" s="1243"/>
      <c r="AM59" s="321" t="s">
        <v>16</v>
      </c>
      <c r="AN59" s="1243" t="s">
        <v>17</v>
      </c>
      <c r="AO59" s="1243"/>
      <c r="AP59" s="1243"/>
      <c r="AQ59" s="1244"/>
      <c r="AR59" s="1278"/>
      <c r="AS59" s="1279"/>
      <c r="AT59" s="1279"/>
      <c r="AU59" s="1280"/>
      <c r="AV59" s="1233"/>
      <c r="AW59" s="1234"/>
      <c r="AX59" s="1234"/>
      <c r="AY59" s="1235"/>
      <c r="AZ59" s="1239"/>
      <c r="BA59" s="1240"/>
      <c r="BB59" s="1240"/>
      <c r="BC59" s="1241"/>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1256"/>
      <c r="CQ59" s="1257"/>
      <c r="CR59" s="1257"/>
      <c r="CS59" s="1258"/>
      <c r="CT59" s="1260"/>
      <c r="CU59" s="1257"/>
      <c r="CV59" s="1257"/>
      <c r="CW59" s="1257"/>
      <c r="CX59" s="1257"/>
      <c r="CY59" s="1257"/>
      <c r="CZ59" s="1258"/>
      <c r="DA59" s="800"/>
      <c r="DB59" s="801"/>
      <c r="DC59" s="801"/>
      <c r="DD59" s="801"/>
      <c r="DE59" s="801"/>
      <c r="DF59" s="801"/>
      <c r="DG59" s="801"/>
      <c r="DH59" s="801"/>
      <c r="DI59" s="802"/>
      <c r="DJ59" s="800"/>
      <c r="DK59" s="801"/>
      <c r="DL59" s="801"/>
      <c r="DM59" s="801"/>
      <c r="DN59" s="801"/>
      <c r="DO59" s="801"/>
      <c r="DP59" s="801"/>
      <c r="DQ59" s="801"/>
      <c r="DR59" s="801"/>
      <c r="DS59" s="801"/>
      <c r="DT59" s="801"/>
      <c r="DU59" s="801"/>
      <c r="DV59" s="801"/>
      <c r="DW59" s="801"/>
      <c r="DX59" s="801"/>
      <c r="DY59" s="801"/>
      <c r="DZ59" s="801"/>
      <c r="EA59" s="801"/>
      <c r="EB59" s="801"/>
      <c r="EC59" s="801"/>
      <c r="ED59" s="801"/>
      <c r="EE59" s="801"/>
      <c r="EF59" s="801"/>
      <c r="EG59" s="801"/>
      <c r="EH59" s="801"/>
      <c r="EI59" s="801"/>
      <c r="EJ59" s="802"/>
      <c r="EK59" s="1233"/>
      <c r="EL59" s="1234"/>
      <c r="EM59" s="1234"/>
      <c r="EN59" s="1235"/>
      <c r="EO59" s="1239"/>
      <c r="EP59" s="1240"/>
      <c r="EQ59" s="1240"/>
      <c r="ER59" s="1241"/>
      <c r="ES59" s="4"/>
      <c r="ET59" s="4"/>
    </row>
    <row r="60" spans="1:150" s="29" customFormat="1" ht="28.5" customHeight="1">
      <c r="A60" s="1245"/>
      <c r="B60" s="1246"/>
      <c r="C60" s="1246"/>
      <c r="D60" s="819"/>
      <c r="E60" s="818"/>
      <c r="F60" s="1246"/>
      <c r="G60" s="1246"/>
      <c r="H60" s="1246"/>
      <c r="I60" s="1246"/>
      <c r="J60" s="1246"/>
      <c r="K60" s="819"/>
      <c r="L60" s="1247"/>
      <c r="M60" s="1248"/>
      <c r="N60" s="1248"/>
      <c r="O60" s="1248"/>
      <c r="P60" s="1248"/>
      <c r="Q60" s="1248"/>
      <c r="R60" s="1248"/>
      <c r="S60" s="1248"/>
      <c r="T60" s="1249"/>
      <c r="U60" s="1247"/>
      <c r="V60" s="1248"/>
      <c r="W60" s="1248"/>
      <c r="X60" s="1248"/>
      <c r="Y60" s="1248"/>
      <c r="Z60" s="1248"/>
      <c r="AA60" s="1248"/>
      <c r="AB60" s="1248"/>
      <c r="AC60" s="1248"/>
      <c r="AD60" s="1248"/>
      <c r="AE60" s="1248"/>
      <c r="AF60" s="1248"/>
      <c r="AG60" s="1248"/>
      <c r="AH60" s="1249"/>
      <c r="AI60" s="1250"/>
      <c r="AJ60" s="1251"/>
      <c r="AK60" s="1251"/>
      <c r="AL60" s="1251"/>
      <c r="AM60" s="267" t="s">
        <v>16</v>
      </c>
      <c r="AN60" s="1251"/>
      <c r="AO60" s="1251"/>
      <c r="AP60" s="1251"/>
      <c r="AQ60" s="1252"/>
      <c r="AR60" s="1281" t="str">
        <f t="shared" ref="AR60:AR69" si="20">IF(AND(AI60&lt;&gt;"",AN60&lt;&gt;""),ROUNDDOWN(AI60*AN60/1000000,2),"")</f>
        <v/>
      </c>
      <c r="AS60" s="1282"/>
      <c r="AT60" s="1282"/>
      <c r="AU60" s="1283"/>
      <c r="AV60" s="1284" t="str">
        <f>IF(AR60&lt;&gt;"",IF(AR60&lt;0.2,"XS",IF(AR60&lt;1.6,"S",IF(AR60&lt;2.8,"M",IF(AR60&gt;=2.8,"L")))),"")</f>
        <v/>
      </c>
      <c r="AW60" s="1285"/>
      <c r="AX60" s="1285"/>
      <c r="AY60" s="1286"/>
      <c r="AZ60" s="1268"/>
      <c r="BA60" s="1269"/>
      <c r="BB60" s="1269"/>
      <c r="BC60" s="1270"/>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1287" t="str">
        <f t="shared" ref="CP60" si="21">IF(A60="","",A60)</f>
        <v/>
      </c>
      <c r="CQ60" s="1288"/>
      <c r="CR60" s="1288"/>
      <c r="CS60" s="1289"/>
      <c r="CT60" s="1290" t="str">
        <f t="shared" ref="CT60" si="22">IF(E60="","",E60)</f>
        <v/>
      </c>
      <c r="CU60" s="1288"/>
      <c r="CV60" s="1288"/>
      <c r="CW60" s="1288"/>
      <c r="CX60" s="1288"/>
      <c r="CY60" s="1288"/>
      <c r="CZ60" s="1289"/>
      <c r="DA60" s="1271" t="str">
        <f t="shared" ref="DA60" si="23">IF(L60="","",L60)</f>
        <v/>
      </c>
      <c r="DB60" s="1272"/>
      <c r="DC60" s="1272"/>
      <c r="DD60" s="1272"/>
      <c r="DE60" s="1272"/>
      <c r="DF60" s="1272"/>
      <c r="DG60" s="1272"/>
      <c r="DH60" s="1272"/>
      <c r="DI60" s="1273"/>
      <c r="DJ60" s="1208" t="str">
        <f t="shared" ref="DJ60" si="24">IF(U60="","",U60)</f>
        <v/>
      </c>
      <c r="DK60" s="1263"/>
      <c r="DL60" s="1263"/>
      <c r="DM60" s="1263"/>
      <c r="DN60" s="1263"/>
      <c r="DO60" s="1263"/>
      <c r="DP60" s="1263"/>
      <c r="DQ60" s="1263"/>
      <c r="DR60" s="1263"/>
      <c r="DS60" s="1263"/>
      <c r="DT60" s="1263"/>
      <c r="DU60" s="1263"/>
      <c r="DV60" s="1263"/>
      <c r="DW60" s="1263"/>
      <c r="DX60" s="1263"/>
      <c r="DY60" s="1263"/>
      <c r="DZ60" s="1263"/>
      <c r="EA60" s="1263"/>
      <c r="EB60" s="1263"/>
      <c r="EC60" s="1263"/>
      <c r="ED60" s="1263"/>
      <c r="EE60" s="1263"/>
      <c r="EF60" s="1263"/>
      <c r="EG60" s="1263"/>
      <c r="EH60" s="1263"/>
      <c r="EI60" s="1263"/>
      <c r="EJ60" s="1210"/>
      <c r="EK60" s="1264" t="str">
        <f>IF(AV60="","",AV60)</f>
        <v/>
      </c>
      <c r="EL60" s="1265"/>
      <c r="EM60" s="1265"/>
      <c r="EN60" s="1266"/>
      <c r="EO60" s="1264" t="str">
        <f>IF(AZ60="","",AZ60)</f>
        <v/>
      </c>
      <c r="EP60" s="1265"/>
      <c r="EQ60" s="1265"/>
      <c r="ER60" s="1267"/>
      <c r="ES60" s="4"/>
      <c r="ET60" s="4"/>
    </row>
    <row r="61" spans="1:150" s="29" customFormat="1" ht="28.5" customHeight="1">
      <c r="A61" s="1207"/>
      <c r="B61" s="1131"/>
      <c r="C61" s="1131"/>
      <c r="D61" s="765"/>
      <c r="E61" s="764"/>
      <c r="F61" s="1131"/>
      <c r="G61" s="1131"/>
      <c r="H61" s="1131"/>
      <c r="I61" s="1131"/>
      <c r="J61" s="1131"/>
      <c r="K61" s="765"/>
      <c r="L61" s="1132"/>
      <c r="M61" s="1133"/>
      <c r="N61" s="1133"/>
      <c r="O61" s="1133"/>
      <c r="P61" s="1133"/>
      <c r="Q61" s="1133"/>
      <c r="R61" s="1133"/>
      <c r="S61" s="1133"/>
      <c r="T61" s="1134"/>
      <c r="U61" s="1132"/>
      <c r="V61" s="1133"/>
      <c r="W61" s="1133"/>
      <c r="X61" s="1133"/>
      <c r="Y61" s="1133"/>
      <c r="Z61" s="1133"/>
      <c r="AA61" s="1133"/>
      <c r="AB61" s="1133"/>
      <c r="AC61" s="1133"/>
      <c r="AD61" s="1133"/>
      <c r="AE61" s="1133"/>
      <c r="AF61" s="1133"/>
      <c r="AG61" s="1133"/>
      <c r="AH61" s="1134"/>
      <c r="AI61" s="1211"/>
      <c r="AJ61" s="1212"/>
      <c r="AK61" s="1212"/>
      <c r="AL61" s="1212"/>
      <c r="AM61" s="127" t="s">
        <v>16</v>
      </c>
      <c r="AN61" s="1212"/>
      <c r="AO61" s="1212"/>
      <c r="AP61" s="1212"/>
      <c r="AQ61" s="1216"/>
      <c r="AR61" s="1198" t="str">
        <f t="shared" si="20"/>
        <v/>
      </c>
      <c r="AS61" s="1199"/>
      <c r="AT61" s="1199"/>
      <c r="AU61" s="1200"/>
      <c r="AV61" s="1220" t="str">
        <f t="shared" ref="AV61:AV69" si="25">IF(AR61&lt;&gt;"",IF(AR61&lt;0.2,"XS",IF(AR61&lt;1.6,"S",IF(AR61&lt;2.8,"M",IF(AR61&gt;=2.8,"L")))),"")</f>
        <v/>
      </c>
      <c r="AW61" s="1221"/>
      <c r="AX61" s="1221"/>
      <c r="AY61" s="1222"/>
      <c r="AZ61" s="1213"/>
      <c r="BA61" s="1214"/>
      <c r="BB61" s="1214"/>
      <c r="BC61" s="1215"/>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1140" t="str">
        <f t="shared" ref="CP61:CP73" si="26">IF(A61="","",A61)</f>
        <v/>
      </c>
      <c r="CQ61" s="1141"/>
      <c r="CR61" s="1141"/>
      <c r="CS61" s="1142"/>
      <c r="CT61" s="1143" t="str">
        <f t="shared" ref="CT61:CT73" si="27">IF(E61="","",E61)</f>
        <v/>
      </c>
      <c r="CU61" s="1141"/>
      <c r="CV61" s="1141"/>
      <c r="CW61" s="1141"/>
      <c r="CX61" s="1141"/>
      <c r="CY61" s="1141"/>
      <c r="CZ61" s="1142"/>
      <c r="DA61" s="1128" t="str">
        <f t="shared" ref="DA61:DA73" si="28">IF(L61="","",L61)</f>
        <v/>
      </c>
      <c r="DB61" s="1129"/>
      <c r="DC61" s="1129"/>
      <c r="DD61" s="1129"/>
      <c r="DE61" s="1129"/>
      <c r="DF61" s="1129"/>
      <c r="DG61" s="1129"/>
      <c r="DH61" s="1129"/>
      <c r="DI61" s="1130"/>
      <c r="DJ61" s="1128" t="str">
        <f t="shared" ref="DJ61:DJ73" si="29">IF(U61="","",U61)</f>
        <v/>
      </c>
      <c r="DK61" s="1129"/>
      <c r="DL61" s="1129"/>
      <c r="DM61" s="1129"/>
      <c r="DN61" s="1129"/>
      <c r="DO61" s="1129"/>
      <c r="DP61" s="1129"/>
      <c r="DQ61" s="1129"/>
      <c r="DR61" s="1129"/>
      <c r="DS61" s="1129"/>
      <c r="DT61" s="1129"/>
      <c r="DU61" s="1129"/>
      <c r="DV61" s="1129"/>
      <c r="DW61" s="1129"/>
      <c r="DX61" s="1129"/>
      <c r="DY61" s="1129"/>
      <c r="DZ61" s="1129"/>
      <c r="EA61" s="1129"/>
      <c r="EB61" s="1129"/>
      <c r="EC61" s="1129"/>
      <c r="ED61" s="1129"/>
      <c r="EE61" s="1129"/>
      <c r="EF61" s="1129"/>
      <c r="EG61" s="1129"/>
      <c r="EH61" s="1129"/>
      <c r="EI61" s="1129"/>
      <c r="EJ61" s="1130"/>
      <c r="EK61" s="1217" t="str">
        <f t="shared" ref="EK61:EK73" si="30">IF(AV61="","",AV61)</f>
        <v/>
      </c>
      <c r="EL61" s="1218"/>
      <c r="EM61" s="1218"/>
      <c r="EN61" s="1219"/>
      <c r="EO61" s="1217" t="str">
        <f t="shared" ref="EO61:EO73" si="31">IF(AZ61="","",AZ61)</f>
        <v/>
      </c>
      <c r="EP61" s="1218"/>
      <c r="EQ61" s="1218"/>
      <c r="ER61" s="1223"/>
      <c r="ES61" s="4"/>
      <c r="ET61" s="4"/>
    </row>
    <row r="62" spans="1:150" s="29" customFormat="1" ht="28.5" customHeight="1">
      <c r="A62" s="1207"/>
      <c r="B62" s="1131"/>
      <c r="C62" s="1131"/>
      <c r="D62" s="765"/>
      <c r="E62" s="764"/>
      <c r="F62" s="1131"/>
      <c r="G62" s="1131"/>
      <c r="H62" s="1131"/>
      <c r="I62" s="1131"/>
      <c r="J62" s="1131"/>
      <c r="K62" s="765"/>
      <c r="L62" s="1132"/>
      <c r="M62" s="1133"/>
      <c r="N62" s="1133"/>
      <c r="O62" s="1133"/>
      <c r="P62" s="1133"/>
      <c r="Q62" s="1133"/>
      <c r="R62" s="1133"/>
      <c r="S62" s="1133"/>
      <c r="T62" s="1134"/>
      <c r="U62" s="1132"/>
      <c r="V62" s="1133"/>
      <c r="W62" s="1133"/>
      <c r="X62" s="1133"/>
      <c r="Y62" s="1133"/>
      <c r="Z62" s="1133"/>
      <c r="AA62" s="1133"/>
      <c r="AB62" s="1133"/>
      <c r="AC62" s="1133"/>
      <c r="AD62" s="1133"/>
      <c r="AE62" s="1133"/>
      <c r="AF62" s="1133"/>
      <c r="AG62" s="1133"/>
      <c r="AH62" s="1134"/>
      <c r="AI62" s="1211"/>
      <c r="AJ62" s="1212"/>
      <c r="AK62" s="1212"/>
      <c r="AL62" s="1212"/>
      <c r="AM62" s="127" t="s">
        <v>16</v>
      </c>
      <c r="AN62" s="1212"/>
      <c r="AO62" s="1212"/>
      <c r="AP62" s="1212"/>
      <c r="AQ62" s="1216"/>
      <c r="AR62" s="1198" t="str">
        <f t="shared" si="20"/>
        <v/>
      </c>
      <c r="AS62" s="1199"/>
      <c r="AT62" s="1199"/>
      <c r="AU62" s="1200"/>
      <c r="AV62" s="1220" t="str">
        <f t="shared" si="25"/>
        <v/>
      </c>
      <c r="AW62" s="1221"/>
      <c r="AX62" s="1221"/>
      <c r="AY62" s="1222"/>
      <c r="AZ62" s="1213"/>
      <c r="BA62" s="1214"/>
      <c r="BB62" s="1214"/>
      <c r="BC62" s="1215"/>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1140" t="str">
        <f t="shared" si="26"/>
        <v/>
      </c>
      <c r="CQ62" s="1141"/>
      <c r="CR62" s="1141"/>
      <c r="CS62" s="1142"/>
      <c r="CT62" s="1143" t="str">
        <f t="shared" si="27"/>
        <v/>
      </c>
      <c r="CU62" s="1141"/>
      <c r="CV62" s="1141"/>
      <c r="CW62" s="1141"/>
      <c r="CX62" s="1141"/>
      <c r="CY62" s="1141"/>
      <c r="CZ62" s="1142"/>
      <c r="DA62" s="1128" t="str">
        <f t="shared" si="28"/>
        <v/>
      </c>
      <c r="DB62" s="1129"/>
      <c r="DC62" s="1129"/>
      <c r="DD62" s="1129"/>
      <c r="DE62" s="1129"/>
      <c r="DF62" s="1129"/>
      <c r="DG62" s="1129"/>
      <c r="DH62" s="1129"/>
      <c r="DI62" s="1130"/>
      <c r="DJ62" s="1128" t="str">
        <f t="shared" si="29"/>
        <v/>
      </c>
      <c r="DK62" s="1129"/>
      <c r="DL62" s="1129"/>
      <c r="DM62" s="1129"/>
      <c r="DN62" s="1129"/>
      <c r="DO62" s="1129"/>
      <c r="DP62" s="1129"/>
      <c r="DQ62" s="1129"/>
      <c r="DR62" s="1129"/>
      <c r="DS62" s="1129"/>
      <c r="DT62" s="1129"/>
      <c r="DU62" s="1129"/>
      <c r="DV62" s="1129"/>
      <c r="DW62" s="1129"/>
      <c r="DX62" s="1129"/>
      <c r="DY62" s="1129"/>
      <c r="DZ62" s="1129"/>
      <c r="EA62" s="1129"/>
      <c r="EB62" s="1129"/>
      <c r="EC62" s="1129"/>
      <c r="ED62" s="1129"/>
      <c r="EE62" s="1129"/>
      <c r="EF62" s="1129"/>
      <c r="EG62" s="1129"/>
      <c r="EH62" s="1129"/>
      <c r="EI62" s="1129"/>
      <c r="EJ62" s="1130"/>
      <c r="EK62" s="1217" t="str">
        <f t="shared" si="30"/>
        <v/>
      </c>
      <c r="EL62" s="1218"/>
      <c r="EM62" s="1218"/>
      <c r="EN62" s="1219"/>
      <c r="EO62" s="1217" t="str">
        <f t="shared" si="31"/>
        <v/>
      </c>
      <c r="EP62" s="1218"/>
      <c r="EQ62" s="1218"/>
      <c r="ER62" s="1223"/>
      <c r="ES62" s="4"/>
      <c r="ET62" s="4"/>
    </row>
    <row r="63" spans="1:150" s="29" customFormat="1" ht="28.5" customHeight="1">
      <c r="A63" s="1207"/>
      <c r="B63" s="1131"/>
      <c r="C63" s="1131"/>
      <c r="D63" s="765"/>
      <c r="E63" s="764"/>
      <c r="F63" s="1131"/>
      <c r="G63" s="1131"/>
      <c r="H63" s="1131"/>
      <c r="I63" s="1131"/>
      <c r="J63" s="1131"/>
      <c r="K63" s="765"/>
      <c r="L63" s="1132"/>
      <c r="M63" s="1133"/>
      <c r="N63" s="1133"/>
      <c r="O63" s="1133"/>
      <c r="P63" s="1133"/>
      <c r="Q63" s="1133"/>
      <c r="R63" s="1133"/>
      <c r="S63" s="1133"/>
      <c r="T63" s="1134"/>
      <c r="U63" s="1132"/>
      <c r="V63" s="1133"/>
      <c r="W63" s="1133"/>
      <c r="X63" s="1133"/>
      <c r="Y63" s="1133"/>
      <c r="Z63" s="1133"/>
      <c r="AA63" s="1133"/>
      <c r="AB63" s="1133"/>
      <c r="AC63" s="1133"/>
      <c r="AD63" s="1133"/>
      <c r="AE63" s="1133"/>
      <c r="AF63" s="1133"/>
      <c r="AG63" s="1133"/>
      <c r="AH63" s="1134"/>
      <c r="AI63" s="1211"/>
      <c r="AJ63" s="1212"/>
      <c r="AK63" s="1212"/>
      <c r="AL63" s="1212"/>
      <c r="AM63" s="127" t="s">
        <v>16</v>
      </c>
      <c r="AN63" s="1212"/>
      <c r="AO63" s="1212"/>
      <c r="AP63" s="1212"/>
      <c r="AQ63" s="1216"/>
      <c r="AR63" s="1198" t="str">
        <f t="shared" si="20"/>
        <v/>
      </c>
      <c r="AS63" s="1199"/>
      <c r="AT63" s="1199"/>
      <c r="AU63" s="1200"/>
      <c r="AV63" s="1220" t="str">
        <f t="shared" si="25"/>
        <v/>
      </c>
      <c r="AW63" s="1221"/>
      <c r="AX63" s="1221"/>
      <c r="AY63" s="1222"/>
      <c r="AZ63" s="1213"/>
      <c r="BA63" s="1214"/>
      <c r="BB63" s="1214"/>
      <c r="BC63" s="1215"/>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1140" t="str">
        <f t="shared" si="26"/>
        <v/>
      </c>
      <c r="CQ63" s="1141"/>
      <c r="CR63" s="1141"/>
      <c r="CS63" s="1142"/>
      <c r="CT63" s="1143" t="str">
        <f t="shared" si="27"/>
        <v/>
      </c>
      <c r="CU63" s="1141"/>
      <c r="CV63" s="1141"/>
      <c r="CW63" s="1141"/>
      <c r="CX63" s="1141"/>
      <c r="CY63" s="1141"/>
      <c r="CZ63" s="1142"/>
      <c r="DA63" s="1128" t="str">
        <f t="shared" si="28"/>
        <v/>
      </c>
      <c r="DB63" s="1129"/>
      <c r="DC63" s="1129"/>
      <c r="DD63" s="1129"/>
      <c r="DE63" s="1129"/>
      <c r="DF63" s="1129"/>
      <c r="DG63" s="1129"/>
      <c r="DH63" s="1129"/>
      <c r="DI63" s="1130"/>
      <c r="DJ63" s="1208" t="str">
        <f t="shared" si="29"/>
        <v/>
      </c>
      <c r="DK63" s="1209"/>
      <c r="DL63" s="1209"/>
      <c r="DM63" s="1209"/>
      <c r="DN63" s="1209"/>
      <c r="DO63" s="1209"/>
      <c r="DP63" s="1209"/>
      <c r="DQ63" s="1209"/>
      <c r="DR63" s="1209"/>
      <c r="DS63" s="1209"/>
      <c r="DT63" s="1209"/>
      <c r="DU63" s="1209"/>
      <c r="DV63" s="1209"/>
      <c r="DW63" s="1209"/>
      <c r="DX63" s="1209"/>
      <c r="DY63" s="1209"/>
      <c r="DZ63" s="1209"/>
      <c r="EA63" s="1209"/>
      <c r="EB63" s="1209"/>
      <c r="EC63" s="1209"/>
      <c r="ED63" s="1209"/>
      <c r="EE63" s="1209"/>
      <c r="EF63" s="1209"/>
      <c r="EG63" s="1209"/>
      <c r="EH63" s="1209"/>
      <c r="EI63" s="1209"/>
      <c r="EJ63" s="1210"/>
      <c r="EK63" s="1217" t="str">
        <f t="shared" si="30"/>
        <v/>
      </c>
      <c r="EL63" s="1218"/>
      <c r="EM63" s="1218"/>
      <c r="EN63" s="1219"/>
      <c r="EO63" s="1217" t="str">
        <f t="shared" si="31"/>
        <v/>
      </c>
      <c r="EP63" s="1218"/>
      <c r="EQ63" s="1218"/>
      <c r="ER63" s="1223"/>
      <c r="ES63" s="4"/>
      <c r="ET63" s="4"/>
    </row>
    <row r="64" spans="1:150" s="29" customFormat="1" ht="28.5" customHeight="1">
      <c r="A64" s="1207"/>
      <c r="B64" s="1131"/>
      <c r="C64" s="1131"/>
      <c r="D64" s="765"/>
      <c r="E64" s="764"/>
      <c r="F64" s="1131"/>
      <c r="G64" s="1131"/>
      <c r="H64" s="1131"/>
      <c r="I64" s="1131"/>
      <c r="J64" s="1131"/>
      <c r="K64" s="765"/>
      <c r="L64" s="1132"/>
      <c r="M64" s="1133"/>
      <c r="N64" s="1133"/>
      <c r="O64" s="1133"/>
      <c r="P64" s="1133"/>
      <c r="Q64" s="1133"/>
      <c r="R64" s="1133"/>
      <c r="S64" s="1133"/>
      <c r="T64" s="1134"/>
      <c r="U64" s="1132"/>
      <c r="V64" s="1133"/>
      <c r="W64" s="1133"/>
      <c r="X64" s="1133"/>
      <c r="Y64" s="1133"/>
      <c r="Z64" s="1133"/>
      <c r="AA64" s="1133"/>
      <c r="AB64" s="1133"/>
      <c r="AC64" s="1133"/>
      <c r="AD64" s="1133"/>
      <c r="AE64" s="1133"/>
      <c r="AF64" s="1133"/>
      <c r="AG64" s="1133"/>
      <c r="AH64" s="1134"/>
      <c r="AI64" s="1211"/>
      <c r="AJ64" s="1212"/>
      <c r="AK64" s="1212"/>
      <c r="AL64" s="1212"/>
      <c r="AM64" s="127" t="s">
        <v>16</v>
      </c>
      <c r="AN64" s="1212"/>
      <c r="AO64" s="1212"/>
      <c r="AP64" s="1212"/>
      <c r="AQ64" s="1216"/>
      <c r="AR64" s="1198" t="str">
        <f t="shared" si="20"/>
        <v/>
      </c>
      <c r="AS64" s="1199"/>
      <c r="AT64" s="1199"/>
      <c r="AU64" s="1200"/>
      <c r="AV64" s="1220" t="str">
        <f t="shared" si="25"/>
        <v/>
      </c>
      <c r="AW64" s="1221"/>
      <c r="AX64" s="1221"/>
      <c r="AY64" s="1222"/>
      <c r="AZ64" s="1213"/>
      <c r="BA64" s="1214"/>
      <c r="BB64" s="1214"/>
      <c r="BC64" s="1215"/>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1140" t="str">
        <f t="shared" si="26"/>
        <v/>
      </c>
      <c r="CQ64" s="1141"/>
      <c r="CR64" s="1141"/>
      <c r="CS64" s="1142"/>
      <c r="CT64" s="1143" t="str">
        <f t="shared" si="27"/>
        <v/>
      </c>
      <c r="CU64" s="1141"/>
      <c r="CV64" s="1141"/>
      <c r="CW64" s="1141"/>
      <c r="CX64" s="1141"/>
      <c r="CY64" s="1141"/>
      <c r="CZ64" s="1142"/>
      <c r="DA64" s="1128" t="str">
        <f t="shared" si="28"/>
        <v/>
      </c>
      <c r="DB64" s="1129"/>
      <c r="DC64" s="1129"/>
      <c r="DD64" s="1129"/>
      <c r="DE64" s="1129"/>
      <c r="DF64" s="1129"/>
      <c r="DG64" s="1129"/>
      <c r="DH64" s="1129"/>
      <c r="DI64" s="1130"/>
      <c r="DJ64" s="1128" t="str">
        <f t="shared" si="29"/>
        <v/>
      </c>
      <c r="DK64" s="1129"/>
      <c r="DL64" s="1129"/>
      <c r="DM64" s="1129"/>
      <c r="DN64" s="1129"/>
      <c r="DO64" s="1129"/>
      <c r="DP64" s="1129"/>
      <c r="DQ64" s="1129"/>
      <c r="DR64" s="1129"/>
      <c r="DS64" s="1129"/>
      <c r="DT64" s="1129"/>
      <c r="DU64" s="1129"/>
      <c r="DV64" s="1129"/>
      <c r="DW64" s="1129"/>
      <c r="DX64" s="1129"/>
      <c r="DY64" s="1129"/>
      <c r="DZ64" s="1129"/>
      <c r="EA64" s="1129"/>
      <c r="EB64" s="1129"/>
      <c r="EC64" s="1129"/>
      <c r="ED64" s="1129"/>
      <c r="EE64" s="1129"/>
      <c r="EF64" s="1129"/>
      <c r="EG64" s="1129"/>
      <c r="EH64" s="1129"/>
      <c r="EI64" s="1129"/>
      <c r="EJ64" s="1130"/>
      <c r="EK64" s="1217" t="str">
        <f t="shared" si="30"/>
        <v/>
      </c>
      <c r="EL64" s="1218"/>
      <c r="EM64" s="1218"/>
      <c r="EN64" s="1219"/>
      <c r="EO64" s="1217" t="str">
        <f t="shared" si="31"/>
        <v/>
      </c>
      <c r="EP64" s="1218"/>
      <c r="EQ64" s="1218"/>
      <c r="ER64" s="1223"/>
      <c r="ES64" s="4"/>
      <c r="ET64" s="4"/>
    </row>
    <row r="65" spans="1:150" s="29" customFormat="1" ht="28.5" customHeight="1">
      <c r="A65" s="1207"/>
      <c r="B65" s="1131"/>
      <c r="C65" s="1131"/>
      <c r="D65" s="765"/>
      <c r="E65" s="764"/>
      <c r="F65" s="1131"/>
      <c r="G65" s="1131"/>
      <c r="H65" s="1131"/>
      <c r="I65" s="1131"/>
      <c r="J65" s="1131"/>
      <c r="K65" s="765"/>
      <c r="L65" s="1132"/>
      <c r="M65" s="1133"/>
      <c r="N65" s="1133"/>
      <c r="O65" s="1133"/>
      <c r="P65" s="1133"/>
      <c r="Q65" s="1133"/>
      <c r="R65" s="1133"/>
      <c r="S65" s="1133"/>
      <c r="T65" s="1134"/>
      <c r="U65" s="1132"/>
      <c r="V65" s="1133"/>
      <c r="W65" s="1133"/>
      <c r="X65" s="1133"/>
      <c r="Y65" s="1133"/>
      <c r="Z65" s="1133"/>
      <c r="AA65" s="1133"/>
      <c r="AB65" s="1133"/>
      <c r="AC65" s="1133"/>
      <c r="AD65" s="1133"/>
      <c r="AE65" s="1133"/>
      <c r="AF65" s="1133"/>
      <c r="AG65" s="1133"/>
      <c r="AH65" s="1134"/>
      <c r="AI65" s="1211"/>
      <c r="AJ65" s="1212"/>
      <c r="AK65" s="1212"/>
      <c r="AL65" s="1212"/>
      <c r="AM65" s="127" t="s">
        <v>16</v>
      </c>
      <c r="AN65" s="1212"/>
      <c r="AO65" s="1212"/>
      <c r="AP65" s="1212"/>
      <c r="AQ65" s="1216"/>
      <c r="AR65" s="1198" t="str">
        <f t="shared" si="20"/>
        <v/>
      </c>
      <c r="AS65" s="1199"/>
      <c r="AT65" s="1199"/>
      <c r="AU65" s="1200"/>
      <c r="AV65" s="1220" t="str">
        <f t="shared" si="25"/>
        <v/>
      </c>
      <c r="AW65" s="1221"/>
      <c r="AX65" s="1221"/>
      <c r="AY65" s="1222"/>
      <c r="AZ65" s="1213"/>
      <c r="BA65" s="1214"/>
      <c r="BB65" s="1214"/>
      <c r="BC65" s="1215"/>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1140" t="str">
        <f t="shared" si="26"/>
        <v/>
      </c>
      <c r="CQ65" s="1141"/>
      <c r="CR65" s="1141"/>
      <c r="CS65" s="1142"/>
      <c r="CT65" s="1143" t="str">
        <f t="shared" si="27"/>
        <v/>
      </c>
      <c r="CU65" s="1141"/>
      <c r="CV65" s="1141"/>
      <c r="CW65" s="1141"/>
      <c r="CX65" s="1141"/>
      <c r="CY65" s="1141"/>
      <c r="CZ65" s="1142"/>
      <c r="DA65" s="1128" t="str">
        <f t="shared" si="28"/>
        <v/>
      </c>
      <c r="DB65" s="1129"/>
      <c r="DC65" s="1129"/>
      <c r="DD65" s="1129"/>
      <c r="DE65" s="1129"/>
      <c r="DF65" s="1129"/>
      <c r="DG65" s="1129"/>
      <c r="DH65" s="1129"/>
      <c r="DI65" s="1130"/>
      <c r="DJ65" s="1208" t="str">
        <f t="shared" si="29"/>
        <v/>
      </c>
      <c r="DK65" s="1209"/>
      <c r="DL65" s="1209"/>
      <c r="DM65" s="1209"/>
      <c r="DN65" s="1209"/>
      <c r="DO65" s="1209"/>
      <c r="DP65" s="1209"/>
      <c r="DQ65" s="1209"/>
      <c r="DR65" s="1209"/>
      <c r="DS65" s="1209"/>
      <c r="DT65" s="1209"/>
      <c r="DU65" s="1209"/>
      <c r="DV65" s="1209"/>
      <c r="DW65" s="1209"/>
      <c r="DX65" s="1209"/>
      <c r="DY65" s="1209"/>
      <c r="DZ65" s="1209"/>
      <c r="EA65" s="1209"/>
      <c r="EB65" s="1209"/>
      <c r="EC65" s="1209"/>
      <c r="ED65" s="1209"/>
      <c r="EE65" s="1209"/>
      <c r="EF65" s="1209"/>
      <c r="EG65" s="1209"/>
      <c r="EH65" s="1209"/>
      <c r="EI65" s="1209"/>
      <c r="EJ65" s="1210"/>
      <c r="EK65" s="1217" t="str">
        <f t="shared" si="30"/>
        <v/>
      </c>
      <c r="EL65" s="1218"/>
      <c r="EM65" s="1218"/>
      <c r="EN65" s="1219"/>
      <c r="EO65" s="1217" t="str">
        <f t="shared" si="31"/>
        <v/>
      </c>
      <c r="EP65" s="1218"/>
      <c r="EQ65" s="1218"/>
      <c r="ER65" s="1223"/>
      <c r="ES65" s="4"/>
      <c r="ET65" s="4"/>
    </row>
    <row r="66" spans="1:150" s="29" customFormat="1" ht="28.5" customHeight="1">
      <c r="A66" s="1207"/>
      <c r="B66" s="1131"/>
      <c r="C66" s="1131"/>
      <c r="D66" s="765"/>
      <c r="E66" s="764"/>
      <c r="F66" s="1131"/>
      <c r="G66" s="1131"/>
      <c r="H66" s="1131"/>
      <c r="I66" s="1131"/>
      <c r="J66" s="1131"/>
      <c r="K66" s="765"/>
      <c r="L66" s="1132"/>
      <c r="M66" s="1133"/>
      <c r="N66" s="1133"/>
      <c r="O66" s="1133"/>
      <c r="P66" s="1133"/>
      <c r="Q66" s="1133"/>
      <c r="R66" s="1133"/>
      <c r="S66" s="1133"/>
      <c r="T66" s="1134"/>
      <c r="U66" s="1132"/>
      <c r="V66" s="1133"/>
      <c r="W66" s="1133"/>
      <c r="X66" s="1133"/>
      <c r="Y66" s="1133"/>
      <c r="Z66" s="1133"/>
      <c r="AA66" s="1133"/>
      <c r="AB66" s="1133"/>
      <c r="AC66" s="1133"/>
      <c r="AD66" s="1133"/>
      <c r="AE66" s="1133"/>
      <c r="AF66" s="1133"/>
      <c r="AG66" s="1133"/>
      <c r="AH66" s="1134"/>
      <c r="AI66" s="1211"/>
      <c r="AJ66" s="1212"/>
      <c r="AK66" s="1212"/>
      <c r="AL66" s="1212"/>
      <c r="AM66" s="127" t="s">
        <v>16</v>
      </c>
      <c r="AN66" s="1212"/>
      <c r="AO66" s="1212"/>
      <c r="AP66" s="1212"/>
      <c r="AQ66" s="1216"/>
      <c r="AR66" s="1198" t="str">
        <f t="shared" si="20"/>
        <v/>
      </c>
      <c r="AS66" s="1199"/>
      <c r="AT66" s="1199"/>
      <c r="AU66" s="1200"/>
      <c r="AV66" s="1220" t="str">
        <f t="shared" si="25"/>
        <v/>
      </c>
      <c r="AW66" s="1221"/>
      <c r="AX66" s="1221"/>
      <c r="AY66" s="1222"/>
      <c r="AZ66" s="1213"/>
      <c r="BA66" s="1214"/>
      <c r="BB66" s="1214"/>
      <c r="BC66" s="1215"/>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1140" t="str">
        <f t="shared" si="26"/>
        <v/>
      </c>
      <c r="CQ66" s="1141"/>
      <c r="CR66" s="1141"/>
      <c r="CS66" s="1142"/>
      <c r="CT66" s="1143" t="str">
        <f t="shared" si="27"/>
        <v/>
      </c>
      <c r="CU66" s="1141"/>
      <c r="CV66" s="1141"/>
      <c r="CW66" s="1141"/>
      <c r="CX66" s="1141"/>
      <c r="CY66" s="1141"/>
      <c r="CZ66" s="1142"/>
      <c r="DA66" s="1128" t="str">
        <f t="shared" si="28"/>
        <v/>
      </c>
      <c r="DB66" s="1129"/>
      <c r="DC66" s="1129"/>
      <c r="DD66" s="1129"/>
      <c r="DE66" s="1129"/>
      <c r="DF66" s="1129"/>
      <c r="DG66" s="1129"/>
      <c r="DH66" s="1129"/>
      <c r="DI66" s="1130"/>
      <c r="DJ66" s="1128" t="str">
        <f t="shared" si="29"/>
        <v/>
      </c>
      <c r="DK66" s="1129"/>
      <c r="DL66" s="1129"/>
      <c r="DM66" s="1129"/>
      <c r="DN66" s="1129"/>
      <c r="DO66" s="1129"/>
      <c r="DP66" s="1129"/>
      <c r="DQ66" s="1129"/>
      <c r="DR66" s="1129"/>
      <c r="DS66" s="1129"/>
      <c r="DT66" s="1129"/>
      <c r="DU66" s="1129"/>
      <c r="DV66" s="1129"/>
      <c r="DW66" s="1129"/>
      <c r="DX66" s="1129"/>
      <c r="DY66" s="1129"/>
      <c r="DZ66" s="1129"/>
      <c r="EA66" s="1129"/>
      <c r="EB66" s="1129"/>
      <c r="EC66" s="1129"/>
      <c r="ED66" s="1129"/>
      <c r="EE66" s="1129"/>
      <c r="EF66" s="1129"/>
      <c r="EG66" s="1129"/>
      <c r="EH66" s="1129"/>
      <c r="EI66" s="1129"/>
      <c r="EJ66" s="1130"/>
      <c r="EK66" s="1217" t="str">
        <f t="shared" si="30"/>
        <v/>
      </c>
      <c r="EL66" s="1218"/>
      <c r="EM66" s="1218"/>
      <c r="EN66" s="1219"/>
      <c r="EO66" s="1217" t="str">
        <f t="shared" si="31"/>
        <v/>
      </c>
      <c r="EP66" s="1218"/>
      <c r="EQ66" s="1218"/>
      <c r="ER66" s="1223"/>
      <c r="ES66" s="4"/>
      <c r="ET66" s="4"/>
    </row>
    <row r="67" spans="1:150" s="29" customFormat="1" ht="28.5" customHeight="1">
      <c r="A67" s="1207"/>
      <c r="B67" s="1131"/>
      <c r="C67" s="1131"/>
      <c r="D67" s="765"/>
      <c r="E67" s="764"/>
      <c r="F67" s="1131"/>
      <c r="G67" s="1131"/>
      <c r="H67" s="1131"/>
      <c r="I67" s="1131"/>
      <c r="J67" s="1131"/>
      <c r="K67" s="765"/>
      <c r="L67" s="1132"/>
      <c r="M67" s="1133"/>
      <c r="N67" s="1133"/>
      <c r="O67" s="1133"/>
      <c r="P67" s="1133"/>
      <c r="Q67" s="1133"/>
      <c r="R67" s="1133"/>
      <c r="S67" s="1133"/>
      <c r="T67" s="1134"/>
      <c r="U67" s="1132"/>
      <c r="V67" s="1133"/>
      <c r="W67" s="1133"/>
      <c r="X67" s="1133"/>
      <c r="Y67" s="1133"/>
      <c r="Z67" s="1133"/>
      <c r="AA67" s="1133"/>
      <c r="AB67" s="1133"/>
      <c r="AC67" s="1133"/>
      <c r="AD67" s="1133"/>
      <c r="AE67" s="1133"/>
      <c r="AF67" s="1133"/>
      <c r="AG67" s="1133"/>
      <c r="AH67" s="1134"/>
      <c r="AI67" s="1211"/>
      <c r="AJ67" s="1212"/>
      <c r="AK67" s="1212"/>
      <c r="AL67" s="1212"/>
      <c r="AM67" s="127" t="s">
        <v>16</v>
      </c>
      <c r="AN67" s="1212"/>
      <c r="AO67" s="1212"/>
      <c r="AP67" s="1212"/>
      <c r="AQ67" s="1216"/>
      <c r="AR67" s="1198" t="str">
        <f t="shared" si="20"/>
        <v/>
      </c>
      <c r="AS67" s="1199"/>
      <c r="AT67" s="1199"/>
      <c r="AU67" s="1200"/>
      <c r="AV67" s="1220" t="str">
        <f t="shared" si="25"/>
        <v/>
      </c>
      <c r="AW67" s="1221"/>
      <c r="AX67" s="1221"/>
      <c r="AY67" s="1222"/>
      <c r="AZ67" s="1213"/>
      <c r="BA67" s="1214"/>
      <c r="BB67" s="1214"/>
      <c r="BC67" s="1215"/>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1140" t="str">
        <f t="shared" si="26"/>
        <v/>
      </c>
      <c r="CQ67" s="1141"/>
      <c r="CR67" s="1141"/>
      <c r="CS67" s="1142"/>
      <c r="CT67" s="1143" t="str">
        <f t="shared" si="27"/>
        <v/>
      </c>
      <c r="CU67" s="1141"/>
      <c r="CV67" s="1141"/>
      <c r="CW67" s="1141"/>
      <c r="CX67" s="1141"/>
      <c r="CY67" s="1141"/>
      <c r="CZ67" s="1142"/>
      <c r="DA67" s="1128" t="str">
        <f t="shared" si="28"/>
        <v/>
      </c>
      <c r="DB67" s="1129"/>
      <c r="DC67" s="1129"/>
      <c r="DD67" s="1129"/>
      <c r="DE67" s="1129"/>
      <c r="DF67" s="1129"/>
      <c r="DG67" s="1129"/>
      <c r="DH67" s="1129"/>
      <c r="DI67" s="1130"/>
      <c r="DJ67" s="1208" t="str">
        <f t="shared" si="29"/>
        <v/>
      </c>
      <c r="DK67" s="1209"/>
      <c r="DL67" s="1209"/>
      <c r="DM67" s="1209"/>
      <c r="DN67" s="1209"/>
      <c r="DO67" s="1209"/>
      <c r="DP67" s="1209"/>
      <c r="DQ67" s="1209"/>
      <c r="DR67" s="1209"/>
      <c r="DS67" s="1209"/>
      <c r="DT67" s="1209"/>
      <c r="DU67" s="1209"/>
      <c r="DV67" s="1209"/>
      <c r="DW67" s="1209"/>
      <c r="DX67" s="1209"/>
      <c r="DY67" s="1209"/>
      <c r="DZ67" s="1209"/>
      <c r="EA67" s="1209"/>
      <c r="EB67" s="1209"/>
      <c r="EC67" s="1209"/>
      <c r="ED67" s="1209"/>
      <c r="EE67" s="1209"/>
      <c r="EF67" s="1209"/>
      <c r="EG67" s="1209"/>
      <c r="EH67" s="1209"/>
      <c r="EI67" s="1209"/>
      <c r="EJ67" s="1210"/>
      <c r="EK67" s="1217" t="str">
        <f t="shared" si="30"/>
        <v/>
      </c>
      <c r="EL67" s="1218"/>
      <c r="EM67" s="1218"/>
      <c r="EN67" s="1219"/>
      <c r="EO67" s="1217" t="str">
        <f t="shared" si="31"/>
        <v/>
      </c>
      <c r="EP67" s="1218"/>
      <c r="EQ67" s="1218"/>
      <c r="ER67" s="1223"/>
      <c r="ES67" s="4"/>
      <c r="ET67" s="4"/>
    </row>
    <row r="68" spans="1:150" s="29" customFormat="1" ht="28.5" customHeight="1">
      <c r="A68" s="1207"/>
      <c r="B68" s="1131"/>
      <c r="C68" s="1131"/>
      <c r="D68" s="765"/>
      <c r="E68" s="764"/>
      <c r="F68" s="1131"/>
      <c r="G68" s="1131"/>
      <c r="H68" s="1131"/>
      <c r="I68" s="1131"/>
      <c r="J68" s="1131"/>
      <c r="K68" s="765"/>
      <c r="L68" s="1132"/>
      <c r="M68" s="1133"/>
      <c r="N68" s="1133"/>
      <c r="O68" s="1133"/>
      <c r="P68" s="1133"/>
      <c r="Q68" s="1133"/>
      <c r="R68" s="1133"/>
      <c r="S68" s="1133"/>
      <c r="T68" s="1134"/>
      <c r="U68" s="1132"/>
      <c r="V68" s="1133"/>
      <c r="W68" s="1133"/>
      <c r="X68" s="1133"/>
      <c r="Y68" s="1133"/>
      <c r="Z68" s="1133"/>
      <c r="AA68" s="1133"/>
      <c r="AB68" s="1133"/>
      <c r="AC68" s="1133"/>
      <c r="AD68" s="1133"/>
      <c r="AE68" s="1133"/>
      <c r="AF68" s="1133"/>
      <c r="AG68" s="1133"/>
      <c r="AH68" s="1134"/>
      <c r="AI68" s="1211"/>
      <c r="AJ68" s="1212"/>
      <c r="AK68" s="1212"/>
      <c r="AL68" s="1212"/>
      <c r="AM68" s="127" t="s">
        <v>16</v>
      </c>
      <c r="AN68" s="1212"/>
      <c r="AO68" s="1212"/>
      <c r="AP68" s="1212"/>
      <c r="AQ68" s="1216"/>
      <c r="AR68" s="1198" t="str">
        <f t="shared" si="20"/>
        <v/>
      </c>
      <c r="AS68" s="1199"/>
      <c r="AT68" s="1199"/>
      <c r="AU68" s="1200"/>
      <c r="AV68" s="1220" t="str">
        <f t="shared" si="25"/>
        <v/>
      </c>
      <c r="AW68" s="1221"/>
      <c r="AX68" s="1221"/>
      <c r="AY68" s="1222"/>
      <c r="AZ68" s="1213"/>
      <c r="BA68" s="1214"/>
      <c r="BB68" s="1214"/>
      <c r="BC68" s="1215"/>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1140" t="str">
        <f t="shared" si="26"/>
        <v/>
      </c>
      <c r="CQ68" s="1141"/>
      <c r="CR68" s="1141"/>
      <c r="CS68" s="1142"/>
      <c r="CT68" s="1143" t="str">
        <f t="shared" si="27"/>
        <v/>
      </c>
      <c r="CU68" s="1141"/>
      <c r="CV68" s="1141"/>
      <c r="CW68" s="1141"/>
      <c r="CX68" s="1141"/>
      <c r="CY68" s="1141"/>
      <c r="CZ68" s="1142"/>
      <c r="DA68" s="1128" t="str">
        <f t="shared" si="28"/>
        <v/>
      </c>
      <c r="DB68" s="1129"/>
      <c r="DC68" s="1129"/>
      <c r="DD68" s="1129"/>
      <c r="DE68" s="1129"/>
      <c r="DF68" s="1129"/>
      <c r="DG68" s="1129"/>
      <c r="DH68" s="1129"/>
      <c r="DI68" s="1130"/>
      <c r="DJ68" s="1128" t="str">
        <f t="shared" si="29"/>
        <v/>
      </c>
      <c r="DK68" s="1129"/>
      <c r="DL68" s="1129"/>
      <c r="DM68" s="1129"/>
      <c r="DN68" s="1129"/>
      <c r="DO68" s="1129"/>
      <c r="DP68" s="1129"/>
      <c r="DQ68" s="1129"/>
      <c r="DR68" s="1129"/>
      <c r="DS68" s="1129"/>
      <c r="DT68" s="1129"/>
      <c r="DU68" s="1129"/>
      <c r="DV68" s="1129"/>
      <c r="DW68" s="1129"/>
      <c r="DX68" s="1129"/>
      <c r="DY68" s="1129"/>
      <c r="DZ68" s="1129"/>
      <c r="EA68" s="1129"/>
      <c r="EB68" s="1129"/>
      <c r="EC68" s="1129"/>
      <c r="ED68" s="1129"/>
      <c r="EE68" s="1129"/>
      <c r="EF68" s="1129"/>
      <c r="EG68" s="1129"/>
      <c r="EH68" s="1129"/>
      <c r="EI68" s="1129"/>
      <c r="EJ68" s="1130"/>
      <c r="EK68" s="1217" t="str">
        <f t="shared" si="30"/>
        <v/>
      </c>
      <c r="EL68" s="1218"/>
      <c r="EM68" s="1218"/>
      <c r="EN68" s="1219"/>
      <c r="EO68" s="1217" t="str">
        <f t="shared" si="31"/>
        <v/>
      </c>
      <c r="EP68" s="1218"/>
      <c r="EQ68" s="1218"/>
      <c r="ER68" s="1223"/>
      <c r="ES68" s="4"/>
      <c r="ET68" s="4"/>
    </row>
    <row r="69" spans="1:150" s="29" customFormat="1" ht="28.5" customHeight="1">
      <c r="A69" s="1207"/>
      <c r="B69" s="1131"/>
      <c r="C69" s="1131"/>
      <c r="D69" s="765"/>
      <c r="E69" s="764"/>
      <c r="F69" s="1131"/>
      <c r="G69" s="1131"/>
      <c r="H69" s="1131"/>
      <c r="I69" s="1131"/>
      <c r="J69" s="1131"/>
      <c r="K69" s="765"/>
      <c r="L69" s="1132"/>
      <c r="M69" s="1133"/>
      <c r="N69" s="1133"/>
      <c r="O69" s="1133"/>
      <c r="P69" s="1133"/>
      <c r="Q69" s="1133"/>
      <c r="R69" s="1133"/>
      <c r="S69" s="1133"/>
      <c r="T69" s="1134"/>
      <c r="U69" s="1132"/>
      <c r="V69" s="1133"/>
      <c r="W69" s="1133"/>
      <c r="X69" s="1133"/>
      <c r="Y69" s="1133"/>
      <c r="Z69" s="1133"/>
      <c r="AA69" s="1133"/>
      <c r="AB69" s="1133"/>
      <c r="AC69" s="1133"/>
      <c r="AD69" s="1133"/>
      <c r="AE69" s="1133"/>
      <c r="AF69" s="1133"/>
      <c r="AG69" s="1133"/>
      <c r="AH69" s="1134"/>
      <c r="AI69" s="1211"/>
      <c r="AJ69" s="1212"/>
      <c r="AK69" s="1212"/>
      <c r="AL69" s="1212"/>
      <c r="AM69" s="127" t="s">
        <v>16</v>
      </c>
      <c r="AN69" s="1212"/>
      <c r="AO69" s="1212"/>
      <c r="AP69" s="1212"/>
      <c r="AQ69" s="1216"/>
      <c r="AR69" s="1198" t="str">
        <f t="shared" si="20"/>
        <v/>
      </c>
      <c r="AS69" s="1199"/>
      <c r="AT69" s="1199"/>
      <c r="AU69" s="1200"/>
      <c r="AV69" s="1220" t="str">
        <f t="shared" si="25"/>
        <v/>
      </c>
      <c r="AW69" s="1221"/>
      <c r="AX69" s="1221"/>
      <c r="AY69" s="1222"/>
      <c r="AZ69" s="1213"/>
      <c r="BA69" s="1214"/>
      <c r="BB69" s="1214"/>
      <c r="BC69" s="1215"/>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1140" t="str">
        <f t="shared" si="26"/>
        <v/>
      </c>
      <c r="CQ69" s="1141"/>
      <c r="CR69" s="1141"/>
      <c r="CS69" s="1142"/>
      <c r="CT69" s="1143" t="str">
        <f t="shared" si="27"/>
        <v/>
      </c>
      <c r="CU69" s="1141"/>
      <c r="CV69" s="1141"/>
      <c r="CW69" s="1141"/>
      <c r="CX69" s="1141"/>
      <c r="CY69" s="1141"/>
      <c r="CZ69" s="1142"/>
      <c r="DA69" s="1128" t="str">
        <f t="shared" si="28"/>
        <v/>
      </c>
      <c r="DB69" s="1129"/>
      <c r="DC69" s="1129"/>
      <c r="DD69" s="1129"/>
      <c r="DE69" s="1129"/>
      <c r="DF69" s="1129"/>
      <c r="DG69" s="1129"/>
      <c r="DH69" s="1129"/>
      <c r="DI69" s="1130"/>
      <c r="DJ69" s="1208" t="str">
        <f t="shared" si="29"/>
        <v/>
      </c>
      <c r="DK69" s="1209"/>
      <c r="DL69" s="1209"/>
      <c r="DM69" s="1209"/>
      <c r="DN69" s="1209"/>
      <c r="DO69" s="1209"/>
      <c r="DP69" s="1209"/>
      <c r="DQ69" s="1209"/>
      <c r="DR69" s="1209"/>
      <c r="DS69" s="1209"/>
      <c r="DT69" s="1209"/>
      <c r="DU69" s="1209"/>
      <c r="DV69" s="1209"/>
      <c r="DW69" s="1209"/>
      <c r="DX69" s="1209"/>
      <c r="DY69" s="1209"/>
      <c r="DZ69" s="1209"/>
      <c r="EA69" s="1209"/>
      <c r="EB69" s="1209"/>
      <c r="EC69" s="1209"/>
      <c r="ED69" s="1209"/>
      <c r="EE69" s="1209"/>
      <c r="EF69" s="1209"/>
      <c r="EG69" s="1209"/>
      <c r="EH69" s="1209"/>
      <c r="EI69" s="1209"/>
      <c r="EJ69" s="1210"/>
      <c r="EK69" s="1217" t="str">
        <f t="shared" si="30"/>
        <v/>
      </c>
      <c r="EL69" s="1218"/>
      <c r="EM69" s="1218"/>
      <c r="EN69" s="1219"/>
      <c r="EO69" s="1217" t="str">
        <f t="shared" si="31"/>
        <v/>
      </c>
      <c r="EP69" s="1218"/>
      <c r="EQ69" s="1218"/>
      <c r="ER69" s="1223"/>
      <c r="ES69" s="4"/>
      <c r="ET69" s="4"/>
    </row>
    <row r="70" spans="1:150" s="29" customFormat="1" ht="28.5" customHeight="1">
      <c r="A70" s="1207"/>
      <c r="B70" s="1131"/>
      <c r="C70" s="1131"/>
      <c r="D70" s="765"/>
      <c r="E70" s="764"/>
      <c r="F70" s="1131"/>
      <c r="G70" s="1131"/>
      <c r="H70" s="1131"/>
      <c r="I70" s="1131"/>
      <c r="J70" s="1131"/>
      <c r="K70" s="765"/>
      <c r="L70" s="1132"/>
      <c r="M70" s="1133"/>
      <c r="N70" s="1133"/>
      <c r="O70" s="1133"/>
      <c r="P70" s="1133"/>
      <c r="Q70" s="1133"/>
      <c r="R70" s="1133"/>
      <c r="S70" s="1133"/>
      <c r="T70" s="1134"/>
      <c r="U70" s="1132"/>
      <c r="V70" s="1133"/>
      <c r="W70" s="1133"/>
      <c r="X70" s="1133"/>
      <c r="Y70" s="1133"/>
      <c r="Z70" s="1133"/>
      <c r="AA70" s="1133"/>
      <c r="AB70" s="1133"/>
      <c r="AC70" s="1133"/>
      <c r="AD70" s="1133"/>
      <c r="AE70" s="1133"/>
      <c r="AF70" s="1133"/>
      <c r="AG70" s="1133"/>
      <c r="AH70" s="1134"/>
      <c r="AI70" s="1137"/>
      <c r="AJ70" s="1138"/>
      <c r="AK70" s="1138"/>
      <c r="AL70" s="1138"/>
      <c r="AM70" s="266" t="s">
        <v>222</v>
      </c>
      <c r="AN70" s="1138"/>
      <c r="AO70" s="1138"/>
      <c r="AP70" s="1138"/>
      <c r="AQ70" s="1139"/>
      <c r="AR70" s="1198" t="str">
        <f t="shared" ref="AR70:AR73" si="32">IF(AND(AI70&lt;&gt;"",AN70&lt;&gt;""),ROUNDDOWN(AI70*AN70/1000000,2),"")</f>
        <v/>
      </c>
      <c r="AS70" s="1199"/>
      <c r="AT70" s="1199"/>
      <c r="AU70" s="1200"/>
      <c r="AV70" s="1201" t="str">
        <f t="shared" ref="AV70:AV73" si="33">IF(AR70&lt;&gt;"",IF(AR70&lt;0.2,"XS",IF(AR70&lt;1.6,"S",IF(AR70&lt;2.8,"M",IF(AR70&gt;=2.8,"L")))),"")</f>
        <v/>
      </c>
      <c r="AW70" s="1202"/>
      <c r="AX70" s="1202"/>
      <c r="AY70" s="1203"/>
      <c r="AZ70" s="1204"/>
      <c r="BA70" s="1205"/>
      <c r="BB70" s="1205"/>
      <c r="BC70" s="1206"/>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1140" t="str">
        <f t="shared" si="26"/>
        <v/>
      </c>
      <c r="CQ70" s="1141"/>
      <c r="CR70" s="1141"/>
      <c r="CS70" s="1142"/>
      <c r="CT70" s="1143" t="str">
        <f t="shared" si="27"/>
        <v/>
      </c>
      <c r="CU70" s="1141"/>
      <c r="CV70" s="1141"/>
      <c r="CW70" s="1141"/>
      <c r="CX70" s="1141"/>
      <c r="CY70" s="1141"/>
      <c r="CZ70" s="1142"/>
      <c r="DA70" s="1128" t="str">
        <f t="shared" si="28"/>
        <v/>
      </c>
      <c r="DB70" s="1129"/>
      <c r="DC70" s="1129"/>
      <c r="DD70" s="1129"/>
      <c r="DE70" s="1129"/>
      <c r="DF70" s="1129"/>
      <c r="DG70" s="1129"/>
      <c r="DH70" s="1129"/>
      <c r="DI70" s="1130"/>
      <c r="DJ70" s="1128" t="str">
        <f t="shared" si="29"/>
        <v/>
      </c>
      <c r="DK70" s="1129"/>
      <c r="DL70" s="1129"/>
      <c r="DM70" s="1129"/>
      <c r="DN70" s="1129"/>
      <c r="DO70" s="1129"/>
      <c r="DP70" s="1129"/>
      <c r="DQ70" s="1129"/>
      <c r="DR70" s="1129"/>
      <c r="DS70" s="1129"/>
      <c r="DT70" s="1129"/>
      <c r="DU70" s="1129"/>
      <c r="DV70" s="1129"/>
      <c r="DW70" s="1129"/>
      <c r="DX70" s="1129"/>
      <c r="DY70" s="1129"/>
      <c r="DZ70" s="1129"/>
      <c r="EA70" s="1129"/>
      <c r="EB70" s="1129"/>
      <c r="EC70" s="1129"/>
      <c r="ED70" s="1129"/>
      <c r="EE70" s="1129"/>
      <c r="EF70" s="1129"/>
      <c r="EG70" s="1129"/>
      <c r="EH70" s="1129"/>
      <c r="EI70" s="1129"/>
      <c r="EJ70" s="1130"/>
      <c r="EK70" s="1181" t="str">
        <f t="shared" si="30"/>
        <v/>
      </c>
      <c r="EL70" s="1182"/>
      <c r="EM70" s="1182"/>
      <c r="EN70" s="1183"/>
      <c r="EO70" s="1181" t="str">
        <f t="shared" si="31"/>
        <v/>
      </c>
      <c r="EP70" s="1182"/>
      <c r="EQ70" s="1182"/>
      <c r="ER70" s="1184"/>
      <c r="ES70" s="4"/>
      <c r="ET70" s="4"/>
    </row>
    <row r="71" spans="1:150" ht="28.5" customHeight="1">
      <c r="A71" s="1207"/>
      <c r="B71" s="1131"/>
      <c r="C71" s="1131"/>
      <c r="D71" s="765"/>
      <c r="E71" s="764"/>
      <c r="F71" s="1131"/>
      <c r="G71" s="1131"/>
      <c r="H71" s="1131"/>
      <c r="I71" s="1131"/>
      <c r="J71" s="1131"/>
      <c r="K71" s="765"/>
      <c r="L71" s="1132"/>
      <c r="M71" s="1133"/>
      <c r="N71" s="1133"/>
      <c r="O71" s="1133"/>
      <c r="P71" s="1133"/>
      <c r="Q71" s="1133"/>
      <c r="R71" s="1133"/>
      <c r="S71" s="1133"/>
      <c r="T71" s="1134"/>
      <c r="U71" s="1132"/>
      <c r="V71" s="1133"/>
      <c r="W71" s="1133"/>
      <c r="X71" s="1133"/>
      <c r="Y71" s="1133"/>
      <c r="Z71" s="1133"/>
      <c r="AA71" s="1133"/>
      <c r="AB71" s="1133"/>
      <c r="AC71" s="1133"/>
      <c r="AD71" s="1133"/>
      <c r="AE71" s="1133"/>
      <c r="AF71" s="1133"/>
      <c r="AG71" s="1133"/>
      <c r="AH71" s="1134"/>
      <c r="AI71" s="1137"/>
      <c r="AJ71" s="1138"/>
      <c r="AK71" s="1138"/>
      <c r="AL71" s="1138"/>
      <c r="AM71" s="264" t="s">
        <v>222</v>
      </c>
      <c r="AN71" s="1138"/>
      <c r="AO71" s="1138"/>
      <c r="AP71" s="1138"/>
      <c r="AQ71" s="1139"/>
      <c r="AR71" s="1198" t="str">
        <f t="shared" si="32"/>
        <v/>
      </c>
      <c r="AS71" s="1199"/>
      <c r="AT71" s="1199"/>
      <c r="AU71" s="1200"/>
      <c r="AV71" s="1201" t="str">
        <f t="shared" si="33"/>
        <v/>
      </c>
      <c r="AW71" s="1202"/>
      <c r="AX71" s="1202"/>
      <c r="AY71" s="1203"/>
      <c r="AZ71" s="1204"/>
      <c r="BA71" s="1205"/>
      <c r="BB71" s="1205"/>
      <c r="BC71" s="1206"/>
      <c r="CP71" s="1140" t="str">
        <f t="shared" si="26"/>
        <v/>
      </c>
      <c r="CQ71" s="1141"/>
      <c r="CR71" s="1141"/>
      <c r="CS71" s="1142"/>
      <c r="CT71" s="1143" t="str">
        <f t="shared" si="27"/>
        <v/>
      </c>
      <c r="CU71" s="1141"/>
      <c r="CV71" s="1141"/>
      <c r="CW71" s="1141"/>
      <c r="CX71" s="1141"/>
      <c r="CY71" s="1141"/>
      <c r="CZ71" s="1142"/>
      <c r="DA71" s="1128" t="str">
        <f t="shared" si="28"/>
        <v/>
      </c>
      <c r="DB71" s="1129"/>
      <c r="DC71" s="1129"/>
      <c r="DD71" s="1129"/>
      <c r="DE71" s="1129"/>
      <c r="DF71" s="1129"/>
      <c r="DG71" s="1129"/>
      <c r="DH71" s="1129"/>
      <c r="DI71" s="1130"/>
      <c r="DJ71" s="1208" t="str">
        <f t="shared" si="29"/>
        <v/>
      </c>
      <c r="DK71" s="1209"/>
      <c r="DL71" s="1209"/>
      <c r="DM71" s="1209"/>
      <c r="DN71" s="1209"/>
      <c r="DO71" s="1209"/>
      <c r="DP71" s="1209"/>
      <c r="DQ71" s="1209"/>
      <c r="DR71" s="1209"/>
      <c r="DS71" s="1209"/>
      <c r="DT71" s="1209"/>
      <c r="DU71" s="1209"/>
      <c r="DV71" s="1209"/>
      <c r="DW71" s="1209"/>
      <c r="DX71" s="1209"/>
      <c r="DY71" s="1209"/>
      <c r="DZ71" s="1209"/>
      <c r="EA71" s="1209"/>
      <c r="EB71" s="1209"/>
      <c r="EC71" s="1209"/>
      <c r="ED71" s="1209"/>
      <c r="EE71" s="1209"/>
      <c r="EF71" s="1209"/>
      <c r="EG71" s="1209"/>
      <c r="EH71" s="1209"/>
      <c r="EI71" s="1209"/>
      <c r="EJ71" s="1210"/>
      <c r="EK71" s="1181" t="str">
        <f t="shared" si="30"/>
        <v/>
      </c>
      <c r="EL71" s="1182"/>
      <c r="EM71" s="1182"/>
      <c r="EN71" s="1183"/>
      <c r="EO71" s="1181" t="str">
        <f t="shared" si="31"/>
        <v/>
      </c>
      <c r="EP71" s="1182"/>
      <c r="EQ71" s="1182"/>
      <c r="ER71" s="1184"/>
    </row>
    <row r="72" spans="1:150" ht="28.5" customHeight="1">
      <c r="A72" s="1207"/>
      <c r="B72" s="1131"/>
      <c r="C72" s="1131"/>
      <c r="D72" s="765"/>
      <c r="E72" s="764"/>
      <c r="F72" s="1131"/>
      <c r="G72" s="1131"/>
      <c r="H72" s="1131"/>
      <c r="I72" s="1131"/>
      <c r="J72" s="1131"/>
      <c r="K72" s="765"/>
      <c r="L72" s="1132"/>
      <c r="M72" s="1133"/>
      <c r="N72" s="1133"/>
      <c r="O72" s="1133"/>
      <c r="P72" s="1133"/>
      <c r="Q72" s="1133"/>
      <c r="R72" s="1133"/>
      <c r="S72" s="1133"/>
      <c r="T72" s="1134"/>
      <c r="U72" s="1132"/>
      <c r="V72" s="1133"/>
      <c r="W72" s="1133"/>
      <c r="X72" s="1133"/>
      <c r="Y72" s="1133"/>
      <c r="Z72" s="1133"/>
      <c r="AA72" s="1133"/>
      <c r="AB72" s="1133"/>
      <c r="AC72" s="1133"/>
      <c r="AD72" s="1133"/>
      <c r="AE72" s="1133"/>
      <c r="AF72" s="1133"/>
      <c r="AG72" s="1133"/>
      <c r="AH72" s="1134"/>
      <c r="AI72" s="1137"/>
      <c r="AJ72" s="1138"/>
      <c r="AK72" s="1138"/>
      <c r="AL72" s="1138"/>
      <c r="AM72" s="264" t="s">
        <v>222</v>
      </c>
      <c r="AN72" s="1138"/>
      <c r="AO72" s="1138"/>
      <c r="AP72" s="1138"/>
      <c r="AQ72" s="1139"/>
      <c r="AR72" s="1198" t="str">
        <f t="shared" si="32"/>
        <v/>
      </c>
      <c r="AS72" s="1199"/>
      <c r="AT72" s="1199"/>
      <c r="AU72" s="1200"/>
      <c r="AV72" s="1201" t="str">
        <f t="shared" si="33"/>
        <v/>
      </c>
      <c r="AW72" s="1202"/>
      <c r="AX72" s="1202"/>
      <c r="AY72" s="1203"/>
      <c r="AZ72" s="1204"/>
      <c r="BA72" s="1205"/>
      <c r="BB72" s="1205"/>
      <c r="BC72" s="1206"/>
      <c r="CP72" s="1140" t="str">
        <f t="shared" si="26"/>
        <v/>
      </c>
      <c r="CQ72" s="1141"/>
      <c r="CR72" s="1141"/>
      <c r="CS72" s="1142"/>
      <c r="CT72" s="1143" t="str">
        <f t="shared" si="27"/>
        <v/>
      </c>
      <c r="CU72" s="1141"/>
      <c r="CV72" s="1141"/>
      <c r="CW72" s="1141"/>
      <c r="CX72" s="1141"/>
      <c r="CY72" s="1141"/>
      <c r="CZ72" s="1142"/>
      <c r="DA72" s="1128" t="str">
        <f t="shared" si="28"/>
        <v/>
      </c>
      <c r="DB72" s="1129"/>
      <c r="DC72" s="1129"/>
      <c r="DD72" s="1129"/>
      <c r="DE72" s="1129"/>
      <c r="DF72" s="1129"/>
      <c r="DG72" s="1129"/>
      <c r="DH72" s="1129"/>
      <c r="DI72" s="1130"/>
      <c r="DJ72" s="1128" t="str">
        <f t="shared" si="29"/>
        <v/>
      </c>
      <c r="DK72" s="1129"/>
      <c r="DL72" s="1129"/>
      <c r="DM72" s="1129"/>
      <c r="DN72" s="1129"/>
      <c r="DO72" s="1129"/>
      <c r="DP72" s="1129"/>
      <c r="DQ72" s="1129"/>
      <c r="DR72" s="1129"/>
      <c r="DS72" s="1129"/>
      <c r="DT72" s="1129"/>
      <c r="DU72" s="1129"/>
      <c r="DV72" s="1129"/>
      <c r="DW72" s="1129"/>
      <c r="DX72" s="1129"/>
      <c r="DY72" s="1129"/>
      <c r="DZ72" s="1129"/>
      <c r="EA72" s="1129"/>
      <c r="EB72" s="1129"/>
      <c r="EC72" s="1129"/>
      <c r="ED72" s="1129"/>
      <c r="EE72" s="1129"/>
      <c r="EF72" s="1129"/>
      <c r="EG72" s="1129"/>
      <c r="EH72" s="1129"/>
      <c r="EI72" s="1129"/>
      <c r="EJ72" s="1130"/>
      <c r="EK72" s="1181" t="str">
        <f t="shared" si="30"/>
        <v/>
      </c>
      <c r="EL72" s="1182"/>
      <c r="EM72" s="1182"/>
      <c r="EN72" s="1183"/>
      <c r="EO72" s="1181" t="str">
        <f t="shared" si="31"/>
        <v/>
      </c>
      <c r="EP72" s="1182"/>
      <c r="EQ72" s="1182"/>
      <c r="ER72" s="1184"/>
    </row>
    <row r="73" spans="1:150" ht="28.5" customHeight="1" thickBot="1">
      <c r="A73" s="1185"/>
      <c r="B73" s="1186"/>
      <c r="C73" s="1186"/>
      <c r="D73" s="1187"/>
      <c r="E73" s="1188"/>
      <c r="F73" s="1186"/>
      <c r="G73" s="1186"/>
      <c r="H73" s="1186"/>
      <c r="I73" s="1186"/>
      <c r="J73" s="1186"/>
      <c r="K73" s="1187"/>
      <c r="L73" s="1189"/>
      <c r="M73" s="1190"/>
      <c r="N73" s="1190"/>
      <c r="O73" s="1190"/>
      <c r="P73" s="1190"/>
      <c r="Q73" s="1190"/>
      <c r="R73" s="1190"/>
      <c r="S73" s="1190"/>
      <c r="T73" s="1191"/>
      <c r="U73" s="1189"/>
      <c r="V73" s="1190"/>
      <c r="W73" s="1190"/>
      <c r="X73" s="1190"/>
      <c r="Y73" s="1190"/>
      <c r="Z73" s="1190"/>
      <c r="AA73" s="1190"/>
      <c r="AB73" s="1190"/>
      <c r="AC73" s="1190"/>
      <c r="AD73" s="1190"/>
      <c r="AE73" s="1190"/>
      <c r="AF73" s="1190"/>
      <c r="AG73" s="1190"/>
      <c r="AH73" s="1191"/>
      <c r="AI73" s="1192"/>
      <c r="AJ73" s="1193"/>
      <c r="AK73" s="1193"/>
      <c r="AL73" s="1193"/>
      <c r="AM73" s="265" t="s">
        <v>222</v>
      </c>
      <c r="AN73" s="1193"/>
      <c r="AO73" s="1193"/>
      <c r="AP73" s="1193"/>
      <c r="AQ73" s="1194"/>
      <c r="AR73" s="1195" t="str">
        <f t="shared" si="32"/>
        <v/>
      </c>
      <c r="AS73" s="1196"/>
      <c r="AT73" s="1196"/>
      <c r="AU73" s="1197"/>
      <c r="AV73" s="1159" t="str">
        <f t="shared" si="33"/>
        <v/>
      </c>
      <c r="AW73" s="1160"/>
      <c r="AX73" s="1160"/>
      <c r="AY73" s="1161"/>
      <c r="AZ73" s="1162"/>
      <c r="BA73" s="1163"/>
      <c r="BB73" s="1163"/>
      <c r="BC73" s="1164"/>
      <c r="CP73" s="1165" t="str">
        <f t="shared" si="26"/>
        <v/>
      </c>
      <c r="CQ73" s="1166"/>
      <c r="CR73" s="1166"/>
      <c r="CS73" s="1167"/>
      <c r="CT73" s="1168" t="str">
        <f t="shared" si="27"/>
        <v/>
      </c>
      <c r="CU73" s="1166"/>
      <c r="CV73" s="1166"/>
      <c r="CW73" s="1166"/>
      <c r="CX73" s="1166"/>
      <c r="CY73" s="1166"/>
      <c r="CZ73" s="1167"/>
      <c r="DA73" s="1169" t="str">
        <f t="shared" si="28"/>
        <v/>
      </c>
      <c r="DB73" s="1170"/>
      <c r="DC73" s="1170"/>
      <c r="DD73" s="1170"/>
      <c r="DE73" s="1170"/>
      <c r="DF73" s="1170"/>
      <c r="DG73" s="1170"/>
      <c r="DH73" s="1170"/>
      <c r="DI73" s="1171"/>
      <c r="DJ73" s="1155" t="str">
        <f t="shared" si="29"/>
        <v/>
      </c>
      <c r="DK73" s="1156"/>
      <c r="DL73" s="1156"/>
      <c r="DM73" s="1156"/>
      <c r="DN73" s="1156"/>
      <c r="DO73" s="1156"/>
      <c r="DP73" s="1156"/>
      <c r="DQ73" s="1156"/>
      <c r="DR73" s="1156"/>
      <c r="DS73" s="1156"/>
      <c r="DT73" s="1156"/>
      <c r="DU73" s="1156"/>
      <c r="DV73" s="1156"/>
      <c r="DW73" s="1156"/>
      <c r="DX73" s="1156"/>
      <c r="DY73" s="1156"/>
      <c r="DZ73" s="1156"/>
      <c r="EA73" s="1156"/>
      <c r="EB73" s="1156"/>
      <c r="EC73" s="1156"/>
      <c r="ED73" s="1156"/>
      <c r="EE73" s="1156"/>
      <c r="EF73" s="1156"/>
      <c r="EG73" s="1156"/>
      <c r="EH73" s="1156"/>
      <c r="EI73" s="1156"/>
      <c r="EJ73" s="1157"/>
      <c r="EK73" s="1172" t="str">
        <f t="shared" si="30"/>
        <v/>
      </c>
      <c r="EL73" s="1173"/>
      <c r="EM73" s="1173"/>
      <c r="EN73" s="1174"/>
      <c r="EO73" s="1172" t="str">
        <f t="shared" si="31"/>
        <v/>
      </c>
      <c r="EP73" s="1173"/>
      <c r="EQ73" s="1173"/>
      <c r="ER73" s="1175"/>
    </row>
    <row r="74" spans="1:150" ht="31.5" customHeight="1">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268"/>
      <c r="AJ74" s="268"/>
      <c r="AK74" s="268"/>
      <c r="AL74" s="268"/>
      <c r="AM74" s="269"/>
      <c r="AN74" s="268"/>
      <c r="AO74" s="268"/>
      <c r="AP74" s="268"/>
      <c r="AQ74" s="268"/>
      <c r="AR74" s="329"/>
      <c r="AS74" s="329"/>
      <c r="AT74" s="329"/>
      <c r="AU74" s="329"/>
      <c r="AV74" s="329"/>
      <c r="AW74" s="329"/>
      <c r="AX74" s="329"/>
      <c r="AY74" s="329"/>
      <c r="AZ74" s="329"/>
      <c r="BA74" s="329"/>
      <c r="BB74" s="329"/>
      <c r="BC74" s="342"/>
      <c r="CP74" s="337"/>
      <c r="CQ74" s="337"/>
      <c r="CR74" s="337"/>
      <c r="CS74" s="337"/>
      <c r="CT74" s="337"/>
      <c r="CU74" s="337"/>
      <c r="CV74" s="337"/>
      <c r="CW74" s="337"/>
      <c r="CX74" s="337"/>
      <c r="CY74" s="337"/>
      <c r="CZ74" s="337"/>
      <c r="DA74" s="337"/>
      <c r="DB74" s="337"/>
      <c r="DC74" s="337"/>
      <c r="DD74" s="337"/>
      <c r="DE74" s="337"/>
      <c r="DF74" s="337"/>
      <c r="DG74" s="337"/>
      <c r="DH74" s="337"/>
      <c r="DI74" s="337"/>
      <c r="DJ74" s="337"/>
      <c r="DK74" s="337"/>
      <c r="DL74" s="337"/>
      <c r="DM74" s="337"/>
      <c r="DN74" s="337"/>
      <c r="DO74" s="337"/>
      <c r="DP74" s="337"/>
      <c r="DQ74" s="337"/>
      <c r="DR74" s="337"/>
      <c r="DS74" s="337"/>
      <c r="DT74" s="337"/>
      <c r="DU74" s="337"/>
      <c r="DV74" s="337"/>
      <c r="DW74" s="290"/>
      <c r="DX74" s="290"/>
      <c r="DY74" s="290"/>
      <c r="DZ74" s="290"/>
      <c r="EA74" s="290"/>
      <c r="EB74" s="290"/>
      <c r="EC74" s="290"/>
      <c r="ED74" s="290"/>
      <c r="EE74" s="290"/>
      <c r="EF74" s="290"/>
      <c r="EG74" s="290"/>
    </row>
    <row r="75" spans="1:150" ht="31.5" customHeight="1" thickBot="1">
      <c r="A75" s="40" t="s">
        <v>138</v>
      </c>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268"/>
      <c r="AJ75" s="268"/>
      <c r="AK75" s="268"/>
      <c r="AL75" s="268"/>
      <c r="AM75" s="269"/>
      <c r="AN75" s="268"/>
      <c r="AO75" s="268"/>
      <c r="AP75" s="268"/>
      <c r="AQ75" s="268"/>
      <c r="AR75" s="329"/>
      <c r="AS75" s="329"/>
      <c r="AT75" s="329"/>
      <c r="AU75" s="329"/>
      <c r="AV75" s="329"/>
      <c r="AW75" s="329"/>
      <c r="AX75" s="329"/>
      <c r="AY75" s="329"/>
      <c r="AZ75" s="329"/>
      <c r="BA75" s="329"/>
      <c r="BB75" s="329"/>
      <c r="BC75" s="329"/>
      <c r="CP75" s="40" t="s">
        <v>138</v>
      </c>
      <c r="CQ75" s="337"/>
      <c r="CR75" s="337"/>
      <c r="CS75" s="337"/>
      <c r="CT75" s="337"/>
      <c r="CU75" s="337"/>
      <c r="CV75" s="337"/>
      <c r="CW75" s="337"/>
      <c r="CX75" s="337"/>
      <c r="CY75" s="337"/>
      <c r="CZ75" s="337"/>
      <c r="DA75" s="337"/>
      <c r="DB75" s="337"/>
      <c r="DC75" s="337"/>
      <c r="DD75" s="337"/>
      <c r="DE75" s="337"/>
      <c r="DF75" s="337"/>
      <c r="DG75" s="337"/>
      <c r="DH75" s="337"/>
      <c r="DI75" s="337"/>
      <c r="DJ75" s="337"/>
      <c r="DK75" s="337"/>
      <c r="DL75" s="337"/>
      <c r="DM75" s="337"/>
      <c r="DN75" s="337"/>
      <c r="DO75" s="337"/>
      <c r="DP75" s="337"/>
      <c r="DQ75" s="337"/>
      <c r="DR75" s="337"/>
      <c r="DS75" s="337"/>
      <c r="DT75" s="337"/>
      <c r="DU75" s="337"/>
      <c r="DV75" s="337"/>
      <c r="DW75" s="290"/>
      <c r="DX75" s="290"/>
      <c r="DY75" s="290"/>
      <c r="DZ75" s="291"/>
      <c r="EA75" s="290"/>
      <c r="EB75" s="290"/>
      <c r="EC75" s="290"/>
      <c r="ED75" s="290"/>
      <c r="EE75" s="290"/>
      <c r="EF75" s="290"/>
      <c r="EG75" s="290"/>
      <c r="EH75" s="290"/>
      <c r="EI75" s="290"/>
      <c r="EJ75" s="290"/>
      <c r="EK75" s="290"/>
      <c r="EL75" s="290"/>
      <c r="EM75" s="290"/>
      <c r="EN75" s="290"/>
      <c r="EO75" s="290"/>
      <c r="EP75" s="290"/>
      <c r="EQ75" s="290"/>
      <c r="ER75" s="334"/>
    </row>
    <row r="76" spans="1:150" ht="57.75" customHeight="1" thickBot="1">
      <c r="A76" s="1110" t="s">
        <v>225</v>
      </c>
      <c r="B76" s="1111"/>
      <c r="C76" s="1111"/>
      <c r="D76" s="1111"/>
      <c r="E76" s="1111"/>
      <c r="F76" s="1111"/>
      <c r="G76" s="1111"/>
      <c r="H76" s="1111"/>
      <c r="I76" s="1158"/>
      <c r="J76" s="1110" t="s">
        <v>223</v>
      </c>
      <c r="K76" s="1111"/>
      <c r="L76" s="1111"/>
      <c r="M76" s="1111"/>
      <c r="N76" s="1111"/>
      <c r="O76" s="1111"/>
      <c r="P76" s="1111"/>
      <c r="Q76" s="1111"/>
      <c r="R76" s="1111"/>
      <c r="S76" s="1111"/>
      <c r="T76" s="1111"/>
      <c r="U76" s="1111"/>
      <c r="V76" s="1112"/>
      <c r="W76" s="293"/>
      <c r="X76" s="336" t="s">
        <v>237</v>
      </c>
      <c r="Y76" s="294"/>
      <c r="Z76" s="1062" t="s">
        <v>238</v>
      </c>
      <c r="AA76" s="1113"/>
      <c r="AB76" s="1062" t="s">
        <v>239</v>
      </c>
      <c r="AC76" s="1063"/>
      <c r="AD76" s="1063"/>
      <c r="AE76" s="1063"/>
      <c r="AF76" s="1063"/>
      <c r="AG76" s="1063"/>
      <c r="AH76" s="1064"/>
      <c r="AI76" s="1065" t="s">
        <v>240</v>
      </c>
      <c r="AJ76" s="1063"/>
      <c r="AK76" s="1063"/>
      <c r="AL76" s="1063"/>
      <c r="AM76" s="1063"/>
      <c r="AN76" s="1063"/>
      <c r="AO76" s="1063"/>
      <c r="AP76" s="1063"/>
      <c r="AQ76" s="1063"/>
      <c r="AR76" s="1063"/>
      <c r="AS76" s="1065" t="s">
        <v>242</v>
      </c>
      <c r="AT76" s="1063"/>
      <c r="AU76" s="1063"/>
      <c r="AV76" s="1063"/>
      <c r="AW76" s="1063"/>
      <c r="AX76" s="1063"/>
      <c r="AY76" s="1063"/>
      <c r="AZ76" s="1063"/>
      <c r="BA76" s="1063"/>
      <c r="BB76" s="1063"/>
      <c r="BC76" s="1064"/>
      <c r="CP76" s="1110" t="s">
        <v>225</v>
      </c>
      <c r="CQ76" s="1111"/>
      <c r="CR76" s="1111"/>
      <c r="CS76" s="1111"/>
      <c r="CT76" s="1111"/>
      <c r="CU76" s="1111"/>
      <c r="CV76" s="1111"/>
      <c r="CW76" s="1111"/>
      <c r="CX76" s="1158"/>
      <c r="CY76" s="1110" t="s">
        <v>223</v>
      </c>
      <c r="CZ76" s="1111"/>
      <c r="DA76" s="1111"/>
      <c r="DB76" s="1111"/>
      <c r="DC76" s="1111"/>
      <c r="DD76" s="1111"/>
      <c r="DE76" s="1111"/>
      <c r="DF76" s="1111"/>
      <c r="DG76" s="1111"/>
      <c r="DH76" s="1111"/>
      <c r="DI76" s="1111"/>
      <c r="DJ76" s="1111"/>
      <c r="DK76" s="1112"/>
      <c r="DL76" s="293"/>
      <c r="DM76" s="336" t="s">
        <v>237</v>
      </c>
      <c r="DN76" s="294"/>
      <c r="DO76" s="1062" t="s">
        <v>238</v>
      </c>
      <c r="DP76" s="1113"/>
      <c r="DQ76" s="1062" t="s">
        <v>239</v>
      </c>
      <c r="DR76" s="1063"/>
      <c r="DS76" s="1063"/>
      <c r="DT76" s="1063"/>
      <c r="DU76" s="1063"/>
      <c r="DV76" s="1063"/>
      <c r="DW76" s="1064"/>
      <c r="DX76" s="1065" t="s">
        <v>240</v>
      </c>
      <c r="DY76" s="1063"/>
      <c r="DZ76" s="1063"/>
      <c r="EA76" s="1063"/>
      <c r="EB76" s="1063"/>
      <c r="EC76" s="1063"/>
      <c r="ED76" s="1063"/>
      <c r="EE76" s="1063"/>
      <c r="EF76" s="1063"/>
      <c r="EG76" s="1063"/>
      <c r="EH76" s="1065" t="s">
        <v>242</v>
      </c>
      <c r="EI76" s="1063"/>
      <c r="EJ76" s="1063"/>
      <c r="EK76" s="1063"/>
      <c r="EL76" s="1063"/>
      <c r="EM76" s="1063"/>
      <c r="EN76" s="1063"/>
      <c r="EO76" s="1063"/>
      <c r="EP76" s="1063"/>
      <c r="EQ76" s="1063"/>
      <c r="ER76" s="1064"/>
    </row>
    <row r="77" spans="1:150" ht="33.75" customHeight="1" thickTop="1">
      <c r="A77" s="1176" t="s">
        <v>265</v>
      </c>
      <c r="B77" s="1177"/>
      <c r="C77" s="1177"/>
      <c r="D77" s="1177"/>
      <c r="E77" s="1177"/>
      <c r="F77" s="1177"/>
      <c r="G77" s="1177"/>
      <c r="H77" s="1177"/>
      <c r="I77" s="1178"/>
      <c r="J77" s="1179" t="s">
        <v>227</v>
      </c>
      <c r="K77" s="1180"/>
      <c r="L77" s="1114" t="s">
        <v>233</v>
      </c>
      <c r="M77" s="1114"/>
      <c r="N77" s="1114"/>
      <c r="O77" s="1114"/>
      <c r="P77" s="1114"/>
      <c r="Q77" s="1114"/>
      <c r="R77" s="1114"/>
      <c r="S77" s="1114"/>
      <c r="T77" s="1114"/>
      <c r="U77" s="1114"/>
      <c r="V77" s="1115"/>
      <c r="W77" s="1116" t="str">
        <f>IF($AZ$16&lt;&gt;"",SUMIF($AV$16:$AY$29,J77,$AZ$16:$BC$29),"")</f>
        <v/>
      </c>
      <c r="X77" s="1117"/>
      <c r="Y77" s="1118"/>
      <c r="Z77" s="1119" t="s">
        <v>238</v>
      </c>
      <c r="AA77" s="1120"/>
      <c r="AB77" s="1066">
        <v>80000</v>
      </c>
      <c r="AC77" s="1067"/>
      <c r="AD77" s="1067"/>
      <c r="AE77" s="1067"/>
      <c r="AF77" s="1067"/>
      <c r="AG77" s="1067"/>
      <c r="AH77" s="295" t="s">
        <v>0</v>
      </c>
      <c r="AI77" s="1068" t="str">
        <f>IF(W77="","",(W77*AB77))</f>
        <v/>
      </c>
      <c r="AJ77" s="1069"/>
      <c r="AK77" s="1069"/>
      <c r="AL77" s="1069"/>
      <c r="AM77" s="1069"/>
      <c r="AN77" s="1069"/>
      <c r="AO77" s="1069"/>
      <c r="AP77" s="1069"/>
      <c r="AQ77" s="1069"/>
      <c r="AR77" s="323" t="s">
        <v>0</v>
      </c>
      <c r="AS77" s="1070">
        <f>SUM(AI77:AR80)</f>
        <v>0</v>
      </c>
      <c r="AT77" s="1071"/>
      <c r="AU77" s="1071"/>
      <c r="AV77" s="1071"/>
      <c r="AW77" s="1071"/>
      <c r="AX77" s="1071"/>
      <c r="AY77" s="1071"/>
      <c r="AZ77" s="1071"/>
      <c r="BA77" s="1071"/>
      <c r="BB77" s="1071"/>
      <c r="BC77" s="1076" t="s">
        <v>241</v>
      </c>
      <c r="CP77" s="1176" t="s">
        <v>265</v>
      </c>
      <c r="CQ77" s="1177"/>
      <c r="CR77" s="1177"/>
      <c r="CS77" s="1177"/>
      <c r="CT77" s="1177"/>
      <c r="CU77" s="1177"/>
      <c r="CV77" s="1177"/>
      <c r="CW77" s="1177"/>
      <c r="CX77" s="1178"/>
      <c r="CY77" s="1179" t="s">
        <v>227</v>
      </c>
      <c r="CZ77" s="1180"/>
      <c r="DA77" s="1114" t="s">
        <v>233</v>
      </c>
      <c r="DB77" s="1114"/>
      <c r="DC77" s="1114"/>
      <c r="DD77" s="1114"/>
      <c r="DE77" s="1114"/>
      <c r="DF77" s="1114"/>
      <c r="DG77" s="1114"/>
      <c r="DH77" s="1114"/>
      <c r="DI77" s="1114"/>
      <c r="DJ77" s="1114"/>
      <c r="DK77" s="1115"/>
      <c r="DL77" s="1116" t="str">
        <f>IF(W77="","",W77)</f>
        <v/>
      </c>
      <c r="DM77" s="1117"/>
      <c r="DN77" s="1118"/>
      <c r="DO77" s="1119" t="s">
        <v>238</v>
      </c>
      <c r="DP77" s="1120"/>
      <c r="DQ77" s="1066">
        <v>80000</v>
      </c>
      <c r="DR77" s="1067"/>
      <c r="DS77" s="1067"/>
      <c r="DT77" s="1067"/>
      <c r="DU77" s="1067"/>
      <c r="DV77" s="1067"/>
      <c r="DW77" s="295" t="s">
        <v>0</v>
      </c>
      <c r="DX77" s="1068" t="str">
        <f>IF(AI77="","",AI77)</f>
        <v/>
      </c>
      <c r="DY77" s="1069"/>
      <c r="DZ77" s="1069"/>
      <c r="EA77" s="1069"/>
      <c r="EB77" s="1069"/>
      <c r="EC77" s="1069"/>
      <c r="ED77" s="1069"/>
      <c r="EE77" s="1069"/>
      <c r="EF77" s="1069"/>
      <c r="EG77" s="323" t="s">
        <v>0</v>
      </c>
      <c r="EH77" s="1070">
        <f>IF(AS77="","",AS77)</f>
        <v>0</v>
      </c>
      <c r="EI77" s="1071"/>
      <c r="EJ77" s="1071"/>
      <c r="EK77" s="1071"/>
      <c r="EL77" s="1071"/>
      <c r="EM77" s="1071"/>
      <c r="EN77" s="1071"/>
      <c r="EO77" s="1071"/>
      <c r="EP77" s="1071"/>
      <c r="EQ77" s="1071"/>
      <c r="ER77" s="1076" t="s">
        <v>241</v>
      </c>
    </row>
    <row r="78" spans="1:150" ht="33.75" customHeight="1">
      <c r="A78" s="1147"/>
      <c r="B78" s="1148"/>
      <c r="C78" s="1148"/>
      <c r="D78" s="1148"/>
      <c r="E78" s="1148"/>
      <c r="F78" s="1148"/>
      <c r="G78" s="1148"/>
      <c r="H78" s="1148"/>
      <c r="I78" s="1149"/>
      <c r="J78" s="1108" t="s">
        <v>228</v>
      </c>
      <c r="K78" s="1109"/>
      <c r="L78" s="1054" t="s">
        <v>234</v>
      </c>
      <c r="M78" s="1054"/>
      <c r="N78" s="1054"/>
      <c r="O78" s="1054"/>
      <c r="P78" s="1054"/>
      <c r="Q78" s="1054"/>
      <c r="R78" s="1054"/>
      <c r="S78" s="1054"/>
      <c r="T78" s="1054"/>
      <c r="U78" s="1054"/>
      <c r="V78" s="1055"/>
      <c r="W78" s="1096" t="str">
        <f>IF($AZ$16&lt;&gt;"",SUMIF($AV$16:$AY$29,J78,$AZ$16:$BC$29),"")</f>
        <v/>
      </c>
      <c r="X78" s="1097"/>
      <c r="Y78" s="1098"/>
      <c r="Z78" s="1099" t="s">
        <v>238</v>
      </c>
      <c r="AA78" s="1100"/>
      <c r="AB78" s="1079">
        <v>110000</v>
      </c>
      <c r="AC78" s="1080"/>
      <c r="AD78" s="1080"/>
      <c r="AE78" s="1080"/>
      <c r="AF78" s="1080"/>
      <c r="AG78" s="1080"/>
      <c r="AH78" s="296" t="s">
        <v>0</v>
      </c>
      <c r="AI78" s="1081" t="str">
        <f>IF(W78="","",(W78*AB78))</f>
        <v/>
      </c>
      <c r="AJ78" s="1082"/>
      <c r="AK78" s="1082"/>
      <c r="AL78" s="1082"/>
      <c r="AM78" s="1082"/>
      <c r="AN78" s="1082"/>
      <c r="AO78" s="1082"/>
      <c r="AP78" s="1082"/>
      <c r="AQ78" s="1082"/>
      <c r="AR78" s="324" t="s">
        <v>0</v>
      </c>
      <c r="AS78" s="1072"/>
      <c r="AT78" s="1073"/>
      <c r="AU78" s="1073"/>
      <c r="AV78" s="1073"/>
      <c r="AW78" s="1073"/>
      <c r="AX78" s="1073"/>
      <c r="AY78" s="1073"/>
      <c r="AZ78" s="1073"/>
      <c r="BA78" s="1073"/>
      <c r="BB78" s="1073"/>
      <c r="BC78" s="1077"/>
      <c r="CP78" s="1147"/>
      <c r="CQ78" s="1148"/>
      <c r="CR78" s="1148"/>
      <c r="CS78" s="1148"/>
      <c r="CT78" s="1148"/>
      <c r="CU78" s="1148"/>
      <c r="CV78" s="1148"/>
      <c r="CW78" s="1148"/>
      <c r="CX78" s="1149"/>
      <c r="CY78" s="1108" t="s">
        <v>228</v>
      </c>
      <c r="CZ78" s="1109"/>
      <c r="DA78" s="1054" t="s">
        <v>234</v>
      </c>
      <c r="DB78" s="1054"/>
      <c r="DC78" s="1054"/>
      <c r="DD78" s="1054"/>
      <c r="DE78" s="1054"/>
      <c r="DF78" s="1054"/>
      <c r="DG78" s="1054"/>
      <c r="DH78" s="1054"/>
      <c r="DI78" s="1054"/>
      <c r="DJ78" s="1054"/>
      <c r="DK78" s="1055"/>
      <c r="DL78" s="1096" t="str">
        <f t="shared" ref="DL78:DL88" si="34">IF(W78="","",W78)</f>
        <v/>
      </c>
      <c r="DM78" s="1097"/>
      <c r="DN78" s="1098"/>
      <c r="DO78" s="1099" t="s">
        <v>238</v>
      </c>
      <c r="DP78" s="1100"/>
      <c r="DQ78" s="1079">
        <v>110000</v>
      </c>
      <c r="DR78" s="1080"/>
      <c r="DS78" s="1080"/>
      <c r="DT78" s="1080"/>
      <c r="DU78" s="1080"/>
      <c r="DV78" s="1080"/>
      <c r="DW78" s="296" t="s">
        <v>0</v>
      </c>
      <c r="DX78" s="1081" t="str">
        <f t="shared" ref="DX78:DX88" si="35">IF(AI78="","",AI78)</f>
        <v/>
      </c>
      <c r="DY78" s="1082"/>
      <c r="DZ78" s="1082"/>
      <c r="EA78" s="1082"/>
      <c r="EB78" s="1082"/>
      <c r="EC78" s="1082"/>
      <c r="ED78" s="1082"/>
      <c r="EE78" s="1082"/>
      <c r="EF78" s="1082"/>
      <c r="EG78" s="324" t="s">
        <v>0</v>
      </c>
      <c r="EH78" s="1072"/>
      <c r="EI78" s="1073"/>
      <c r="EJ78" s="1073"/>
      <c r="EK78" s="1073"/>
      <c r="EL78" s="1073"/>
      <c r="EM78" s="1073"/>
      <c r="EN78" s="1073"/>
      <c r="EO78" s="1073"/>
      <c r="EP78" s="1073"/>
      <c r="EQ78" s="1073"/>
      <c r="ER78" s="1077"/>
    </row>
    <row r="79" spans="1:150" ht="33.75" customHeight="1">
      <c r="A79" s="1147"/>
      <c r="B79" s="1148"/>
      <c r="C79" s="1148"/>
      <c r="D79" s="1148"/>
      <c r="E79" s="1148"/>
      <c r="F79" s="1148"/>
      <c r="G79" s="1148"/>
      <c r="H79" s="1148"/>
      <c r="I79" s="1149"/>
      <c r="J79" s="1108" t="s">
        <v>230</v>
      </c>
      <c r="K79" s="1109"/>
      <c r="L79" s="1054" t="s">
        <v>235</v>
      </c>
      <c r="M79" s="1054"/>
      <c r="N79" s="1054"/>
      <c r="O79" s="1054"/>
      <c r="P79" s="1054"/>
      <c r="Q79" s="1054"/>
      <c r="R79" s="1054"/>
      <c r="S79" s="1054"/>
      <c r="T79" s="1054"/>
      <c r="U79" s="1054"/>
      <c r="V79" s="1055"/>
      <c r="W79" s="1096" t="str">
        <f>IF($AZ$16&lt;&gt;"",SUMIF($AV$16:$AY$29,J79,$AZ$16:$BC$29),"")</f>
        <v/>
      </c>
      <c r="X79" s="1097"/>
      <c r="Y79" s="1098"/>
      <c r="Z79" s="1099" t="s">
        <v>238</v>
      </c>
      <c r="AA79" s="1100"/>
      <c r="AB79" s="1079">
        <v>150000</v>
      </c>
      <c r="AC79" s="1080"/>
      <c r="AD79" s="1080"/>
      <c r="AE79" s="1080"/>
      <c r="AF79" s="1080"/>
      <c r="AG79" s="1080"/>
      <c r="AH79" s="296" t="s">
        <v>0</v>
      </c>
      <c r="AI79" s="1081" t="str">
        <f>IF(W79="","",(W79*AB79))</f>
        <v/>
      </c>
      <c r="AJ79" s="1082"/>
      <c r="AK79" s="1082"/>
      <c r="AL79" s="1082"/>
      <c r="AM79" s="1082"/>
      <c r="AN79" s="1082"/>
      <c r="AO79" s="1082"/>
      <c r="AP79" s="1082"/>
      <c r="AQ79" s="1082"/>
      <c r="AR79" s="324" t="s">
        <v>0</v>
      </c>
      <c r="AS79" s="1072"/>
      <c r="AT79" s="1073"/>
      <c r="AU79" s="1073"/>
      <c r="AV79" s="1073"/>
      <c r="AW79" s="1073"/>
      <c r="AX79" s="1073"/>
      <c r="AY79" s="1073"/>
      <c r="AZ79" s="1073"/>
      <c r="BA79" s="1073"/>
      <c r="BB79" s="1073"/>
      <c r="BC79" s="1077"/>
      <c r="CP79" s="1147"/>
      <c r="CQ79" s="1148"/>
      <c r="CR79" s="1148"/>
      <c r="CS79" s="1148"/>
      <c r="CT79" s="1148"/>
      <c r="CU79" s="1148"/>
      <c r="CV79" s="1148"/>
      <c r="CW79" s="1148"/>
      <c r="CX79" s="1149"/>
      <c r="CY79" s="1108" t="s">
        <v>230</v>
      </c>
      <c r="CZ79" s="1109"/>
      <c r="DA79" s="1054" t="s">
        <v>235</v>
      </c>
      <c r="DB79" s="1054"/>
      <c r="DC79" s="1054"/>
      <c r="DD79" s="1054"/>
      <c r="DE79" s="1054"/>
      <c r="DF79" s="1054"/>
      <c r="DG79" s="1054"/>
      <c r="DH79" s="1054"/>
      <c r="DI79" s="1054"/>
      <c r="DJ79" s="1054"/>
      <c r="DK79" s="1055"/>
      <c r="DL79" s="1096" t="str">
        <f t="shared" si="34"/>
        <v/>
      </c>
      <c r="DM79" s="1097"/>
      <c r="DN79" s="1098"/>
      <c r="DO79" s="1099" t="s">
        <v>238</v>
      </c>
      <c r="DP79" s="1100"/>
      <c r="DQ79" s="1079">
        <v>150000</v>
      </c>
      <c r="DR79" s="1080"/>
      <c r="DS79" s="1080"/>
      <c r="DT79" s="1080"/>
      <c r="DU79" s="1080"/>
      <c r="DV79" s="1080"/>
      <c r="DW79" s="296" t="s">
        <v>0</v>
      </c>
      <c r="DX79" s="1081" t="str">
        <f t="shared" si="35"/>
        <v/>
      </c>
      <c r="DY79" s="1082"/>
      <c r="DZ79" s="1082"/>
      <c r="EA79" s="1082"/>
      <c r="EB79" s="1082"/>
      <c r="EC79" s="1082"/>
      <c r="ED79" s="1082"/>
      <c r="EE79" s="1082"/>
      <c r="EF79" s="1082"/>
      <c r="EG79" s="324" t="s">
        <v>0</v>
      </c>
      <c r="EH79" s="1072"/>
      <c r="EI79" s="1073"/>
      <c r="EJ79" s="1073"/>
      <c r="EK79" s="1073"/>
      <c r="EL79" s="1073"/>
      <c r="EM79" s="1073"/>
      <c r="EN79" s="1073"/>
      <c r="EO79" s="1073"/>
      <c r="EP79" s="1073"/>
      <c r="EQ79" s="1073"/>
      <c r="ER79" s="1077"/>
    </row>
    <row r="80" spans="1:150" ht="33.75" customHeight="1">
      <c r="A80" s="1150"/>
      <c r="B80" s="1151"/>
      <c r="C80" s="1151"/>
      <c r="D80" s="1151"/>
      <c r="E80" s="1151"/>
      <c r="F80" s="1151"/>
      <c r="G80" s="1151"/>
      <c r="H80" s="1151"/>
      <c r="I80" s="1152"/>
      <c r="J80" s="1106" t="s">
        <v>232</v>
      </c>
      <c r="K80" s="1107"/>
      <c r="L80" s="1135" t="s">
        <v>236</v>
      </c>
      <c r="M80" s="1135"/>
      <c r="N80" s="1135"/>
      <c r="O80" s="1135"/>
      <c r="P80" s="1135"/>
      <c r="Q80" s="1135"/>
      <c r="R80" s="1135"/>
      <c r="S80" s="1135"/>
      <c r="T80" s="1135"/>
      <c r="U80" s="1135"/>
      <c r="V80" s="1136"/>
      <c r="W80" s="1101" t="str">
        <f>IF($AZ$16&lt;&gt;"",SUMIF($AV$16:$AY$29,J80,$AZ$16:$BC$29),"")</f>
        <v/>
      </c>
      <c r="X80" s="1102"/>
      <c r="Y80" s="1103"/>
      <c r="Z80" s="1104" t="s">
        <v>238</v>
      </c>
      <c r="AA80" s="1105"/>
      <c r="AB80" s="1083">
        <v>200000</v>
      </c>
      <c r="AC80" s="1084"/>
      <c r="AD80" s="1084"/>
      <c r="AE80" s="1084"/>
      <c r="AF80" s="1084"/>
      <c r="AG80" s="1084"/>
      <c r="AH80" s="297" t="s">
        <v>0</v>
      </c>
      <c r="AI80" s="1085" t="str">
        <f t="shared" ref="AI80:AI84" si="36">IF(W80="","",(W80*AB80))</f>
        <v/>
      </c>
      <c r="AJ80" s="1086"/>
      <c r="AK80" s="1086"/>
      <c r="AL80" s="1086"/>
      <c r="AM80" s="1086"/>
      <c r="AN80" s="1086"/>
      <c r="AO80" s="1086"/>
      <c r="AP80" s="1086"/>
      <c r="AQ80" s="1086"/>
      <c r="AR80" s="325" t="s">
        <v>0</v>
      </c>
      <c r="AS80" s="1074"/>
      <c r="AT80" s="1075"/>
      <c r="AU80" s="1075"/>
      <c r="AV80" s="1075"/>
      <c r="AW80" s="1075"/>
      <c r="AX80" s="1075"/>
      <c r="AY80" s="1075"/>
      <c r="AZ80" s="1075"/>
      <c r="BA80" s="1075"/>
      <c r="BB80" s="1075"/>
      <c r="BC80" s="1078"/>
      <c r="CP80" s="1150"/>
      <c r="CQ80" s="1151"/>
      <c r="CR80" s="1151"/>
      <c r="CS80" s="1151"/>
      <c r="CT80" s="1151"/>
      <c r="CU80" s="1151"/>
      <c r="CV80" s="1151"/>
      <c r="CW80" s="1151"/>
      <c r="CX80" s="1152"/>
      <c r="CY80" s="1106" t="s">
        <v>232</v>
      </c>
      <c r="CZ80" s="1107"/>
      <c r="DA80" s="1135" t="s">
        <v>236</v>
      </c>
      <c r="DB80" s="1135"/>
      <c r="DC80" s="1135"/>
      <c r="DD80" s="1135"/>
      <c r="DE80" s="1135"/>
      <c r="DF80" s="1135"/>
      <c r="DG80" s="1135"/>
      <c r="DH80" s="1135"/>
      <c r="DI80" s="1135"/>
      <c r="DJ80" s="1135"/>
      <c r="DK80" s="1136"/>
      <c r="DL80" s="1101" t="str">
        <f t="shared" si="34"/>
        <v/>
      </c>
      <c r="DM80" s="1102"/>
      <c r="DN80" s="1103"/>
      <c r="DO80" s="1104" t="s">
        <v>238</v>
      </c>
      <c r="DP80" s="1105"/>
      <c r="DQ80" s="1083">
        <v>200000</v>
      </c>
      <c r="DR80" s="1084"/>
      <c r="DS80" s="1084"/>
      <c r="DT80" s="1084"/>
      <c r="DU80" s="1084"/>
      <c r="DV80" s="1084"/>
      <c r="DW80" s="297" t="s">
        <v>0</v>
      </c>
      <c r="DX80" s="1085" t="str">
        <f t="shared" si="35"/>
        <v/>
      </c>
      <c r="DY80" s="1086"/>
      <c r="DZ80" s="1086"/>
      <c r="EA80" s="1086"/>
      <c r="EB80" s="1086"/>
      <c r="EC80" s="1086"/>
      <c r="ED80" s="1086"/>
      <c r="EE80" s="1086"/>
      <c r="EF80" s="1086"/>
      <c r="EG80" s="325" t="s">
        <v>0</v>
      </c>
      <c r="EH80" s="1074"/>
      <c r="EI80" s="1075"/>
      <c r="EJ80" s="1075"/>
      <c r="EK80" s="1075"/>
      <c r="EL80" s="1075"/>
      <c r="EM80" s="1075"/>
      <c r="EN80" s="1075"/>
      <c r="EO80" s="1075"/>
      <c r="EP80" s="1075"/>
      <c r="EQ80" s="1075"/>
      <c r="ER80" s="1078"/>
    </row>
    <row r="81" spans="1:148" ht="33.75" customHeight="1">
      <c r="A81" s="1377" t="s">
        <v>278</v>
      </c>
      <c r="B81" s="1145"/>
      <c r="C81" s="1145"/>
      <c r="D81" s="1145"/>
      <c r="E81" s="1145"/>
      <c r="F81" s="1145"/>
      <c r="G81" s="1145"/>
      <c r="H81" s="1145"/>
      <c r="I81" s="1146"/>
      <c r="J81" s="1153" t="s">
        <v>226</v>
      </c>
      <c r="K81" s="1154"/>
      <c r="L81" s="1050" t="s">
        <v>233</v>
      </c>
      <c r="M81" s="1051"/>
      <c r="N81" s="1051"/>
      <c r="O81" s="1051"/>
      <c r="P81" s="1051"/>
      <c r="Q81" s="1051"/>
      <c r="R81" s="1051"/>
      <c r="S81" s="1051"/>
      <c r="T81" s="1051"/>
      <c r="U81" s="1051"/>
      <c r="V81" s="1052"/>
      <c r="W81" s="1123" t="str">
        <f>IF($AZ$38&lt;&gt;"",SUMIF($AV$38:$AY$51,J81,$AZ$38:$BC$51),"")</f>
        <v/>
      </c>
      <c r="X81" s="1124"/>
      <c r="Y81" s="1125"/>
      <c r="Z81" s="1126" t="s">
        <v>238</v>
      </c>
      <c r="AA81" s="1127"/>
      <c r="AB81" s="1087">
        <v>80000</v>
      </c>
      <c r="AC81" s="1088"/>
      <c r="AD81" s="1088"/>
      <c r="AE81" s="1088"/>
      <c r="AF81" s="1088"/>
      <c r="AG81" s="1088"/>
      <c r="AH81" s="298" t="s">
        <v>0</v>
      </c>
      <c r="AI81" s="1089" t="str">
        <f t="shared" si="36"/>
        <v/>
      </c>
      <c r="AJ81" s="1023"/>
      <c r="AK81" s="1023"/>
      <c r="AL81" s="1023"/>
      <c r="AM81" s="1023"/>
      <c r="AN81" s="1023"/>
      <c r="AO81" s="1023"/>
      <c r="AP81" s="1023"/>
      <c r="AQ81" s="1023"/>
      <c r="AR81" s="326" t="s">
        <v>0</v>
      </c>
      <c r="AS81" s="1090">
        <f>SUM(AI81:AR84)</f>
        <v>0</v>
      </c>
      <c r="AT81" s="1091"/>
      <c r="AU81" s="1091"/>
      <c r="AV81" s="1091"/>
      <c r="AW81" s="1091"/>
      <c r="AX81" s="1091"/>
      <c r="AY81" s="1091"/>
      <c r="AZ81" s="1091"/>
      <c r="BA81" s="1091"/>
      <c r="BB81" s="1091"/>
      <c r="BC81" s="1094" t="s">
        <v>241</v>
      </c>
      <c r="CP81" s="1377" t="s">
        <v>278</v>
      </c>
      <c r="CQ81" s="1145"/>
      <c r="CR81" s="1145"/>
      <c r="CS81" s="1145"/>
      <c r="CT81" s="1145"/>
      <c r="CU81" s="1145"/>
      <c r="CV81" s="1145"/>
      <c r="CW81" s="1145"/>
      <c r="CX81" s="1146"/>
      <c r="CY81" s="1153" t="s">
        <v>226</v>
      </c>
      <c r="CZ81" s="1154"/>
      <c r="DA81" s="1050" t="s">
        <v>233</v>
      </c>
      <c r="DB81" s="1051"/>
      <c r="DC81" s="1051"/>
      <c r="DD81" s="1051"/>
      <c r="DE81" s="1051"/>
      <c r="DF81" s="1051"/>
      <c r="DG81" s="1051"/>
      <c r="DH81" s="1051"/>
      <c r="DI81" s="1051"/>
      <c r="DJ81" s="1051"/>
      <c r="DK81" s="1052"/>
      <c r="DL81" s="1123" t="str">
        <f t="shared" si="34"/>
        <v/>
      </c>
      <c r="DM81" s="1124"/>
      <c r="DN81" s="1125"/>
      <c r="DO81" s="1126" t="s">
        <v>238</v>
      </c>
      <c r="DP81" s="1127"/>
      <c r="DQ81" s="1087">
        <v>80000</v>
      </c>
      <c r="DR81" s="1088"/>
      <c r="DS81" s="1088"/>
      <c r="DT81" s="1088"/>
      <c r="DU81" s="1088"/>
      <c r="DV81" s="1088"/>
      <c r="DW81" s="298" t="s">
        <v>0</v>
      </c>
      <c r="DX81" s="1089" t="str">
        <f t="shared" si="35"/>
        <v/>
      </c>
      <c r="DY81" s="1023"/>
      <c r="DZ81" s="1023"/>
      <c r="EA81" s="1023"/>
      <c r="EB81" s="1023"/>
      <c r="EC81" s="1023"/>
      <c r="ED81" s="1023"/>
      <c r="EE81" s="1023"/>
      <c r="EF81" s="1023"/>
      <c r="EG81" s="326" t="s">
        <v>0</v>
      </c>
      <c r="EH81" s="1090">
        <f t="shared" ref="EH81" si="37">IF(AS81="","",AS81)</f>
        <v>0</v>
      </c>
      <c r="EI81" s="1091"/>
      <c r="EJ81" s="1091"/>
      <c r="EK81" s="1091"/>
      <c r="EL81" s="1091"/>
      <c r="EM81" s="1091"/>
      <c r="EN81" s="1091"/>
      <c r="EO81" s="1091"/>
      <c r="EP81" s="1091"/>
      <c r="EQ81" s="1091"/>
      <c r="ER81" s="1094" t="s">
        <v>241</v>
      </c>
    </row>
    <row r="82" spans="1:148" ht="33.75" customHeight="1">
      <c r="A82" s="1147"/>
      <c r="B82" s="1148"/>
      <c r="C82" s="1148"/>
      <c r="D82" s="1148"/>
      <c r="E82" s="1148"/>
      <c r="F82" s="1148"/>
      <c r="G82" s="1148"/>
      <c r="H82" s="1148"/>
      <c r="I82" s="1149"/>
      <c r="J82" s="1108" t="s">
        <v>145</v>
      </c>
      <c r="K82" s="1109"/>
      <c r="L82" s="1053" t="s">
        <v>234</v>
      </c>
      <c r="M82" s="1054"/>
      <c r="N82" s="1054"/>
      <c r="O82" s="1054"/>
      <c r="P82" s="1054"/>
      <c r="Q82" s="1054"/>
      <c r="R82" s="1054"/>
      <c r="S82" s="1054"/>
      <c r="T82" s="1054"/>
      <c r="U82" s="1054"/>
      <c r="V82" s="1055"/>
      <c r="W82" s="1096" t="str">
        <f>IF($AZ$38&lt;&gt;"",SUMIF($AV$38:$AY$51,J82,$AZ$38:$BC$51),"")</f>
        <v/>
      </c>
      <c r="X82" s="1097"/>
      <c r="Y82" s="1098"/>
      <c r="Z82" s="1099" t="s">
        <v>238</v>
      </c>
      <c r="AA82" s="1100"/>
      <c r="AB82" s="1079">
        <v>110000</v>
      </c>
      <c r="AC82" s="1080"/>
      <c r="AD82" s="1080"/>
      <c r="AE82" s="1080"/>
      <c r="AF82" s="1080"/>
      <c r="AG82" s="1080"/>
      <c r="AH82" s="296" t="s">
        <v>0</v>
      </c>
      <c r="AI82" s="1081" t="str">
        <f t="shared" si="36"/>
        <v/>
      </c>
      <c r="AJ82" s="1082"/>
      <c r="AK82" s="1082"/>
      <c r="AL82" s="1082"/>
      <c r="AM82" s="1082"/>
      <c r="AN82" s="1082"/>
      <c r="AO82" s="1082"/>
      <c r="AP82" s="1082"/>
      <c r="AQ82" s="1082"/>
      <c r="AR82" s="324" t="s">
        <v>0</v>
      </c>
      <c r="AS82" s="1072"/>
      <c r="AT82" s="1073"/>
      <c r="AU82" s="1073"/>
      <c r="AV82" s="1073"/>
      <c r="AW82" s="1073"/>
      <c r="AX82" s="1073"/>
      <c r="AY82" s="1073"/>
      <c r="AZ82" s="1073"/>
      <c r="BA82" s="1073"/>
      <c r="BB82" s="1073"/>
      <c r="BC82" s="1077"/>
      <c r="CP82" s="1147"/>
      <c r="CQ82" s="1148"/>
      <c r="CR82" s="1148"/>
      <c r="CS82" s="1148"/>
      <c r="CT82" s="1148"/>
      <c r="CU82" s="1148"/>
      <c r="CV82" s="1148"/>
      <c r="CW82" s="1148"/>
      <c r="CX82" s="1149"/>
      <c r="CY82" s="1108" t="s">
        <v>145</v>
      </c>
      <c r="CZ82" s="1109"/>
      <c r="DA82" s="1053" t="s">
        <v>234</v>
      </c>
      <c r="DB82" s="1054"/>
      <c r="DC82" s="1054"/>
      <c r="DD82" s="1054"/>
      <c r="DE82" s="1054"/>
      <c r="DF82" s="1054"/>
      <c r="DG82" s="1054"/>
      <c r="DH82" s="1054"/>
      <c r="DI82" s="1054"/>
      <c r="DJ82" s="1054"/>
      <c r="DK82" s="1055"/>
      <c r="DL82" s="1096" t="str">
        <f t="shared" si="34"/>
        <v/>
      </c>
      <c r="DM82" s="1097"/>
      <c r="DN82" s="1098"/>
      <c r="DO82" s="1099" t="s">
        <v>238</v>
      </c>
      <c r="DP82" s="1100"/>
      <c r="DQ82" s="1079">
        <v>110000</v>
      </c>
      <c r="DR82" s="1080"/>
      <c r="DS82" s="1080"/>
      <c r="DT82" s="1080"/>
      <c r="DU82" s="1080"/>
      <c r="DV82" s="1080"/>
      <c r="DW82" s="296" t="s">
        <v>0</v>
      </c>
      <c r="DX82" s="1081" t="str">
        <f t="shared" si="35"/>
        <v/>
      </c>
      <c r="DY82" s="1082"/>
      <c r="DZ82" s="1082"/>
      <c r="EA82" s="1082"/>
      <c r="EB82" s="1082"/>
      <c r="EC82" s="1082"/>
      <c r="ED82" s="1082"/>
      <c r="EE82" s="1082"/>
      <c r="EF82" s="1082"/>
      <c r="EG82" s="324" t="s">
        <v>0</v>
      </c>
      <c r="EH82" s="1072"/>
      <c r="EI82" s="1073"/>
      <c r="EJ82" s="1073"/>
      <c r="EK82" s="1073"/>
      <c r="EL82" s="1073"/>
      <c r="EM82" s="1073"/>
      <c r="EN82" s="1073"/>
      <c r="EO82" s="1073"/>
      <c r="EP82" s="1073"/>
      <c r="EQ82" s="1073"/>
      <c r="ER82" s="1077"/>
    </row>
    <row r="83" spans="1:148" ht="33.75" customHeight="1">
      <c r="A83" s="1147"/>
      <c r="B83" s="1148"/>
      <c r="C83" s="1148"/>
      <c r="D83" s="1148"/>
      <c r="E83" s="1148"/>
      <c r="F83" s="1148"/>
      <c r="G83" s="1148"/>
      <c r="H83" s="1148"/>
      <c r="I83" s="1149"/>
      <c r="J83" s="1108" t="s">
        <v>229</v>
      </c>
      <c r="K83" s="1109"/>
      <c r="L83" s="1053" t="s">
        <v>235</v>
      </c>
      <c r="M83" s="1054"/>
      <c r="N83" s="1054"/>
      <c r="O83" s="1054"/>
      <c r="P83" s="1054"/>
      <c r="Q83" s="1054"/>
      <c r="R83" s="1054"/>
      <c r="S83" s="1054"/>
      <c r="T83" s="1054"/>
      <c r="U83" s="1054"/>
      <c r="V83" s="1055"/>
      <c r="W83" s="1096" t="str">
        <f>IF($AZ$38&lt;&gt;"",SUMIF($AV$38:$AY$51,J83,$AZ$38:$BC$51),"")</f>
        <v/>
      </c>
      <c r="X83" s="1097"/>
      <c r="Y83" s="1098"/>
      <c r="Z83" s="1099" t="s">
        <v>238</v>
      </c>
      <c r="AA83" s="1100"/>
      <c r="AB83" s="1079">
        <v>150000</v>
      </c>
      <c r="AC83" s="1080"/>
      <c r="AD83" s="1080"/>
      <c r="AE83" s="1080"/>
      <c r="AF83" s="1080"/>
      <c r="AG83" s="1080"/>
      <c r="AH83" s="296" t="s">
        <v>0</v>
      </c>
      <c r="AI83" s="1081" t="str">
        <f t="shared" si="36"/>
        <v/>
      </c>
      <c r="AJ83" s="1082"/>
      <c r="AK83" s="1082"/>
      <c r="AL83" s="1082"/>
      <c r="AM83" s="1082"/>
      <c r="AN83" s="1082"/>
      <c r="AO83" s="1082"/>
      <c r="AP83" s="1082"/>
      <c r="AQ83" s="1082"/>
      <c r="AR83" s="324" t="s">
        <v>0</v>
      </c>
      <c r="AS83" s="1072"/>
      <c r="AT83" s="1073"/>
      <c r="AU83" s="1073"/>
      <c r="AV83" s="1073"/>
      <c r="AW83" s="1073"/>
      <c r="AX83" s="1073"/>
      <c r="AY83" s="1073"/>
      <c r="AZ83" s="1073"/>
      <c r="BA83" s="1073"/>
      <c r="BB83" s="1073"/>
      <c r="BC83" s="1077"/>
      <c r="CP83" s="1147"/>
      <c r="CQ83" s="1148"/>
      <c r="CR83" s="1148"/>
      <c r="CS83" s="1148"/>
      <c r="CT83" s="1148"/>
      <c r="CU83" s="1148"/>
      <c r="CV83" s="1148"/>
      <c r="CW83" s="1148"/>
      <c r="CX83" s="1149"/>
      <c r="CY83" s="1108" t="s">
        <v>229</v>
      </c>
      <c r="CZ83" s="1109"/>
      <c r="DA83" s="1053" t="s">
        <v>235</v>
      </c>
      <c r="DB83" s="1054"/>
      <c r="DC83" s="1054"/>
      <c r="DD83" s="1054"/>
      <c r="DE83" s="1054"/>
      <c r="DF83" s="1054"/>
      <c r="DG83" s="1054"/>
      <c r="DH83" s="1054"/>
      <c r="DI83" s="1054"/>
      <c r="DJ83" s="1054"/>
      <c r="DK83" s="1055"/>
      <c r="DL83" s="1096" t="str">
        <f t="shared" si="34"/>
        <v/>
      </c>
      <c r="DM83" s="1097"/>
      <c r="DN83" s="1098"/>
      <c r="DO83" s="1099" t="s">
        <v>238</v>
      </c>
      <c r="DP83" s="1100"/>
      <c r="DQ83" s="1079">
        <v>150000</v>
      </c>
      <c r="DR83" s="1080"/>
      <c r="DS83" s="1080"/>
      <c r="DT83" s="1080"/>
      <c r="DU83" s="1080"/>
      <c r="DV83" s="1080"/>
      <c r="DW83" s="296" t="s">
        <v>0</v>
      </c>
      <c r="DX83" s="1081" t="str">
        <f t="shared" si="35"/>
        <v/>
      </c>
      <c r="DY83" s="1082"/>
      <c r="DZ83" s="1082"/>
      <c r="EA83" s="1082"/>
      <c r="EB83" s="1082"/>
      <c r="EC83" s="1082"/>
      <c r="ED83" s="1082"/>
      <c r="EE83" s="1082"/>
      <c r="EF83" s="1082"/>
      <c r="EG83" s="324" t="s">
        <v>0</v>
      </c>
      <c r="EH83" s="1072"/>
      <c r="EI83" s="1073"/>
      <c r="EJ83" s="1073"/>
      <c r="EK83" s="1073"/>
      <c r="EL83" s="1073"/>
      <c r="EM83" s="1073"/>
      <c r="EN83" s="1073"/>
      <c r="EO83" s="1073"/>
      <c r="EP83" s="1073"/>
      <c r="EQ83" s="1073"/>
      <c r="ER83" s="1077"/>
    </row>
    <row r="84" spans="1:148" ht="33.75" customHeight="1">
      <c r="A84" s="1147"/>
      <c r="B84" s="1373"/>
      <c r="C84" s="1373"/>
      <c r="D84" s="1373"/>
      <c r="E84" s="1373"/>
      <c r="F84" s="1373"/>
      <c r="G84" s="1373"/>
      <c r="H84" s="1373"/>
      <c r="I84" s="1149"/>
      <c r="J84" s="1378" t="s">
        <v>231</v>
      </c>
      <c r="K84" s="1379"/>
      <c r="L84" s="1380" t="s">
        <v>236</v>
      </c>
      <c r="M84" s="1121"/>
      <c r="N84" s="1121"/>
      <c r="O84" s="1121"/>
      <c r="P84" s="1121"/>
      <c r="Q84" s="1121"/>
      <c r="R84" s="1121"/>
      <c r="S84" s="1121"/>
      <c r="T84" s="1121"/>
      <c r="U84" s="1121"/>
      <c r="V84" s="1122"/>
      <c r="W84" s="1381" t="str">
        <f>IF($AZ$38&lt;&gt;"",SUMIF($AV$38:$AY$51,J84,$AZ$38:$BC$51),"")</f>
        <v/>
      </c>
      <c r="X84" s="1382"/>
      <c r="Y84" s="1383"/>
      <c r="Z84" s="1384" t="s">
        <v>238</v>
      </c>
      <c r="AA84" s="1385"/>
      <c r="AB84" s="1386">
        <v>200000</v>
      </c>
      <c r="AC84" s="1387"/>
      <c r="AD84" s="1387"/>
      <c r="AE84" s="1387"/>
      <c r="AF84" s="1387"/>
      <c r="AG84" s="1387"/>
      <c r="AH84" s="330" t="s">
        <v>0</v>
      </c>
      <c r="AI84" s="1388" t="str">
        <f t="shared" si="36"/>
        <v/>
      </c>
      <c r="AJ84" s="1020"/>
      <c r="AK84" s="1020"/>
      <c r="AL84" s="1020"/>
      <c r="AM84" s="1020"/>
      <c r="AN84" s="1020"/>
      <c r="AO84" s="1020"/>
      <c r="AP84" s="1020"/>
      <c r="AQ84" s="1020"/>
      <c r="AR84" s="331" t="s">
        <v>0</v>
      </c>
      <c r="AS84" s="1072"/>
      <c r="AT84" s="1073"/>
      <c r="AU84" s="1073"/>
      <c r="AV84" s="1073"/>
      <c r="AW84" s="1073"/>
      <c r="AX84" s="1073"/>
      <c r="AY84" s="1073"/>
      <c r="AZ84" s="1073"/>
      <c r="BA84" s="1073"/>
      <c r="BB84" s="1073"/>
      <c r="BC84" s="1077"/>
      <c r="CP84" s="1147"/>
      <c r="CQ84" s="1373"/>
      <c r="CR84" s="1373"/>
      <c r="CS84" s="1373"/>
      <c r="CT84" s="1373"/>
      <c r="CU84" s="1373"/>
      <c r="CV84" s="1373"/>
      <c r="CW84" s="1373"/>
      <c r="CX84" s="1149"/>
      <c r="CY84" s="1378" t="s">
        <v>231</v>
      </c>
      <c r="CZ84" s="1379"/>
      <c r="DA84" s="1380" t="s">
        <v>236</v>
      </c>
      <c r="DB84" s="1121"/>
      <c r="DC84" s="1121"/>
      <c r="DD84" s="1121"/>
      <c r="DE84" s="1121"/>
      <c r="DF84" s="1121"/>
      <c r="DG84" s="1121"/>
      <c r="DH84" s="1121"/>
      <c r="DI84" s="1121"/>
      <c r="DJ84" s="1121"/>
      <c r="DK84" s="1122"/>
      <c r="DL84" s="1381" t="str">
        <f t="shared" si="34"/>
        <v/>
      </c>
      <c r="DM84" s="1382"/>
      <c r="DN84" s="1383"/>
      <c r="DO84" s="1384" t="s">
        <v>238</v>
      </c>
      <c r="DP84" s="1385"/>
      <c r="DQ84" s="1386">
        <v>200000</v>
      </c>
      <c r="DR84" s="1387"/>
      <c r="DS84" s="1387"/>
      <c r="DT84" s="1387"/>
      <c r="DU84" s="1387"/>
      <c r="DV84" s="1387"/>
      <c r="DW84" s="330" t="s">
        <v>0</v>
      </c>
      <c r="DX84" s="1388" t="str">
        <f t="shared" si="35"/>
        <v/>
      </c>
      <c r="DY84" s="1020"/>
      <c r="DZ84" s="1020"/>
      <c r="EA84" s="1020"/>
      <c r="EB84" s="1020"/>
      <c r="EC84" s="1020"/>
      <c r="ED84" s="1020"/>
      <c r="EE84" s="1020"/>
      <c r="EF84" s="1020"/>
      <c r="EG84" s="331" t="s">
        <v>0</v>
      </c>
      <c r="EH84" s="1072"/>
      <c r="EI84" s="1073"/>
      <c r="EJ84" s="1073"/>
      <c r="EK84" s="1073"/>
      <c r="EL84" s="1073"/>
      <c r="EM84" s="1073"/>
      <c r="EN84" s="1073"/>
      <c r="EO84" s="1073"/>
      <c r="EP84" s="1073"/>
      <c r="EQ84" s="1073"/>
      <c r="ER84" s="1077"/>
    </row>
    <row r="85" spans="1:148" ht="33.75" customHeight="1">
      <c r="A85" s="1144" t="s">
        <v>281</v>
      </c>
      <c r="B85" s="1145"/>
      <c r="C85" s="1145"/>
      <c r="D85" s="1145"/>
      <c r="E85" s="1145"/>
      <c r="F85" s="1145"/>
      <c r="G85" s="1145"/>
      <c r="H85" s="1145"/>
      <c r="I85" s="1146"/>
      <c r="J85" s="1153" t="s">
        <v>226</v>
      </c>
      <c r="K85" s="1154"/>
      <c r="L85" s="1050" t="s">
        <v>233</v>
      </c>
      <c r="M85" s="1051"/>
      <c r="N85" s="1051"/>
      <c r="O85" s="1051"/>
      <c r="P85" s="1051"/>
      <c r="Q85" s="1051"/>
      <c r="R85" s="1051"/>
      <c r="S85" s="1051"/>
      <c r="T85" s="1051"/>
      <c r="U85" s="1051"/>
      <c r="V85" s="1052"/>
      <c r="W85" s="1123" t="str">
        <f>IF($AZ$60&lt;&gt;"",SUMIF($AV$60:$AY$73,J85,$AZ$60:$BC$73),"")</f>
        <v/>
      </c>
      <c r="X85" s="1124"/>
      <c r="Y85" s="1125"/>
      <c r="Z85" s="1126" t="s">
        <v>238</v>
      </c>
      <c r="AA85" s="1127"/>
      <c r="AB85" s="1087">
        <v>25000</v>
      </c>
      <c r="AC85" s="1088"/>
      <c r="AD85" s="1088"/>
      <c r="AE85" s="1088"/>
      <c r="AF85" s="1088"/>
      <c r="AG85" s="1088"/>
      <c r="AH85" s="298" t="s">
        <v>0</v>
      </c>
      <c r="AI85" s="1089" t="str">
        <f>IF(W85="","",(W85*AB85))</f>
        <v/>
      </c>
      <c r="AJ85" s="1023"/>
      <c r="AK85" s="1023"/>
      <c r="AL85" s="1023"/>
      <c r="AM85" s="1023"/>
      <c r="AN85" s="1023"/>
      <c r="AO85" s="1023"/>
      <c r="AP85" s="1023"/>
      <c r="AQ85" s="1023"/>
      <c r="AR85" s="332" t="s">
        <v>0</v>
      </c>
      <c r="AS85" s="1090">
        <f>SUM(AI85:AR88)</f>
        <v>0</v>
      </c>
      <c r="AT85" s="1091"/>
      <c r="AU85" s="1091"/>
      <c r="AV85" s="1091"/>
      <c r="AW85" s="1091"/>
      <c r="AX85" s="1091"/>
      <c r="AY85" s="1091"/>
      <c r="AZ85" s="1091"/>
      <c r="BA85" s="1091"/>
      <c r="BB85" s="1091"/>
      <c r="BC85" s="1094" t="s">
        <v>241</v>
      </c>
      <c r="CP85" s="1144" t="s">
        <v>281</v>
      </c>
      <c r="CQ85" s="1145"/>
      <c r="CR85" s="1145"/>
      <c r="CS85" s="1145"/>
      <c r="CT85" s="1145"/>
      <c r="CU85" s="1145"/>
      <c r="CV85" s="1145"/>
      <c r="CW85" s="1145"/>
      <c r="CX85" s="1146"/>
      <c r="CY85" s="1153" t="s">
        <v>226</v>
      </c>
      <c r="CZ85" s="1154"/>
      <c r="DA85" s="1050" t="s">
        <v>233</v>
      </c>
      <c r="DB85" s="1051"/>
      <c r="DC85" s="1051"/>
      <c r="DD85" s="1051"/>
      <c r="DE85" s="1051"/>
      <c r="DF85" s="1051"/>
      <c r="DG85" s="1051"/>
      <c r="DH85" s="1051"/>
      <c r="DI85" s="1051"/>
      <c r="DJ85" s="1051"/>
      <c r="DK85" s="1052"/>
      <c r="DL85" s="1123" t="str">
        <f t="shared" si="34"/>
        <v/>
      </c>
      <c r="DM85" s="1124"/>
      <c r="DN85" s="1125"/>
      <c r="DO85" s="1126" t="s">
        <v>238</v>
      </c>
      <c r="DP85" s="1127"/>
      <c r="DQ85" s="1087">
        <v>25000</v>
      </c>
      <c r="DR85" s="1088"/>
      <c r="DS85" s="1088"/>
      <c r="DT85" s="1088"/>
      <c r="DU85" s="1088"/>
      <c r="DV85" s="1088"/>
      <c r="DW85" s="298" t="s">
        <v>0</v>
      </c>
      <c r="DX85" s="1089" t="str">
        <f t="shared" si="35"/>
        <v/>
      </c>
      <c r="DY85" s="1023"/>
      <c r="DZ85" s="1023"/>
      <c r="EA85" s="1023"/>
      <c r="EB85" s="1023"/>
      <c r="EC85" s="1023"/>
      <c r="ED85" s="1023"/>
      <c r="EE85" s="1023"/>
      <c r="EF85" s="1023"/>
      <c r="EG85" s="332" t="s">
        <v>0</v>
      </c>
      <c r="EH85" s="1090">
        <f t="shared" ref="EH85" si="38">IF(AS85="","",AS85)</f>
        <v>0</v>
      </c>
      <c r="EI85" s="1091"/>
      <c r="EJ85" s="1091"/>
      <c r="EK85" s="1091"/>
      <c r="EL85" s="1091"/>
      <c r="EM85" s="1091"/>
      <c r="EN85" s="1091"/>
      <c r="EO85" s="1091"/>
      <c r="EP85" s="1091"/>
      <c r="EQ85" s="1091"/>
      <c r="ER85" s="1094" t="s">
        <v>241</v>
      </c>
    </row>
    <row r="86" spans="1:148" ht="33.75" customHeight="1">
      <c r="A86" s="1147"/>
      <c r="B86" s="1373"/>
      <c r="C86" s="1373"/>
      <c r="D86" s="1373"/>
      <c r="E86" s="1373"/>
      <c r="F86" s="1373"/>
      <c r="G86" s="1373"/>
      <c r="H86" s="1373"/>
      <c r="I86" s="1149"/>
      <c r="J86" s="1108" t="s">
        <v>145</v>
      </c>
      <c r="K86" s="1109"/>
      <c r="L86" s="1053" t="s">
        <v>234</v>
      </c>
      <c r="M86" s="1054"/>
      <c r="N86" s="1054"/>
      <c r="O86" s="1054"/>
      <c r="P86" s="1054"/>
      <c r="Q86" s="1054"/>
      <c r="R86" s="1054"/>
      <c r="S86" s="1054"/>
      <c r="T86" s="1054"/>
      <c r="U86" s="1054"/>
      <c r="V86" s="1055"/>
      <c r="W86" s="1096" t="str">
        <f>IF($AZ$60&lt;&gt;"",SUMIF($AV$60:$AY$73,J86,$AZ$60:$BC$73),"")</f>
        <v/>
      </c>
      <c r="X86" s="1097"/>
      <c r="Y86" s="1098"/>
      <c r="Z86" s="1099" t="s">
        <v>238</v>
      </c>
      <c r="AA86" s="1100"/>
      <c r="AB86" s="1079">
        <v>35000</v>
      </c>
      <c r="AC86" s="1080"/>
      <c r="AD86" s="1080"/>
      <c r="AE86" s="1080"/>
      <c r="AF86" s="1080"/>
      <c r="AG86" s="1080"/>
      <c r="AH86" s="296" t="s">
        <v>0</v>
      </c>
      <c r="AI86" s="1081" t="str">
        <f t="shared" ref="AI86:AI88" si="39">IF(W86="","",(W86*AB86))</f>
        <v/>
      </c>
      <c r="AJ86" s="1082"/>
      <c r="AK86" s="1082"/>
      <c r="AL86" s="1082"/>
      <c r="AM86" s="1082"/>
      <c r="AN86" s="1082"/>
      <c r="AO86" s="1082"/>
      <c r="AP86" s="1082"/>
      <c r="AQ86" s="1082"/>
      <c r="AR86" s="324" t="s">
        <v>0</v>
      </c>
      <c r="AS86" s="1072"/>
      <c r="AT86" s="1073"/>
      <c r="AU86" s="1073"/>
      <c r="AV86" s="1073"/>
      <c r="AW86" s="1073"/>
      <c r="AX86" s="1073"/>
      <c r="AY86" s="1073"/>
      <c r="AZ86" s="1073"/>
      <c r="BA86" s="1073"/>
      <c r="BB86" s="1073"/>
      <c r="BC86" s="1077"/>
      <c r="CP86" s="1147"/>
      <c r="CQ86" s="1373"/>
      <c r="CR86" s="1373"/>
      <c r="CS86" s="1373"/>
      <c r="CT86" s="1373"/>
      <c r="CU86" s="1373"/>
      <c r="CV86" s="1373"/>
      <c r="CW86" s="1373"/>
      <c r="CX86" s="1149"/>
      <c r="CY86" s="1108" t="s">
        <v>145</v>
      </c>
      <c r="CZ86" s="1109"/>
      <c r="DA86" s="1053" t="s">
        <v>234</v>
      </c>
      <c r="DB86" s="1054"/>
      <c r="DC86" s="1054"/>
      <c r="DD86" s="1054"/>
      <c r="DE86" s="1054"/>
      <c r="DF86" s="1054"/>
      <c r="DG86" s="1054"/>
      <c r="DH86" s="1054"/>
      <c r="DI86" s="1054"/>
      <c r="DJ86" s="1054"/>
      <c r="DK86" s="1055"/>
      <c r="DL86" s="1096" t="str">
        <f t="shared" si="34"/>
        <v/>
      </c>
      <c r="DM86" s="1097"/>
      <c r="DN86" s="1098"/>
      <c r="DO86" s="1099" t="s">
        <v>238</v>
      </c>
      <c r="DP86" s="1100"/>
      <c r="DQ86" s="1079">
        <v>35000</v>
      </c>
      <c r="DR86" s="1080"/>
      <c r="DS86" s="1080"/>
      <c r="DT86" s="1080"/>
      <c r="DU86" s="1080"/>
      <c r="DV86" s="1080"/>
      <c r="DW86" s="296" t="s">
        <v>0</v>
      </c>
      <c r="DX86" s="1081" t="str">
        <f t="shared" si="35"/>
        <v/>
      </c>
      <c r="DY86" s="1082"/>
      <c r="DZ86" s="1082"/>
      <c r="EA86" s="1082"/>
      <c r="EB86" s="1082"/>
      <c r="EC86" s="1082"/>
      <c r="ED86" s="1082"/>
      <c r="EE86" s="1082"/>
      <c r="EF86" s="1082"/>
      <c r="EG86" s="324" t="s">
        <v>0</v>
      </c>
      <c r="EH86" s="1072"/>
      <c r="EI86" s="1073"/>
      <c r="EJ86" s="1073"/>
      <c r="EK86" s="1073"/>
      <c r="EL86" s="1073"/>
      <c r="EM86" s="1073"/>
      <c r="EN86" s="1073"/>
      <c r="EO86" s="1073"/>
      <c r="EP86" s="1073"/>
      <c r="EQ86" s="1073"/>
      <c r="ER86" s="1077"/>
    </row>
    <row r="87" spans="1:148" ht="33.75" customHeight="1">
      <c r="A87" s="1147"/>
      <c r="B87" s="1373"/>
      <c r="C87" s="1373"/>
      <c r="D87" s="1373"/>
      <c r="E87" s="1373"/>
      <c r="F87" s="1373"/>
      <c r="G87" s="1373"/>
      <c r="H87" s="1373"/>
      <c r="I87" s="1149"/>
      <c r="J87" s="1108" t="s">
        <v>229</v>
      </c>
      <c r="K87" s="1109"/>
      <c r="L87" s="1053" t="s">
        <v>235</v>
      </c>
      <c r="M87" s="1054"/>
      <c r="N87" s="1054"/>
      <c r="O87" s="1054"/>
      <c r="P87" s="1054"/>
      <c r="Q87" s="1054"/>
      <c r="R87" s="1054"/>
      <c r="S87" s="1054"/>
      <c r="T87" s="1054"/>
      <c r="U87" s="1054"/>
      <c r="V87" s="1055"/>
      <c r="W87" s="1096" t="str">
        <f>IF($AZ$60&lt;&gt;"",SUMIF($AV$60:$AY$73,J87,$AZ$60:$BC$73),"")</f>
        <v/>
      </c>
      <c r="X87" s="1097"/>
      <c r="Y87" s="1098"/>
      <c r="Z87" s="1099" t="s">
        <v>238</v>
      </c>
      <c r="AA87" s="1100"/>
      <c r="AB87" s="1079">
        <v>60000</v>
      </c>
      <c r="AC87" s="1080"/>
      <c r="AD87" s="1080"/>
      <c r="AE87" s="1080"/>
      <c r="AF87" s="1080"/>
      <c r="AG87" s="1080"/>
      <c r="AH87" s="296" t="s">
        <v>0</v>
      </c>
      <c r="AI87" s="1081" t="str">
        <f t="shared" si="39"/>
        <v/>
      </c>
      <c r="AJ87" s="1082"/>
      <c r="AK87" s="1082"/>
      <c r="AL87" s="1082"/>
      <c r="AM87" s="1082"/>
      <c r="AN87" s="1082"/>
      <c r="AO87" s="1082"/>
      <c r="AP87" s="1082"/>
      <c r="AQ87" s="1082"/>
      <c r="AR87" s="324" t="s">
        <v>0</v>
      </c>
      <c r="AS87" s="1072"/>
      <c r="AT87" s="1073"/>
      <c r="AU87" s="1073"/>
      <c r="AV87" s="1073"/>
      <c r="AW87" s="1073"/>
      <c r="AX87" s="1073"/>
      <c r="AY87" s="1073"/>
      <c r="AZ87" s="1073"/>
      <c r="BA87" s="1073"/>
      <c r="BB87" s="1073"/>
      <c r="BC87" s="1077"/>
      <c r="CP87" s="1147"/>
      <c r="CQ87" s="1373"/>
      <c r="CR87" s="1373"/>
      <c r="CS87" s="1373"/>
      <c r="CT87" s="1373"/>
      <c r="CU87" s="1373"/>
      <c r="CV87" s="1373"/>
      <c r="CW87" s="1373"/>
      <c r="CX87" s="1149"/>
      <c r="CY87" s="1108" t="s">
        <v>229</v>
      </c>
      <c r="CZ87" s="1109"/>
      <c r="DA87" s="1053" t="s">
        <v>235</v>
      </c>
      <c r="DB87" s="1054"/>
      <c r="DC87" s="1054"/>
      <c r="DD87" s="1054"/>
      <c r="DE87" s="1054"/>
      <c r="DF87" s="1054"/>
      <c r="DG87" s="1054"/>
      <c r="DH87" s="1054"/>
      <c r="DI87" s="1054"/>
      <c r="DJ87" s="1054"/>
      <c r="DK87" s="1055"/>
      <c r="DL87" s="1096" t="str">
        <f t="shared" si="34"/>
        <v/>
      </c>
      <c r="DM87" s="1097"/>
      <c r="DN87" s="1098"/>
      <c r="DO87" s="1099" t="s">
        <v>238</v>
      </c>
      <c r="DP87" s="1100"/>
      <c r="DQ87" s="1079">
        <v>60000</v>
      </c>
      <c r="DR87" s="1080"/>
      <c r="DS87" s="1080"/>
      <c r="DT87" s="1080"/>
      <c r="DU87" s="1080"/>
      <c r="DV87" s="1080"/>
      <c r="DW87" s="296" t="s">
        <v>0</v>
      </c>
      <c r="DX87" s="1081" t="str">
        <f t="shared" si="35"/>
        <v/>
      </c>
      <c r="DY87" s="1082"/>
      <c r="DZ87" s="1082"/>
      <c r="EA87" s="1082"/>
      <c r="EB87" s="1082"/>
      <c r="EC87" s="1082"/>
      <c r="ED87" s="1082"/>
      <c r="EE87" s="1082"/>
      <c r="EF87" s="1082"/>
      <c r="EG87" s="324" t="s">
        <v>0</v>
      </c>
      <c r="EH87" s="1072"/>
      <c r="EI87" s="1073"/>
      <c r="EJ87" s="1073"/>
      <c r="EK87" s="1073"/>
      <c r="EL87" s="1073"/>
      <c r="EM87" s="1073"/>
      <c r="EN87" s="1073"/>
      <c r="EO87" s="1073"/>
      <c r="EP87" s="1073"/>
      <c r="EQ87" s="1073"/>
      <c r="ER87" s="1077"/>
    </row>
    <row r="88" spans="1:148" ht="33.75" customHeight="1" thickBot="1">
      <c r="A88" s="1374"/>
      <c r="B88" s="1375"/>
      <c r="C88" s="1375"/>
      <c r="D88" s="1375"/>
      <c r="E88" s="1375"/>
      <c r="F88" s="1375"/>
      <c r="G88" s="1375"/>
      <c r="H88" s="1375"/>
      <c r="I88" s="1376"/>
      <c r="J88" s="1364" t="s">
        <v>231</v>
      </c>
      <c r="K88" s="1365"/>
      <c r="L88" s="1056" t="s">
        <v>236</v>
      </c>
      <c r="M88" s="1057"/>
      <c r="N88" s="1057"/>
      <c r="O88" s="1057"/>
      <c r="P88" s="1057"/>
      <c r="Q88" s="1057"/>
      <c r="R88" s="1057"/>
      <c r="S88" s="1057"/>
      <c r="T88" s="1057"/>
      <c r="U88" s="1057"/>
      <c r="V88" s="1058"/>
      <c r="W88" s="1366" t="str">
        <f>IF($AZ$60&lt;&gt;"",SUMIF($AV$60:$AY$73,J88,$AZ$60:$BC$73),"")</f>
        <v/>
      </c>
      <c r="X88" s="1367"/>
      <c r="Y88" s="1368"/>
      <c r="Z88" s="1369" t="s">
        <v>238</v>
      </c>
      <c r="AA88" s="1370"/>
      <c r="AB88" s="1371">
        <v>90000</v>
      </c>
      <c r="AC88" s="1372"/>
      <c r="AD88" s="1372"/>
      <c r="AE88" s="1372"/>
      <c r="AF88" s="1372"/>
      <c r="AG88" s="1372"/>
      <c r="AH88" s="299" t="s">
        <v>0</v>
      </c>
      <c r="AI88" s="1095" t="str">
        <f t="shared" si="39"/>
        <v/>
      </c>
      <c r="AJ88" s="1028"/>
      <c r="AK88" s="1028"/>
      <c r="AL88" s="1028"/>
      <c r="AM88" s="1028"/>
      <c r="AN88" s="1028"/>
      <c r="AO88" s="1028"/>
      <c r="AP88" s="1028"/>
      <c r="AQ88" s="1028"/>
      <c r="AR88" s="333" t="s">
        <v>0</v>
      </c>
      <c r="AS88" s="1092"/>
      <c r="AT88" s="1093"/>
      <c r="AU88" s="1093"/>
      <c r="AV88" s="1093"/>
      <c r="AW88" s="1093"/>
      <c r="AX88" s="1093"/>
      <c r="AY88" s="1093"/>
      <c r="AZ88" s="1093"/>
      <c r="BA88" s="1093"/>
      <c r="BB88" s="1093"/>
      <c r="BC88" s="1398"/>
      <c r="CP88" s="1374"/>
      <c r="CQ88" s="1375"/>
      <c r="CR88" s="1375"/>
      <c r="CS88" s="1375"/>
      <c r="CT88" s="1375"/>
      <c r="CU88" s="1375"/>
      <c r="CV88" s="1375"/>
      <c r="CW88" s="1375"/>
      <c r="CX88" s="1376"/>
      <c r="CY88" s="1364" t="s">
        <v>231</v>
      </c>
      <c r="CZ88" s="1365"/>
      <c r="DA88" s="1056" t="s">
        <v>236</v>
      </c>
      <c r="DB88" s="1057"/>
      <c r="DC88" s="1057"/>
      <c r="DD88" s="1057"/>
      <c r="DE88" s="1057"/>
      <c r="DF88" s="1057"/>
      <c r="DG88" s="1057"/>
      <c r="DH88" s="1057"/>
      <c r="DI88" s="1057"/>
      <c r="DJ88" s="1057"/>
      <c r="DK88" s="1058"/>
      <c r="DL88" s="1366" t="str">
        <f t="shared" si="34"/>
        <v/>
      </c>
      <c r="DM88" s="1367"/>
      <c r="DN88" s="1368"/>
      <c r="DO88" s="1369" t="s">
        <v>238</v>
      </c>
      <c r="DP88" s="1370"/>
      <c r="DQ88" s="1371">
        <v>90000</v>
      </c>
      <c r="DR88" s="1372"/>
      <c r="DS88" s="1372"/>
      <c r="DT88" s="1372"/>
      <c r="DU88" s="1372"/>
      <c r="DV88" s="1372"/>
      <c r="DW88" s="299" t="s">
        <v>0</v>
      </c>
      <c r="DX88" s="1095" t="str">
        <f t="shared" si="35"/>
        <v/>
      </c>
      <c r="DY88" s="1028"/>
      <c r="DZ88" s="1028"/>
      <c r="EA88" s="1028"/>
      <c r="EB88" s="1028"/>
      <c r="EC88" s="1028"/>
      <c r="ED88" s="1028"/>
      <c r="EE88" s="1028"/>
      <c r="EF88" s="1028"/>
      <c r="EG88" s="333" t="s">
        <v>0</v>
      </c>
      <c r="EH88" s="1092"/>
      <c r="EI88" s="1093"/>
      <c r="EJ88" s="1093"/>
      <c r="EK88" s="1093"/>
      <c r="EL88" s="1093"/>
      <c r="EM88" s="1093"/>
      <c r="EN88" s="1093"/>
      <c r="EO88" s="1093"/>
      <c r="EP88" s="1093"/>
      <c r="EQ88" s="1093"/>
      <c r="ER88" s="1398"/>
    </row>
    <row r="89" spans="1:148" ht="38.25" customHeight="1" thickTop="1">
      <c r="A89" s="1046" t="s">
        <v>243</v>
      </c>
      <c r="B89" s="1047"/>
      <c r="C89" s="1047"/>
      <c r="D89" s="1047"/>
      <c r="E89" s="1047"/>
      <c r="F89" s="1047"/>
      <c r="G89" s="1047"/>
      <c r="H89" s="1047"/>
      <c r="I89" s="1047"/>
      <c r="J89" s="1047"/>
      <c r="K89" s="1047"/>
      <c r="L89" s="1047"/>
      <c r="M89" s="1047"/>
      <c r="N89" s="1047"/>
      <c r="O89" s="1047"/>
      <c r="P89" s="1047"/>
      <c r="Q89" s="1047"/>
      <c r="R89" s="1047"/>
      <c r="S89" s="1047"/>
      <c r="T89" s="1047"/>
      <c r="U89" s="1047"/>
      <c r="V89" s="1047"/>
      <c r="W89" s="1047"/>
      <c r="X89" s="1047"/>
      <c r="Y89" s="1047"/>
      <c r="Z89" s="1047"/>
      <c r="AA89" s="1047"/>
      <c r="AB89" s="1047"/>
      <c r="AC89" s="1047"/>
      <c r="AD89" s="1047"/>
      <c r="AE89" s="1047"/>
      <c r="AF89" s="1047"/>
      <c r="AG89" s="1047"/>
      <c r="AH89" s="1047"/>
      <c r="AI89" s="1047"/>
      <c r="AJ89" s="1047"/>
      <c r="AK89" s="1047"/>
      <c r="AL89" s="1047"/>
      <c r="AM89" s="1047"/>
      <c r="AN89" s="1047"/>
      <c r="AO89" s="1047"/>
      <c r="AP89" s="1047"/>
      <c r="AQ89" s="1047"/>
      <c r="AR89" s="1047"/>
      <c r="AS89" s="1048">
        <f>SUM(AS77:BB88)</f>
        <v>0</v>
      </c>
      <c r="AT89" s="1049"/>
      <c r="AU89" s="1049"/>
      <c r="AV89" s="1049"/>
      <c r="AW89" s="1049"/>
      <c r="AX89" s="1049"/>
      <c r="AY89" s="1049"/>
      <c r="AZ89" s="1049"/>
      <c r="BA89" s="1049"/>
      <c r="BB89" s="1049"/>
      <c r="BC89" s="281" t="s">
        <v>241</v>
      </c>
      <c r="CP89" s="1046" t="s">
        <v>243</v>
      </c>
      <c r="CQ89" s="1047"/>
      <c r="CR89" s="1047"/>
      <c r="CS89" s="1047"/>
      <c r="CT89" s="1047"/>
      <c r="CU89" s="1047"/>
      <c r="CV89" s="1047"/>
      <c r="CW89" s="1047"/>
      <c r="CX89" s="1047"/>
      <c r="CY89" s="1047"/>
      <c r="CZ89" s="1047"/>
      <c r="DA89" s="1047"/>
      <c r="DB89" s="1047"/>
      <c r="DC89" s="1047"/>
      <c r="DD89" s="1047"/>
      <c r="DE89" s="1047"/>
      <c r="DF89" s="1047"/>
      <c r="DG89" s="1047"/>
      <c r="DH89" s="1047"/>
      <c r="DI89" s="1047"/>
      <c r="DJ89" s="1047"/>
      <c r="DK89" s="1047"/>
      <c r="DL89" s="1047"/>
      <c r="DM89" s="1047"/>
      <c r="DN89" s="1047"/>
      <c r="DO89" s="1047"/>
      <c r="DP89" s="1047"/>
      <c r="DQ89" s="1047"/>
      <c r="DR89" s="1047"/>
      <c r="DS89" s="1047"/>
      <c r="DT89" s="1047"/>
      <c r="DU89" s="1047"/>
      <c r="DV89" s="1047"/>
      <c r="DW89" s="1047"/>
      <c r="DX89" s="1047"/>
      <c r="DY89" s="1047"/>
      <c r="DZ89" s="1047"/>
      <c r="EA89" s="1047"/>
      <c r="EB89" s="1047"/>
      <c r="EC89" s="1047"/>
      <c r="ED89" s="1047"/>
      <c r="EE89" s="1047"/>
      <c r="EF89" s="1047"/>
      <c r="EG89" s="1047"/>
      <c r="EH89" s="1048">
        <f>IF(AS89="","",AS89)</f>
        <v>0</v>
      </c>
      <c r="EI89" s="1049"/>
      <c r="EJ89" s="1049"/>
      <c r="EK89" s="1049"/>
      <c r="EL89" s="1049"/>
      <c r="EM89" s="1049"/>
      <c r="EN89" s="1049"/>
      <c r="EO89" s="1049"/>
      <c r="EP89" s="1049"/>
      <c r="EQ89" s="1049"/>
      <c r="ER89" s="281" t="s">
        <v>241</v>
      </c>
    </row>
    <row r="90" spans="1:148" ht="17.25" customHeight="1">
      <c r="A90" s="305"/>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20"/>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CP90" s="335"/>
      <c r="CQ90" s="335"/>
      <c r="CR90" s="335"/>
      <c r="CS90" s="335"/>
      <c r="CT90" s="335"/>
      <c r="CU90" s="335"/>
      <c r="CV90" s="335"/>
      <c r="CW90" s="335"/>
      <c r="CX90" s="335"/>
      <c r="CY90" s="335"/>
      <c r="CZ90" s="335"/>
      <c r="DA90" s="335"/>
      <c r="DB90" s="335"/>
      <c r="DC90" s="335"/>
      <c r="DD90" s="335"/>
      <c r="DE90" s="335"/>
      <c r="DF90" s="335"/>
      <c r="DG90" s="335"/>
      <c r="DH90" s="335"/>
      <c r="DI90" s="335"/>
      <c r="DJ90" s="335"/>
      <c r="DK90" s="335"/>
      <c r="DL90" s="335"/>
      <c r="DM90" s="335"/>
      <c r="DN90" s="335"/>
      <c r="DO90" s="335"/>
      <c r="DP90" s="335"/>
      <c r="DQ90" s="335"/>
      <c r="DR90" s="335"/>
      <c r="DS90" s="335"/>
      <c r="DT90" s="335"/>
      <c r="DU90" s="335"/>
      <c r="DV90" s="335"/>
      <c r="DW90" s="335"/>
      <c r="DX90" s="335"/>
      <c r="DY90" s="335"/>
      <c r="DZ90" s="335"/>
      <c r="EA90" s="335"/>
      <c r="EB90" s="335"/>
      <c r="EC90" s="335"/>
      <c r="ED90" s="335"/>
      <c r="EE90" s="335"/>
      <c r="EF90" s="335"/>
      <c r="EG90" s="335"/>
    </row>
  </sheetData>
  <sheetProtection algorithmName="SHA-512" hashValue="AQRvIq+4zh1UH7ZHWOXcU4QHNbJEJvkhu+WhlRa5hw5QBbq7ikSkrE4E/QOX37G+sw249WWuOjdvDGTD7z2BOw==" saltValue="KxA7Ct1iKXLV8u9E+IZpHg==" spinCount="100000" sheet="1" objects="1" scenarios="1"/>
  <mergeCells count="891">
    <mergeCell ref="AZ14:BC15"/>
    <mergeCell ref="CP14:CS15"/>
    <mergeCell ref="CT14:CZ15"/>
    <mergeCell ref="A12:AH12"/>
    <mergeCell ref="AI12:AQ12"/>
    <mergeCell ref="CP12:DW12"/>
    <mergeCell ref="DX12:EF12"/>
    <mergeCell ref="A3:BC3"/>
    <mergeCell ref="CP3:ER3"/>
    <mergeCell ref="BB6:BC6"/>
    <mergeCell ref="EQ6:ER6"/>
    <mergeCell ref="AP8:AQ8"/>
    <mergeCell ref="A10:K10"/>
    <mergeCell ref="L10:T10"/>
    <mergeCell ref="U10:AF10"/>
    <mergeCell ref="CP10:CZ10"/>
    <mergeCell ref="DA10:DI10"/>
    <mergeCell ref="DJ10:DU10"/>
    <mergeCell ref="AZ16:BC16"/>
    <mergeCell ref="CP16:CS16"/>
    <mergeCell ref="CT16:CZ16"/>
    <mergeCell ref="EK14:EN15"/>
    <mergeCell ref="EO14:ER15"/>
    <mergeCell ref="EK16:EN16"/>
    <mergeCell ref="EO16:ER16"/>
    <mergeCell ref="A16:D16"/>
    <mergeCell ref="AI16:AL16"/>
    <mergeCell ref="AR14:AU15"/>
    <mergeCell ref="AV14:AY15"/>
    <mergeCell ref="AN16:AQ16"/>
    <mergeCell ref="AR16:AU16"/>
    <mergeCell ref="AV16:AY16"/>
    <mergeCell ref="E14:K15"/>
    <mergeCell ref="L14:T15"/>
    <mergeCell ref="U14:AH15"/>
    <mergeCell ref="E16:K16"/>
    <mergeCell ref="L16:T16"/>
    <mergeCell ref="U16:AH16"/>
    <mergeCell ref="A14:D15"/>
    <mergeCell ref="AI14:AQ14"/>
    <mergeCell ref="AI15:AL15"/>
    <mergeCell ref="AN15:AQ15"/>
    <mergeCell ref="AV18:AY18"/>
    <mergeCell ref="AI17:AL17"/>
    <mergeCell ref="AN17:AQ17"/>
    <mergeCell ref="EK17:EN17"/>
    <mergeCell ref="DA19:DI19"/>
    <mergeCell ref="EK19:EN19"/>
    <mergeCell ref="A18:D18"/>
    <mergeCell ref="AI18:AL18"/>
    <mergeCell ref="AN18:AQ18"/>
    <mergeCell ref="AR18:AU18"/>
    <mergeCell ref="AR17:AU17"/>
    <mergeCell ref="AV17:AY17"/>
    <mergeCell ref="AZ17:BC17"/>
    <mergeCell ref="CP17:CS17"/>
    <mergeCell ref="CT17:CZ17"/>
    <mergeCell ref="AZ18:BC18"/>
    <mergeCell ref="CP18:CS18"/>
    <mergeCell ref="A17:D17"/>
    <mergeCell ref="E17:K17"/>
    <mergeCell ref="L17:T17"/>
    <mergeCell ref="U17:AH17"/>
    <mergeCell ref="E18:K18"/>
    <mergeCell ref="L18:T18"/>
    <mergeCell ref="U18:AH18"/>
    <mergeCell ref="AZ19:BC19"/>
    <mergeCell ref="CP19:CS19"/>
    <mergeCell ref="A19:D19"/>
    <mergeCell ref="AI19:AL19"/>
    <mergeCell ref="AN19:AQ19"/>
    <mergeCell ref="AR19:AU19"/>
    <mergeCell ref="AV19:AY19"/>
    <mergeCell ref="E19:K19"/>
    <mergeCell ref="L19:T19"/>
    <mergeCell ref="U19:AH19"/>
    <mergeCell ref="A23:D23"/>
    <mergeCell ref="E21:K21"/>
    <mergeCell ref="L21:T21"/>
    <mergeCell ref="U21:AH21"/>
    <mergeCell ref="E22:K22"/>
    <mergeCell ref="L22:T22"/>
    <mergeCell ref="U22:AH22"/>
    <mergeCell ref="E23:K23"/>
    <mergeCell ref="CP20:CS20"/>
    <mergeCell ref="A20:D20"/>
    <mergeCell ref="AI20:AL20"/>
    <mergeCell ref="AN20:AQ20"/>
    <mergeCell ref="AR20:AU20"/>
    <mergeCell ref="AV20:AY20"/>
    <mergeCell ref="AZ20:BC20"/>
    <mergeCell ref="E20:K20"/>
    <mergeCell ref="L20:T20"/>
    <mergeCell ref="U20:AH20"/>
    <mergeCell ref="A22:D22"/>
    <mergeCell ref="AI22:AL22"/>
    <mergeCell ref="AN22:AQ22"/>
    <mergeCell ref="AR22:AU22"/>
    <mergeCell ref="AR21:AU21"/>
    <mergeCell ref="AV21:AY21"/>
    <mergeCell ref="A21:D21"/>
    <mergeCell ref="AI21:AL21"/>
    <mergeCell ref="AN21:AQ21"/>
    <mergeCell ref="AI23:AL23"/>
    <mergeCell ref="AN23:AQ23"/>
    <mergeCell ref="AR23:AU23"/>
    <mergeCell ref="AV23:AY23"/>
    <mergeCell ref="CT26:CZ26"/>
    <mergeCell ref="CT25:CZ25"/>
    <mergeCell ref="AV22:AY22"/>
    <mergeCell ref="AZ21:BC21"/>
    <mergeCell ref="CP21:CS21"/>
    <mergeCell ref="AZ22:BC22"/>
    <mergeCell ref="CP22:CS22"/>
    <mergeCell ref="AZ23:BC23"/>
    <mergeCell ref="CP23:CS23"/>
    <mergeCell ref="A24:D24"/>
    <mergeCell ref="AI24:AL24"/>
    <mergeCell ref="AN24:AQ24"/>
    <mergeCell ref="AR24:AU24"/>
    <mergeCell ref="AV24:AY24"/>
    <mergeCell ref="AZ26:BC26"/>
    <mergeCell ref="CP26:CS26"/>
    <mergeCell ref="AZ25:BC25"/>
    <mergeCell ref="AR27:AU27"/>
    <mergeCell ref="AV27:AY27"/>
    <mergeCell ref="AV26:AY26"/>
    <mergeCell ref="A26:D26"/>
    <mergeCell ref="AI26:AL26"/>
    <mergeCell ref="AN26:AQ26"/>
    <mergeCell ref="AR26:AU26"/>
    <mergeCell ref="AR25:AU25"/>
    <mergeCell ref="AV25:AY25"/>
    <mergeCell ref="AI27:AL27"/>
    <mergeCell ref="AN27:AQ27"/>
    <mergeCell ref="AN25:AQ25"/>
    <mergeCell ref="A25:D25"/>
    <mergeCell ref="AI25:AL25"/>
    <mergeCell ref="E26:K26"/>
    <mergeCell ref="L26:T26"/>
    <mergeCell ref="U26:AH26"/>
    <mergeCell ref="CP25:CS25"/>
    <mergeCell ref="AZ24:BC24"/>
    <mergeCell ref="CP24:CS24"/>
    <mergeCell ref="AR29:AU29"/>
    <mergeCell ref="AV29:AY29"/>
    <mergeCell ref="AZ29:BC29"/>
    <mergeCell ref="CP29:CS29"/>
    <mergeCell ref="A29:D29"/>
    <mergeCell ref="AI29:AL29"/>
    <mergeCell ref="CP28:CS28"/>
    <mergeCell ref="A28:D28"/>
    <mergeCell ref="AI28:AL28"/>
    <mergeCell ref="AN28:AQ28"/>
    <mergeCell ref="AR28:AU28"/>
    <mergeCell ref="AV28:AY28"/>
    <mergeCell ref="AZ28:BC28"/>
    <mergeCell ref="AZ27:BC27"/>
    <mergeCell ref="CP27:CS27"/>
    <mergeCell ref="A27:D27"/>
    <mergeCell ref="AN29:AQ29"/>
    <mergeCell ref="E28:K28"/>
    <mergeCell ref="L28:T28"/>
    <mergeCell ref="U28:AH28"/>
    <mergeCell ref="E29:K29"/>
    <mergeCell ref="A36:D37"/>
    <mergeCell ref="AI36:AQ36"/>
    <mergeCell ref="AR36:AU37"/>
    <mergeCell ref="AR38:AU38"/>
    <mergeCell ref="AV38:AY38"/>
    <mergeCell ref="A32:K32"/>
    <mergeCell ref="L32:T32"/>
    <mergeCell ref="U32:AF32"/>
    <mergeCell ref="A34:AH34"/>
    <mergeCell ref="AI34:AQ34"/>
    <mergeCell ref="U36:AH37"/>
    <mergeCell ref="E38:K38"/>
    <mergeCell ref="L38:T38"/>
    <mergeCell ref="U38:AH38"/>
    <mergeCell ref="L29:T29"/>
    <mergeCell ref="U29:AH29"/>
    <mergeCell ref="AV39:AY39"/>
    <mergeCell ref="AZ39:BC39"/>
    <mergeCell ref="CP39:CS39"/>
    <mergeCell ref="A39:D39"/>
    <mergeCell ref="AI39:AL39"/>
    <mergeCell ref="AN39:AQ39"/>
    <mergeCell ref="AR39:AU39"/>
    <mergeCell ref="E39:K39"/>
    <mergeCell ref="AI37:AL37"/>
    <mergeCell ref="AN37:AQ37"/>
    <mergeCell ref="A38:D38"/>
    <mergeCell ref="AI38:AL38"/>
    <mergeCell ref="AN38:AQ38"/>
    <mergeCell ref="AV36:AY37"/>
    <mergeCell ref="AZ36:BC37"/>
    <mergeCell ref="CP36:CS37"/>
    <mergeCell ref="AZ38:BC38"/>
    <mergeCell ref="CP38:CS38"/>
    <mergeCell ref="E36:K37"/>
    <mergeCell ref="L36:T37"/>
    <mergeCell ref="L39:T39"/>
    <mergeCell ref="U39:AH39"/>
    <mergeCell ref="CP41:CS41"/>
    <mergeCell ref="A41:D41"/>
    <mergeCell ref="AI41:AL41"/>
    <mergeCell ref="AN41:AQ41"/>
    <mergeCell ref="AR41:AU41"/>
    <mergeCell ref="AV41:AY41"/>
    <mergeCell ref="AZ41:BC41"/>
    <mergeCell ref="AZ40:BC40"/>
    <mergeCell ref="CP40:CS40"/>
    <mergeCell ref="A40:D40"/>
    <mergeCell ref="AI40:AL40"/>
    <mergeCell ref="AN40:AQ40"/>
    <mergeCell ref="AR40:AU40"/>
    <mergeCell ref="AV40:AY40"/>
    <mergeCell ref="E40:K40"/>
    <mergeCell ref="L40:T40"/>
    <mergeCell ref="U40:AH40"/>
    <mergeCell ref="E41:K41"/>
    <mergeCell ref="L41:T41"/>
    <mergeCell ref="U41:AH41"/>
    <mergeCell ref="AZ42:BC42"/>
    <mergeCell ref="CP42:CS42"/>
    <mergeCell ref="AZ43:BC43"/>
    <mergeCell ref="CP43:CS43"/>
    <mergeCell ref="AZ44:BC44"/>
    <mergeCell ref="CP44:CS44"/>
    <mergeCell ref="A43:D43"/>
    <mergeCell ref="AI43:AL43"/>
    <mergeCell ref="AN43:AQ43"/>
    <mergeCell ref="AR43:AU43"/>
    <mergeCell ref="AR42:AU42"/>
    <mergeCell ref="AV42:AY42"/>
    <mergeCell ref="A42:D42"/>
    <mergeCell ref="AI42:AL42"/>
    <mergeCell ref="AN42:AQ42"/>
    <mergeCell ref="E43:K43"/>
    <mergeCell ref="L43:T43"/>
    <mergeCell ref="U43:AH43"/>
    <mergeCell ref="A44:D44"/>
    <mergeCell ref="E42:K42"/>
    <mergeCell ref="L42:T42"/>
    <mergeCell ref="U42:AH42"/>
    <mergeCell ref="E44:K44"/>
    <mergeCell ref="L44:T44"/>
    <mergeCell ref="AV43:AY43"/>
    <mergeCell ref="DA46:DI46"/>
    <mergeCell ref="DA47:DI47"/>
    <mergeCell ref="DJ46:EJ46"/>
    <mergeCell ref="DJ47:EJ47"/>
    <mergeCell ref="AZ46:BC46"/>
    <mergeCell ref="CP46:CS46"/>
    <mergeCell ref="CT47:CZ47"/>
    <mergeCell ref="CT46:CZ46"/>
    <mergeCell ref="CT44:CZ44"/>
    <mergeCell ref="DA44:DI44"/>
    <mergeCell ref="CT45:CZ45"/>
    <mergeCell ref="DA45:DI45"/>
    <mergeCell ref="AR47:AU47"/>
    <mergeCell ref="AR46:AU46"/>
    <mergeCell ref="AV46:AY46"/>
    <mergeCell ref="EK46:EN46"/>
    <mergeCell ref="EO46:ER46"/>
    <mergeCell ref="EK47:EN47"/>
    <mergeCell ref="EO47:ER47"/>
    <mergeCell ref="AI44:AL44"/>
    <mergeCell ref="AN44:AQ44"/>
    <mergeCell ref="AR44:AU44"/>
    <mergeCell ref="AV44:AY44"/>
    <mergeCell ref="EK44:EN44"/>
    <mergeCell ref="EO44:ER44"/>
    <mergeCell ref="EK45:EN45"/>
    <mergeCell ref="EO45:ER45"/>
    <mergeCell ref="DJ44:EJ44"/>
    <mergeCell ref="DJ45:EJ45"/>
    <mergeCell ref="A45:D45"/>
    <mergeCell ref="AI45:AL45"/>
    <mergeCell ref="AN45:AQ45"/>
    <mergeCell ref="AR45:AU45"/>
    <mergeCell ref="AV45:AY45"/>
    <mergeCell ref="AZ45:BC45"/>
    <mergeCell ref="CP45:CS45"/>
    <mergeCell ref="AN46:AQ46"/>
    <mergeCell ref="AZ48:BC48"/>
    <mergeCell ref="CP48:CS48"/>
    <mergeCell ref="A48:D48"/>
    <mergeCell ref="A46:D46"/>
    <mergeCell ref="AI46:AL46"/>
    <mergeCell ref="AZ47:BC47"/>
    <mergeCell ref="CP47:CS47"/>
    <mergeCell ref="E47:K47"/>
    <mergeCell ref="L47:T47"/>
    <mergeCell ref="U47:AH47"/>
    <mergeCell ref="AR48:AU48"/>
    <mergeCell ref="AV48:AY48"/>
    <mergeCell ref="AV47:AY47"/>
    <mergeCell ref="A47:D47"/>
    <mergeCell ref="AI47:AL47"/>
    <mergeCell ref="AN47:AQ47"/>
    <mergeCell ref="AI50:AL50"/>
    <mergeCell ref="AN50:AQ50"/>
    <mergeCell ref="AV51:AY51"/>
    <mergeCell ref="AZ51:BC51"/>
    <mergeCell ref="CP51:CS51"/>
    <mergeCell ref="A58:D59"/>
    <mergeCell ref="AI48:AL48"/>
    <mergeCell ref="AN48:AQ48"/>
    <mergeCell ref="A51:D51"/>
    <mergeCell ref="AI51:AL51"/>
    <mergeCell ref="AN51:AQ51"/>
    <mergeCell ref="AR51:AU51"/>
    <mergeCell ref="AR50:AU50"/>
    <mergeCell ref="AV50:AY50"/>
    <mergeCell ref="AZ50:BC50"/>
    <mergeCell ref="CP50:CS50"/>
    <mergeCell ref="A50:D50"/>
    <mergeCell ref="CP49:CS49"/>
    <mergeCell ref="A49:D49"/>
    <mergeCell ref="AI49:AL49"/>
    <mergeCell ref="AN49:AQ49"/>
    <mergeCell ref="AR49:AU49"/>
    <mergeCell ref="AV49:AY49"/>
    <mergeCell ref="AZ49:BC49"/>
    <mergeCell ref="AI58:AQ58"/>
    <mergeCell ref="AR58:AU59"/>
    <mergeCell ref="AI59:AL59"/>
    <mergeCell ref="AN59:AQ59"/>
    <mergeCell ref="A60:D60"/>
    <mergeCell ref="AI60:AL60"/>
    <mergeCell ref="AN60:AQ60"/>
    <mergeCell ref="AV58:AY59"/>
    <mergeCell ref="AZ58:BC59"/>
    <mergeCell ref="AZ60:BC60"/>
    <mergeCell ref="AV60:AY60"/>
    <mergeCell ref="AR60:AU60"/>
    <mergeCell ref="E58:K59"/>
    <mergeCell ref="L58:T59"/>
    <mergeCell ref="U58:AH59"/>
    <mergeCell ref="A62:D62"/>
    <mergeCell ref="AI62:AL62"/>
    <mergeCell ref="AN62:AQ62"/>
    <mergeCell ref="AR62:AU62"/>
    <mergeCell ref="AV62:AY62"/>
    <mergeCell ref="AV61:AY61"/>
    <mergeCell ref="AZ61:BC61"/>
    <mergeCell ref="CP61:CS61"/>
    <mergeCell ref="A61:D61"/>
    <mergeCell ref="AI61:AL61"/>
    <mergeCell ref="CP60:CS60"/>
    <mergeCell ref="A63:D63"/>
    <mergeCell ref="AI63:AL63"/>
    <mergeCell ref="AN63:AQ63"/>
    <mergeCell ref="AR63:AU63"/>
    <mergeCell ref="AV63:AY63"/>
    <mergeCell ref="AZ63:BC63"/>
    <mergeCell ref="AN61:AQ61"/>
    <mergeCell ref="AR61:AU61"/>
    <mergeCell ref="CP63:CS63"/>
    <mergeCell ref="AZ62:BC62"/>
    <mergeCell ref="CP62:CS62"/>
    <mergeCell ref="E60:K60"/>
    <mergeCell ref="L60:T60"/>
    <mergeCell ref="U60:AH60"/>
    <mergeCell ref="E61:K61"/>
    <mergeCell ref="L61:T61"/>
    <mergeCell ref="U61:AH61"/>
    <mergeCell ref="E62:K62"/>
    <mergeCell ref="L62:T62"/>
    <mergeCell ref="U62:AH62"/>
    <mergeCell ref="E63:K63"/>
    <mergeCell ref="L63:T63"/>
    <mergeCell ref="U63:AH63"/>
    <mergeCell ref="AZ64:BC64"/>
    <mergeCell ref="CP64:CS64"/>
    <mergeCell ref="AZ65:BC65"/>
    <mergeCell ref="CP65:CS65"/>
    <mergeCell ref="AZ66:BC66"/>
    <mergeCell ref="CP66:CS66"/>
    <mergeCell ref="A65:D65"/>
    <mergeCell ref="AI65:AL65"/>
    <mergeCell ref="AN65:AQ65"/>
    <mergeCell ref="AR65:AU65"/>
    <mergeCell ref="AR64:AU64"/>
    <mergeCell ref="AV64:AY64"/>
    <mergeCell ref="A64:D64"/>
    <mergeCell ref="AI64:AL64"/>
    <mergeCell ref="AN64:AQ64"/>
    <mergeCell ref="E64:K64"/>
    <mergeCell ref="L64:T64"/>
    <mergeCell ref="U64:AH64"/>
    <mergeCell ref="E65:K65"/>
    <mergeCell ref="L65:T65"/>
    <mergeCell ref="U65:AH65"/>
    <mergeCell ref="A66:D66"/>
    <mergeCell ref="AI66:AL66"/>
    <mergeCell ref="AN66:AQ66"/>
    <mergeCell ref="AR66:AU66"/>
    <mergeCell ref="AV66:AY66"/>
    <mergeCell ref="AV65:AY65"/>
    <mergeCell ref="DA68:DI68"/>
    <mergeCell ref="DA69:DI69"/>
    <mergeCell ref="AZ68:BC68"/>
    <mergeCell ref="CP68:CS68"/>
    <mergeCell ref="CT69:CZ69"/>
    <mergeCell ref="CT68:CZ68"/>
    <mergeCell ref="CT66:CZ66"/>
    <mergeCell ref="DA66:DI66"/>
    <mergeCell ref="CT67:CZ67"/>
    <mergeCell ref="DA67:DI67"/>
    <mergeCell ref="A69:D69"/>
    <mergeCell ref="AI69:AL69"/>
    <mergeCell ref="AN69:AQ69"/>
    <mergeCell ref="AR69:AU69"/>
    <mergeCell ref="AR68:AU68"/>
    <mergeCell ref="AV68:AY68"/>
    <mergeCell ref="EK68:EN68"/>
    <mergeCell ref="EO68:ER68"/>
    <mergeCell ref="EK69:EN69"/>
    <mergeCell ref="EO69:ER69"/>
    <mergeCell ref="A67:D67"/>
    <mergeCell ref="AI67:AL67"/>
    <mergeCell ref="AN67:AQ67"/>
    <mergeCell ref="AR67:AU67"/>
    <mergeCell ref="AV67:AY67"/>
    <mergeCell ref="AZ67:BC67"/>
    <mergeCell ref="CP67:CS67"/>
    <mergeCell ref="AN68:AQ68"/>
    <mergeCell ref="AZ70:BC70"/>
    <mergeCell ref="CP70:CS70"/>
    <mergeCell ref="A70:D70"/>
    <mergeCell ref="A68:D68"/>
    <mergeCell ref="AI68:AL68"/>
    <mergeCell ref="AZ69:BC69"/>
    <mergeCell ref="CP69:CS69"/>
    <mergeCell ref="E69:K69"/>
    <mergeCell ref="L69:T69"/>
    <mergeCell ref="U69:AH69"/>
    <mergeCell ref="E68:K68"/>
    <mergeCell ref="L68:T68"/>
    <mergeCell ref="U68:AH68"/>
    <mergeCell ref="AR70:AU70"/>
    <mergeCell ref="AV70:AY70"/>
    <mergeCell ref="AV69:AY69"/>
    <mergeCell ref="AI72:AL72"/>
    <mergeCell ref="AN72:AQ72"/>
    <mergeCell ref="A77:I80"/>
    <mergeCell ref="J77:K77"/>
    <mergeCell ref="ER77:ER80"/>
    <mergeCell ref="BC77:BC80"/>
    <mergeCell ref="AI70:AL70"/>
    <mergeCell ref="AN70:AQ70"/>
    <mergeCell ref="A73:D73"/>
    <mergeCell ref="AI73:AL73"/>
    <mergeCell ref="AN73:AQ73"/>
    <mergeCell ref="AR73:AU73"/>
    <mergeCell ref="AR72:AU72"/>
    <mergeCell ref="AV72:AY72"/>
    <mergeCell ref="AZ72:BC72"/>
    <mergeCell ref="CP72:CS72"/>
    <mergeCell ref="A72:D72"/>
    <mergeCell ref="CP71:CS71"/>
    <mergeCell ref="A71:D71"/>
    <mergeCell ref="AI71:AL71"/>
    <mergeCell ref="AN71:AQ71"/>
    <mergeCell ref="AR71:AU71"/>
    <mergeCell ref="AV71:AY71"/>
    <mergeCell ref="AZ71:BC71"/>
    <mergeCell ref="A76:I76"/>
    <mergeCell ref="J78:K78"/>
    <mergeCell ref="L77:V77"/>
    <mergeCell ref="W77:Y77"/>
    <mergeCell ref="Z77:AA77"/>
    <mergeCell ref="AB77:AG77"/>
    <mergeCell ref="L78:V78"/>
    <mergeCell ref="W78:Y78"/>
    <mergeCell ref="Z78:AA78"/>
    <mergeCell ref="AB78:AG78"/>
    <mergeCell ref="AV73:AY73"/>
    <mergeCell ref="AZ73:BC73"/>
    <mergeCell ref="CP73:CS73"/>
    <mergeCell ref="AS76:BC76"/>
    <mergeCell ref="AI77:AQ77"/>
    <mergeCell ref="AS77:BB80"/>
    <mergeCell ref="AI78:AQ78"/>
    <mergeCell ref="CP76:CX76"/>
    <mergeCell ref="CY76:DK76"/>
    <mergeCell ref="CT73:CZ73"/>
    <mergeCell ref="DA73:DI73"/>
    <mergeCell ref="DJ73:EJ73"/>
    <mergeCell ref="DQ76:DW76"/>
    <mergeCell ref="DX76:EG76"/>
    <mergeCell ref="EH76:ER76"/>
    <mergeCell ref="EH77:EQ80"/>
    <mergeCell ref="DL79:DN79"/>
    <mergeCell ref="DA80:DK80"/>
    <mergeCell ref="DL80:DN80"/>
    <mergeCell ref="L80:V80"/>
    <mergeCell ref="W80:Y80"/>
    <mergeCell ref="Z80:AA80"/>
    <mergeCell ref="AB80:AG80"/>
    <mergeCell ref="AI80:AQ80"/>
    <mergeCell ref="DO79:DP79"/>
    <mergeCell ref="DQ79:DV79"/>
    <mergeCell ref="DX79:EF79"/>
    <mergeCell ref="CY80:CZ80"/>
    <mergeCell ref="CP77:CX80"/>
    <mergeCell ref="CY77:CZ77"/>
    <mergeCell ref="DA77:DK77"/>
    <mergeCell ref="DL77:DN77"/>
    <mergeCell ref="DO77:DP77"/>
    <mergeCell ref="DQ77:DV77"/>
    <mergeCell ref="DX77:EF77"/>
    <mergeCell ref="CY78:CZ78"/>
    <mergeCell ref="DA78:DK78"/>
    <mergeCell ref="DL78:DN78"/>
    <mergeCell ref="DO78:DP78"/>
    <mergeCell ref="DQ78:DV78"/>
    <mergeCell ref="DX78:EF78"/>
    <mergeCell ref="CY79:CZ79"/>
    <mergeCell ref="DA79:DK79"/>
    <mergeCell ref="ER85:ER88"/>
    <mergeCell ref="J86:K86"/>
    <mergeCell ref="J85:K85"/>
    <mergeCell ref="BC85:BC88"/>
    <mergeCell ref="A81:I84"/>
    <mergeCell ref="J82:K82"/>
    <mergeCell ref="BC81:BC84"/>
    <mergeCell ref="L81:V81"/>
    <mergeCell ref="W81:Y81"/>
    <mergeCell ref="Z81:AA81"/>
    <mergeCell ref="AB81:AG81"/>
    <mergeCell ref="AI81:AQ81"/>
    <mergeCell ref="AS81:BB84"/>
    <mergeCell ref="L82:V82"/>
    <mergeCell ref="W82:Y82"/>
    <mergeCell ref="Z82:AA82"/>
    <mergeCell ref="AB82:AG82"/>
    <mergeCell ref="AI82:AQ82"/>
    <mergeCell ref="L83:V83"/>
    <mergeCell ref="W83:Y83"/>
    <mergeCell ref="Z83:AA83"/>
    <mergeCell ref="J81:K81"/>
    <mergeCell ref="J83:K83"/>
    <mergeCell ref="J84:K84"/>
    <mergeCell ref="L23:T23"/>
    <mergeCell ref="U23:AH23"/>
    <mergeCell ref="E24:K24"/>
    <mergeCell ref="L24:T24"/>
    <mergeCell ref="U24:AH24"/>
    <mergeCell ref="E25:K25"/>
    <mergeCell ref="L25:T25"/>
    <mergeCell ref="U25:AH25"/>
    <mergeCell ref="E27:K27"/>
    <mergeCell ref="L27:T27"/>
    <mergeCell ref="U27:AH27"/>
    <mergeCell ref="U44:AH44"/>
    <mergeCell ref="E45:K45"/>
    <mergeCell ref="L45:T45"/>
    <mergeCell ref="U45:AH45"/>
    <mergeCell ref="E46:K46"/>
    <mergeCell ref="L46:T46"/>
    <mergeCell ref="U46:AH46"/>
    <mergeCell ref="E48:K48"/>
    <mergeCell ref="L48:T48"/>
    <mergeCell ref="U48:AH48"/>
    <mergeCell ref="E49:K49"/>
    <mergeCell ref="L49:T49"/>
    <mergeCell ref="U49:AH49"/>
    <mergeCell ref="E50:K50"/>
    <mergeCell ref="L50:T50"/>
    <mergeCell ref="U50:AH50"/>
    <mergeCell ref="E51:K51"/>
    <mergeCell ref="L51:T51"/>
    <mergeCell ref="U51:AH51"/>
    <mergeCell ref="A54:K54"/>
    <mergeCell ref="L54:T54"/>
    <mergeCell ref="U54:AF54"/>
    <mergeCell ref="A56:AH56"/>
    <mergeCell ref="AI56:AQ56"/>
    <mergeCell ref="J76:V76"/>
    <mergeCell ref="Z76:AA76"/>
    <mergeCell ref="AB76:AH76"/>
    <mergeCell ref="AI76:AR76"/>
    <mergeCell ref="E70:K70"/>
    <mergeCell ref="L70:T70"/>
    <mergeCell ref="U70:AH70"/>
    <mergeCell ref="E71:K71"/>
    <mergeCell ref="L71:T71"/>
    <mergeCell ref="U71:AH71"/>
    <mergeCell ref="E72:K72"/>
    <mergeCell ref="L72:T72"/>
    <mergeCell ref="U72:AH72"/>
    <mergeCell ref="E66:K66"/>
    <mergeCell ref="L66:T66"/>
    <mergeCell ref="U66:AH66"/>
    <mergeCell ref="E67:K67"/>
    <mergeCell ref="L67:T67"/>
    <mergeCell ref="U67:AH67"/>
    <mergeCell ref="AB87:AG87"/>
    <mergeCell ref="AI87:AQ87"/>
    <mergeCell ref="L88:V88"/>
    <mergeCell ref="W88:Y88"/>
    <mergeCell ref="Z88:AA88"/>
    <mergeCell ref="AB88:AG88"/>
    <mergeCell ref="AI88:AQ88"/>
    <mergeCell ref="E73:K73"/>
    <mergeCell ref="L73:T73"/>
    <mergeCell ref="U73:AH73"/>
    <mergeCell ref="J88:K88"/>
    <mergeCell ref="J87:K87"/>
    <mergeCell ref="A85:I88"/>
    <mergeCell ref="AB83:AG83"/>
    <mergeCell ref="AI83:AQ83"/>
    <mergeCell ref="L84:V84"/>
    <mergeCell ref="W84:Y84"/>
    <mergeCell ref="J80:K80"/>
    <mergeCell ref="J79:K79"/>
    <mergeCell ref="L79:V79"/>
    <mergeCell ref="W79:Y79"/>
    <mergeCell ref="Z79:AA79"/>
    <mergeCell ref="AB79:AG79"/>
    <mergeCell ref="AI79:AQ79"/>
    <mergeCell ref="EO17:ER17"/>
    <mergeCell ref="CT18:CZ18"/>
    <mergeCell ref="DA18:DI18"/>
    <mergeCell ref="EK18:EN18"/>
    <mergeCell ref="EO18:ER18"/>
    <mergeCell ref="A89:AR89"/>
    <mergeCell ref="AS89:BB89"/>
    <mergeCell ref="Z84:AA84"/>
    <mergeCell ref="AB84:AG84"/>
    <mergeCell ref="AI84:AQ84"/>
    <mergeCell ref="L85:V85"/>
    <mergeCell ref="W85:Y85"/>
    <mergeCell ref="Z85:AA85"/>
    <mergeCell ref="AB85:AG85"/>
    <mergeCell ref="AI85:AQ85"/>
    <mergeCell ref="AS85:BB88"/>
    <mergeCell ref="L86:V86"/>
    <mergeCell ref="W86:Y86"/>
    <mergeCell ref="Z86:AA86"/>
    <mergeCell ref="AB86:AG86"/>
    <mergeCell ref="AI86:AQ86"/>
    <mergeCell ref="L87:V87"/>
    <mergeCell ref="W87:Y87"/>
    <mergeCell ref="Z87:AA87"/>
    <mergeCell ref="CT21:CZ21"/>
    <mergeCell ref="DA21:DI21"/>
    <mergeCell ref="EK21:EN21"/>
    <mergeCell ref="EO21:ER21"/>
    <mergeCell ref="CT22:CZ22"/>
    <mergeCell ref="DA22:DI22"/>
    <mergeCell ref="EK22:EN22"/>
    <mergeCell ref="EO22:ER22"/>
    <mergeCell ref="EO19:ER19"/>
    <mergeCell ref="CT20:CZ20"/>
    <mergeCell ref="DA20:DI20"/>
    <mergeCell ref="EK20:EN20"/>
    <mergeCell ref="EO20:ER20"/>
    <mergeCell ref="CT19:CZ19"/>
    <mergeCell ref="CT27:CZ27"/>
    <mergeCell ref="DA27:DI27"/>
    <mergeCell ref="EK27:EN27"/>
    <mergeCell ref="EO27:ER27"/>
    <mergeCell ref="CT28:CZ28"/>
    <mergeCell ref="DA28:DI28"/>
    <mergeCell ref="EK28:EN28"/>
    <mergeCell ref="EO28:ER28"/>
    <mergeCell ref="CT23:CZ23"/>
    <mergeCell ref="DA23:DI23"/>
    <mergeCell ref="EK23:EN23"/>
    <mergeCell ref="EO23:ER23"/>
    <mergeCell ref="CT24:CZ24"/>
    <mergeCell ref="DA24:DI24"/>
    <mergeCell ref="EK24:EN24"/>
    <mergeCell ref="EO24:ER24"/>
    <mergeCell ref="DA25:DI25"/>
    <mergeCell ref="DA26:DI26"/>
    <mergeCell ref="EK25:EN25"/>
    <mergeCell ref="EO25:ER25"/>
    <mergeCell ref="EK26:EN26"/>
    <mergeCell ref="EO26:ER26"/>
    <mergeCell ref="CP34:DW34"/>
    <mergeCell ref="DX34:EF34"/>
    <mergeCell ref="CT36:CZ37"/>
    <mergeCell ref="DA36:DI37"/>
    <mergeCell ref="EK36:EN37"/>
    <mergeCell ref="EO36:ER37"/>
    <mergeCell ref="DA29:DI29"/>
    <mergeCell ref="EK29:EN29"/>
    <mergeCell ref="EO29:ER29"/>
    <mergeCell ref="CP32:CZ32"/>
    <mergeCell ref="DA32:DI32"/>
    <mergeCell ref="DJ32:DU32"/>
    <mergeCell ref="CT29:CZ29"/>
    <mergeCell ref="EK40:EN40"/>
    <mergeCell ref="EO40:ER40"/>
    <mergeCell ref="CT41:CZ41"/>
    <mergeCell ref="DA41:DI41"/>
    <mergeCell ref="EK41:EN41"/>
    <mergeCell ref="EO41:ER41"/>
    <mergeCell ref="DJ41:EJ41"/>
    <mergeCell ref="CT38:CZ38"/>
    <mergeCell ref="DA38:DI38"/>
    <mergeCell ref="EK38:EN38"/>
    <mergeCell ref="EO38:ER38"/>
    <mergeCell ref="CT39:CZ39"/>
    <mergeCell ref="DA39:DI39"/>
    <mergeCell ref="EK39:EN39"/>
    <mergeCell ref="EO39:ER39"/>
    <mergeCell ref="CT40:CZ40"/>
    <mergeCell ref="DA40:DI40"/>
    <mergeCell ref="CT42:CZ42"/>
    <mergeCell ref="DA42:DI42"/>
    <mergeCell ref="EK42:EN42"/>
    <mergeCell ref="EO42:ER42"/>
    <mergeCell ref="CT43:CZ43"/>
    <mergeCell ref="DA43:DI43"/>
    <mergeCell ref="EK43:EN43"/>
    <mergeCell ref="EO43:ER43"/>
    <mergeCell ref="DJ42:EJ42"/>
    <mergeCell ref="DJ43:EJ43"/>
    <mergeCell ref="EK50:EN50"/>
    <mergeCell ref="EO50:ER50"/>
    <mergeCell ref="CT51:CZ51"/>
    <mergeCell ref="DA51:DI51"/>
    <mergeCell ref="EK51:EN51"/>
    <mergeCell ref="EO51:ER51"/>
    <mergeCell ref="DJ50:EJ50"/>
    <mergeCell ref="DJ51:EJ51"/>
    <mergeCell ref="CT48:CZ48"/>
    <mergeCell ref="DA48:DI48"/>
    <mergeCell ref="EK48:EN48"/>
    <mergeCell ref="EO48:ER48"/>
    <mergeCell ref="CT49:CZ49"/>
    <mergeCell ref="DA49:DI49"/>
    <mergeCell ref="EK49:EN49"/>
    <mergeCell ref="EO49:ER49"/>
    <mergeCell ref="DJ48:EJ48"/>
    <mergeCell ref="DJ49:EJ49"/>
    <mergeCell ref="CP54:CZ54"/>
    <mergeCell ref="DA54:DI54"/>
    <mergeCell ref="DJ54:DU54"/>
    <mergeCell ref="CP56:DW56"/>
    <mergeCell ref="DX56:EF56"/>
    <mergeCell ref="CT58:CZ59"/>
    <mergeCell ref="DA58:DI59"/>
    <mergeCell ref="CT50:CZ50"/>
    <mergeCell ref="DA50:DI50"/>
    <mergeCell ref="CP58:CS59"/>
    <mergeCell ref="DA62:DI62"/>
    <mergeCell ref="EK62:EN62"/>
    <mergeCell ref="EO62:ER62"/>
    <mergeCell ref="CT63:CZ63"/>
    <mergeCell ref="DA63:DI63"/>
    <mergeCell ref="EK63:EN63"/>
    <mergeCell ref="EO63:ER63"/>
    <mergeCell ref="EK58:EN59"/>
    <mergeCell ref="EO58:ER59"/>
    <mergeCell ref="CT60:CZ60"/>
    <mergeCell ref="DA60:DI60"/>
    <mergeCell ref="EK60:EN60"/>
    <mergeCell ref="EO60:ER60"/>
    <mergeCell ref="DJ58:EJ59"/>
    <mergeCell ref="DJ60:EJ60"/>
    <mergeCell ref="CT62:CZ62"/>
    <mergeCell ref="CT61:CZ61"/>
    <mergeCell ref="DA61:DI61"/>
    <mergeCell ref="EK61:EN61"/>
    <mergeCell ref="EO61:ER61"/>
    <mergeCell ref="DJ61:EJ61"/>
    <mergeCell ref="DJ62:EJ62"/>
    <mergeCell ref="DJ63:EJ63"/>
    <mergeCell ref="CT64:CZ64"/>
    <mergeCell ref="DA64:DI64"/>
    <mergeCell ref="EK64:EN64"/>
    <mergeCell ref="EO64:ER64"/>
    <mergeCell ref="CT65:CZ65"/>
    <mergeCell ref="DA65:DI65"/>
    <mergeCell ref="EK65:EN65"/>
    <mergeCell ref="EO65:ER65"/>
    <mergeCell ref="CT70:CZ70"/>
    <mergeCell ref="DA70:DI70"/>
    <mergeCell ref="EK70:EN70"/>
    <mergeCell ref="EO70:ER70"/>
    <mergeCell ref="DJ64:EJ64"/>
    <mergeCell ref="DJ65:EJ65"/>
    <mergeCell ref="DJ66:EJ66"/>
    <mergeCell ref="DJ67:EJ67"/>
    <mergeCell ref="DJ68:EJ68"/>
    <mergeCell ref="DJ69:EJ69"/>
    <mergeCell ref="EK66:EN66"/>
    <mergeCell ref="EO66:ER66"/>
    <mergeCell ref="EK67:EN67"/>
    <mergeCell ref="EO67:ER67"/>
    <mergeCell ref="CT71:CZ71"/>
    <mergeCell ref="DA71:DI71"/>
    <mergeCell ref="EK71:EN71"/>
    <mergeCell ref="EO71:ER71"/>
    <mergeCell ref="DJ70:EJ70"/>
    <mergeCell ref="DJ71:EJ71"/>
    <mergeCell ref="CT72:CZ72"/>
    <mergeCell ref="DA72:DI72"/>
    <mergeCell ref="EK72:EN72"/>
    <mergeCell ref="EO72:ER72"/>
    <mergeCell ref="DJ72:EJ72"/>
    <mergeCell ref="DX83:EF83"/>
    <mergeCell ref="EK73:EN73"/>
    <mergeCell ref="EO73:ER73"/>
    <mergeCell ref="ER81:ER84"/>
    <mergeCell ref="DO80:DP80"/>
    <mergeCell ref="DQ80:DV80"/>
    <mergeCell ref="DX80:EF80"/>
    <mergeCell ref="EH81:EQ84"/>
    <mergeCell ref="CY82:CZ82"/>
    <mergeCell ref="DO76:DP76"/>
    <mergeCell ref="CY84:CZ84"/>
    <mergeCell ref="DA84:DK84"/>
    <mergeCell ref="DL84:DN84"/>
    <mergeCell ref="DO84:DP84"/>
    <mergeCell ref="DQ84:DV84"/>
    <mergeCell ref="DX84:EF84"/>
    <mergeCell ref="CP85:CX88"/>
    <mergeCell ref="CY85:CZ85"/>
    <mergeCell ref="DA85:DK85"/>
    <mergeCell ref="DL85:DN85"/>
    <mergeCell ref="DO85:DP85"/>
    <mergeCell ref="DQ85:DV85"/>
    <mergeCell ref="DX85:EF85"/>
    <mergeCell ref="CP81:CX84"/>
    <mergeCell ref="CY81:CZ81"/>
    <mergeCell ref="DA81:DK81"/>
    <mergeCell ref="DL81:DN81"/>
    <mergeCell ref="DO81:DP81"/>
    <mergeCell ref="DQ81:DV81"/>
    <mergeCell ref="DX81:EF81"/>
    <mergeCell ref="DA82:DK82"/>
    <mergeCell ref="DL82:DN82"/>
    <mergeCell ref="DO82:DP82"/>
    <mergeCell ref="DQ82:DV82"/>
    <mergeCell ref="DX82:EF82"/>
    <mergeCell ref="CY83:CZ83"/>
    <mergeCell ref="DA83:DK83"/>
    <mergeCell ref="DL83:DN83"/>
    <mergeCell ref="DO83:DP83"/>
    <mergeCell ref="DQ83:DV83"/>
    <mergeCell ref="EH85:EQ88"/>
    <mergeCell ref="CY86:CZ86"/>
    <mergeCell ref="DA86:DK86"/>
    <mergeCell ref="DL86:DN86"/>
    <mergeCell ref="DO86:DP86"/>
    <mergeCell ref="DQ86:DV86"/>
    <mergeCell ref="DX86:EF86"/>
    <mergeCell ref="CY87:CZ87"/>
    <mergeCell ref="DA87:DK87"/>
    <mergeCell ref="DL87:DN87"/>
    <mergeCell ref="DO87:DP87"/>
    <mergeCell ref="DQ87:DV87"/>
    <mergeCell ref="DX87:EF87"/>
    <mergeCell ref="CY88:CZ88"/>
    <mergeCell ref="DA88:DK88"/>
    <mergeCell ref="DL88:DN88"/>
    <mergeCell ref="DO88:DP88"/>
    <mergeCell ref="DQ88:DV88"/>
    <mergeCell ref="DX88:EF88"/>
    <mergeCell ref="CP89:EG89"/>
    <mergeCell ref="EH89:EQ89"/>
    <mergeCell ref="DA14:DI15"/>
    <mergeCell ref="DJ14:EJ15"/>
    <mergeCell ref="DA16:DI16"/>
    <mergeCell ref="DJ16:EJ16"/>
    <mergeCell ref="DA17:DI17"/>
    <mergeCell ref="DJ17:EJ17"/>
    <mergeCell ref="DJ18:EJ18"/>
    <mergeCell ref="DJ19:EJ19"/>
    <mergeCell ref="DJ20:EJ20"/>
    <mergeCell ref="DJ21:EJ21"/>
    <mergeCell ref="DJ22:EJ22"/>
    <mergeCell ref="DJ23:EJ23"/>
    <mergeCell ref="DJ24:EJ24"/>
    <mergeCell ref="DJ25:EJ25"/>
    <mergeCell ref="DJ26:EJ26"/>
    <mergeCell ref="DJ27:EJ27"/>
    <mergeCell ref="DJ28:EJ28"/>
    <mergeCell ref="DJ29:EJ29"/>
    <mergeCell ref="DJ36:EJ37"/>
    <mergeCell ref="DJ38:EJ38"/>
    <mergeCell ref="DJ39:EJ39"/>
    <mergeCell ref="DJ40:EJ40"/>
  </mergeCells>
  <phoneticPr fontId="58"/>
  <conditionalFormatting sqref="AI12">
    <cfRule type="expression" dxfId="69" priority="7" stopIfTrue="1">
      <formula>AND(COUNTA($E$16:$K$29)&gt;0,$AI$12="□")</formula>
    </cfRule>
  </conditionalFormatting>
  <conditionalFormatting sqref="AI56">
    <cfRule type="expression" dxfId="68" priority="4" stopIfTrue="1">
      <formula>AND(COUNTA($E$60:$K$73)&gt;0,$AI$56="□")</formula>
    </cfRule>
  </conditionalFormatting>
  <conditionalFormatting sqref="AI34">
    <cfRule type="expression" dxfId="67" priority="5" stopIfTrue="1">
      <formula>AND(COUNTA($E$38:$K$51)&gt;0,$AI$34="□")</formula>
    </cfRule>
  </conditionalFormatting>
  <conditionalFormatting sqref="DX12">
    <cfRule type="expression" dxfId="66" priority="3" stopIfTrue="1">
      <formula>AND(COUNTA($A$15:$G$29)&gt;0,$AD$12="□")</formula>
    </cfRule>
  </conditionalFormatting>
  <conditionalFormatting sqref="DX34">
    <cfRule type="expression" dxfId="65" priority="2" stopIfTrue="1">
      <formula>AND(COUNTA($A$15:$G$29)&gt;0,$AD$12="□")</formula>
    </cfRule>
  </conditionalFormatting>
  <conditionalFormatting sqref="DX56">
    <cfRule type="expression" dxfId="64" priority="1" stopIfTrue="1">
      <formula>AND(COUNTA($A$15:$G$29)&gt;0,$AD$12="□")</formula>
    </cfRule>
  </conditionalFormatting>
  <dataValidations count="11">
    <dataValidation type="list" allowBlank="1" showInputMessage="1" showErrorMessage="1" sqref="AI34 AI12 AI56 DX12 DX34 DX56" xr:uid="{C58C8F03-A266-4285-A8F7-93AB88144073}">
      <formula1>"□,■"</formula1>
    </dataValidation>
    <dataValidation type="custom" imeMode="disabled" allowBlank="1" showInputMessage="1" showErrorMessage="1" errorTitle="入力エラー" error="小数点以下第一位を切り捨てで入力して下さい。_x000a_" sqref="AI38:AL47 AI16:AL25 AI60:AL69" xr:uid="{69ACDE7D-50D4-4D8B-921E-8F817DD91723}">
      <formula1>AI16-ROUNDDOWN(AI16,0)=0</formula1>
    </dataValidation>
    <dataValidation type="custom" imeMode="disabled" allowBlank="1" showInputMessage="1" showErrorMessage="1" errorTitle="入力エラー" error="小数点以下の入力はできません。" sqref="EO75 EO48:EO51 AV26:AV29 EK48:EK51 AZ26:AZ29 AR26:AR29 AV70:AV75 AZ70:AZ75 AR48:AR51 AZ48:AZ51 EO26:EO29 AR70:AR75 EA74 DW74 EK26:EK29 EG75 EK75 AV48:AV51 EO70:EO73 EK70:EK73" xr:uid="{C53DEBB5-DCED-4433-BEB7-2E55CE98121F}">
      <formula1>AR26-ROUNDDOWN(AR26,0)=0</formula1>
    </dataValidation>
    <dataValidation imeMode="disabled" allowBlank="1" showInputMessage="1" showErrorMessage="1" sqref="AI70:AI75 AM26:AN29 DW75 DZ75:EA75 AR16:AU25 AI26:AI29 AM70:AN75 AI48:AI51 AM48:AN51 AR38:AU47 AR60:AU69" xr:uid="{D0AF3EF4-A89A-4C17-A26B-EF077DAF9070}"/>
    <dataValidation type="custom" imeMode="disabled" allowBlank="1" showInputMessage="1" showErrorMessage="1" errorTitle="入力エラー" error="小数点以下第一位を切り捨てで入力して下さい。_x000a_" sqref="AV16:AV25 AV38:AV47 AV60:AV69" xr:uid="{38897092-A173-4995-81CE-358B165638FD}">
      <formula1>U16-ROUNDDOWN(U16,0)=0</formula1>
    </dataValidation>
    <dataValidation type="custom" imeMode="disabled" allowBlank="1" showInputMessage="1" showErrorMessage="1" errorTitle="入力エラー" error="小数点以下第一位を切り捨てで入力して下さい。_x000a_" sqref="AZ16:AZ25 AZ38:AZ47 AZ60:AZ69" xr:uid="{93181194-6138-4B77-A997-38452346E231}">
      <formula1>V16-ROUNDDOWN(V16,0)=0</formula1>
    </dataValidation>
    <dataValidation type="custom" imeMode="disabled" allowBlank="1" showInputMessage="1" showErrorMessage="1" errorTitle="入力エラー" error="小数点以下第一位を切り捨てで入力して下さい。_x000a_" sqref="AP17:AQ25 AP39:AQ47 AP61:AQ69" xr:uid="{B1383C27-783C-4305-9BFD-6E6F0B7A6FC4}">
      <formula1>S17-ROUNDDOWN(S17,0)=0</formula1>
    </dataValidation>
    <dataValidation type="custom" imeMode="disabled" allowBlank="1" showInputMessage="1" showErrorMessage="1" errorTitle="入力エラー" error="小数点以下第一位を切り捨てで入力して下さい。_x000a_" sqref="AO17:AO25 AN16:AN25 AO39:AO47 AN38:AN47 AO61:AO69 AN60:AN69" xr:uid="{DAFB0BF6-B7F7-49C9-9AD3-54FB1419CE4E}">
      <formula1>R16-ROUNDDOWN(R16,0)=0</formula1>
    </dataValidation>
    <dataValidation type="textLength" imeMode="disabled" operator="equal" allowBlank="1" showInputMessage="1" showErrorMessage="1" error="SII登録型番の8文字で登録してください。" sqref="E16:K29 E38:K51 E60:K73" xr:uid="{F0DBC89C-86BA-43D3-98B2-CBF130B4AD7B}">
      <formula1>8</formula1>
    </dataValidation>
    <dataValidation type="custom" imeMode="disabled" allowBlank="1" showInputMessage="1" showErrorMessage="1" errorTitle="入力エラー" error="小数点以下第一位を切り捨てで入力して下さい。_x000a_" sqref="EK16:EK25 EK38:EK47 EK60:EK69" xr:uid="{1DE38A2D-87EA-45B8-A67B-AC8E46B55C01}">
      <formula1>DX16-ROUNDDOWN(DX16,0)=0</formula1>
    </dataValidation>
    <dataValidation type="custom" imeMode="disabled" allowBlank="1" showInputMessage="1" showErrorMessage="1" errorTitle="入力エラー" error="小数点以下第一位を切り捨てで入力して下さい。_x000a_" sqref="EO16:EO25 EO38:EO47 EO60:EO69" xr:uid="{FAA119AF-A1F9-459C-9E9A-4C058CAEAB34}">
      <formula1>DZ16-ROUNDDOWN(DZ16,0)=0</formula1>
    </dataValidation>
  </dataValidations>
  <printOptions horizontalCentered="1"/>
  <pageMargins left="0" right="0" top="0.31496062992125984" bottom="0" header="0.11811023622047245" footer="0.11811023622047245"/>
  <pageSetup paperSize="9" scale="36" orientation="portrait" r:id="rId1"/>
  <headerFooter>
    <oddHeader>&amp;R&amp;14VERSION 1.0</oddHeader>
    <oddFooter>&amp;L（備考）用紙は日本工業規格Ａ４とし、縦位置とする。</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AC9A3-8257-46E5-8CB8-D2373DACF7A5}">
  <sheetPr>
    <pageSetUpPr fitToPage="1"/>
  </sheetPr>
  <dimension ref="A1:ES77"/>
  <sheetViews>
    <sheetView showGridLines="0" showZeros="0" zoomScale="50" zoomScaleNormal="50" zoomScaleSheetLayoutView="52" workbookViewId="0"/>
  </sheetViews>
  <sheetFormatPr defaultRowHeight="13.5"/>
  <cols>
    <col min="1" max="55" width="3.625" style="7" customWidth="1"/>
    <col min="56" max="92" width="3.5" style="7" customWidth="1"/>
    <col min="93" max="93" width="3.375" style="7" customWidth="1"/>
    <col min="94" max="148" width="3.625" style="7" customWidth="1"/>
    <col min="149" max="16384" width="9" style="7"/>
  </cols>
  <sheetData>
    <row r="1" spans="1:149" ht="18.75">
      <c r="BC1" s="223" t="s">
        <v>194</v>
      </c>
      <c r="EI1" s="223"/>
      <c r="ER1" s="223" t="s">
        <v>194</v>
      </c>
    </row>
    <row r="2" spans="1:149" ht="18" customHeight="1">
      <c r="BC2" s="128" t="str">
        <f>IF(OR(交付申請書!$BD$15&lt;&gt;"",交付申請書!$AJ$53&lt;&gt;""),交付申請書!$BD$15&amp;"邸"&amp;RIGHT(TRIM(交付申請書!$N$53&amp;交付申請書!$Y$53&amp;交付申請書!$AJ$53),4),"")</f>
        <v/>
      </c>
      <c r="EI2" s="128" t="str">
        <f>IF(OR(交付申請書!$BD$15&lt;&gt;"",交付申請書!$AJ$53&lt;&gt;""),交付申請書!$BD$15&amp;"邸"&amp;RIGHT(TRIM(交付申請書!$N$53&amp;交付申請書!$Y$53&amp;交付申請書!$AJ$53),4),"")</f>
        <v/>
      </c>
    </row>
    <row r="3" spans="1:149" ht="30" customHeight="1">
      <c r="A3" s="1307" t="s">
        <v>262</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c r="AZ3" s="1307"/>
      <c r="BA3" s="1307"/>
      <c r="BB3" s="1307"/>
      <c r="BC3" s="1307"/>
      <c r="CP3" s="1308" t="s">
        <v>263</v>
      </c>
      <c r="CQ3" s="1309"/>
      <c r="CR3" s="1309"/>
      <c r="CS3" s="1309"/>
      <c r="CT3" s="1309"/>
      <c r="CU3" s="1309"/>
      <c r="CV3" s="1309"/>
      <c r="CW3" s="1309"/>
      <c r="CX3" s="1309"/>
      <c r="CY3" s="1309"/>
      <c r="CZ3" s="1309"/>
      <c r="DA3" s="1309"/>
      <c r="DB3" s="1309"/>
      <c r="DC3" s="1309"/>
      <c r="DD3" s="1309"/>
      <c r="DE3" s="1309"/>
      <c r="DF3" s="1309"/>
      <c r="DG3" s="1309"/>
      <c r="DH3" s="1309"/>
      <c r="DI3" s="1309"/>
      <c r="DJ3" s="1309"/>
      <c r="DK3" s="1309"/>
      <c r="DL3" s="1309"/>
      <c r="DM3" s="1309"/>
      <c r="DN3" s="1309"/>
      <c r="DO3" s="1309"/>
      <c r="DP3" s="1309"/>
      <c r="DQ3" s="1309"/>
      <c r="DR3" s="1309"/>
      <c r="DS3" s="1309"/>
      <c r="DT3" s="1309"/>
      <c r="DU3" s="1309"/>
      <c r="DV3" s="1309"/>
      <c r="DW3" s="1309"/>
      <c r="DX3" s="1309"/>
      <c r="DY3" s="1309"/>
      <c r="DZ3" s="1309"/>
      <c r="EA3" s="1309"/>
      <c r="EB3" s="1309"/>
      <c r="EC3" s="1309"/>
      <c r="ED3" s="1309"/>
      <c r="EE3" s="1309"/>
      <c r="EF3" s="1309"/>
      <c r="EG3" s="1309"/>
      <c r="EH3" s="1309"/>
      <c r="EI3" s="1309"/>
      <c r="EJ3" s="1309"/>
      <c r="EK3" s="1309"/>
      <c r="EL3" s="1309"/>
      <c r="EM3" s="1309"/>
      <c r="EN3" s="1309"/>
      <c r="EO3" s="1309"/>
      <c r="EP3" s="1309"/>
      <c r="EQ3" s="1309"/>
      <c r="ER3" s="1310"/>
    </row>
    <row r="4" spans="1:149"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49"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4"/>
      <c r="AN5" s="4"/>
      <c r="AO5" s="4"/>
      <c r="AP5" s="4"/>
      <c r="AQ5" s="4"/>
      <c r="AR5" s="4"/>
      <c r="AS5" s="4"/>
      <c r="AT5" s="4"/>
      <c r="AU5" s="4"/>
      <c r="AV5" s="4"/>
      <c r="AW5" s="4"/>
      <c r="AX5" s="4"/>
      <c r="AY5" s="4"/>
      <c r="AZ5" s="4"/>
      <c r="BA5" s="4"/>
      <c r="BB5" s="4"/>
      <c r="BC5" s="225"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M5" s="4"/>
      <c r="EN5" s="4"/>
      <c r="EO5" s="4"/>
      <c r="EP5" s="4"/>
      <c r="EQ5" s="4"/>
      <c r="ER5" s="225" t="s">
        <v>3</v>
      </c>
    </row>
    <row r="6" spans="1:149" ht="15.7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18"/>
      <c r="AN6" s="18"/>
      <c r="AO6" s="4"/>
      <c r="AP6" s="4"/>
      <c r="AQ6" s="4"/>
      <c r="AR6" s="4"/>
      <c r="AS6" s="4"/>
      <c r="AT6" s="4"/>
      <c r="AU6" s="4"/>
      <c r="AV6" s="4"/>
      <c r="AW6" s="4"/>
      <c r="AX6" s="128" t="s">
        <v>58</v>
      </c>
      <c r="AY6" s="327"/>
      <c r="AZ6" s="226" t="s">
        <v>117</v>
      </c>
      <c r="BA6" s="327"/>
      <c r="BB6" s="1311" t="s">
        <v>118</v>
      </c>
      <c r="BC6" s="1311"/>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M6" s="128" t="s">
        <v>58</v>
      </c>
      <c r="EN6" s="327" t="str">
        <f>IF(AY6="","",AY6)</f>
        <v/>
      </c>
      <c r="EO6" s="226" t="s">
        <v>117</v>
      </c>
      <c r="EP6" s="327" t="str">
        <f>IF(BA6="","",BA6)</f>
        <v/>
      </c>
      <c r="EQ6" s="1311" t="s">
        <v>118</v>
      </c>
      <c r="ER6" s="1311"/>
    </row>
    <row r="7" spans="1:149" ht="14.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225"/>
      <c r="AR7" s="225"/>
      <c r="AS7" s="225"/>
      <c r="AT7" s="225"/>
      <c r="AU7" s="225"/>
      <c r="AV7" s="225"/>
      <c r="AW7" s="225"/>
      <c r="AX7" s="225"/>
      <c r="AY7" s="225"/>
      <c r="AZ7" s="225"/>
      <c r="BA7" s="225"/>
      <c r="BB7" s="225"/>
      <c r="BC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225"/>
      <c r="DY7" s="225"/>
      <c r="DZ7" s="225"/>
      <c r="EA7" s="225"/>
      <c r="EB7" s="225"/>
      <c r="EC7" s="225"/>
      <c r="ED7" s="225"/>
      <c r="EE7" s="225"/>
      <c r="EF7" s="225"/>
      <c r="EG7" s="225"/>
      <c r="EH7" s="225"/>
      <c r="EI7" s="4"/>
    </row>
    <row r="8" spans="1:149" ht="17.25" customHeight="1">
      <c r="A8" s="255"/>
      <c r="B8" s="256"/>
      <c r="C8" s="257" t="s">
        <v>184</v>
      </c>
      <c r="D8" s="25"/>
      <c r="E8" s="25"/>
      <c r="F8" s="25"/>
      <c r="G8" s="258"/>
      <c r="H8" s="259"/>
      <c r="I8" s="257" t="s">
        <v>185</v>
      </c>
      <c r="J8" s="4"/>
      <c r="K8" s="4"/>
      <c r="L8" s="34"/>
      <c r="M8" s="34"/>
      <c r="N8" s="33"/>
      <c r="O8" s="34"/>
      <c r="P8" s="34"/>
      <c r="Q8" s="34"/>
      <c r="R8" s="34"/>
      <c r="S8" s="34"/>
      <c r="T8" s="257"/>
      <c r="U8" s="25"/>
      <c r="V8" s="18"/>
      <c r="W8" s="18"/>
      <c r="X8" s="18"/>
      <c r="Y8" s="18"/>
      <c r="Z8" s="18"/>
      <c r="AA8" s="18"/>
      <c r="AB8" s="18"/>
      <c r="AC8" s="18"/>
      <c r="AD8" s="18"/>
      <c r="AE8" s="4"/>
      <c r="AF8" s="4"/>
      <c r="AG8" s="4"/>
      <c r="AH8" s="4"/>
      <c r="AI8" s="4"/>
      <c r="AJ8" s="18"/>
      <c r="AK8" s="18"/>
      <c r="AL8" s="18"/>
      <c r="AM8" s="18"/>
      <c r="AN8" s="18"/>
      <c r="AO8" s="18"/>
      <c r="AP8" s="1311"/>
      <c r="AQ8" s="1311"/>
      <c r="AR8" s="339"/>
      <c r="AS8" s="339"/>
      <c r="AT8" s="339"/>
      <c r="AU8" s="339"/>
      <c r="AV8" s="339"/>
      <c r="AW8" s="339"/>
      <c r="AX8" s="339"/>
      <c r="AY8" s="339"/>
      <c r="AZ8" s="339"/>
      <c r="BA8" s="339"/>
      <c r="BB8" s="339"/>
      <c r="BC8" s="226"/>
      <c r="CP8" s="282"/>
      <c r="CQ8" s="283"/>
      <c r="CR8" s="284" t="s">
        <v>184</v>
      </c>
      <c r="CS8" s="285"/>
      <c r="CT8" s="285"/>
      <c r="CU8" s="285"/>
      <c r="CV8" s="286"/>
      <c r="CW8" s="287"/>
      <c r="CX8" s="284" t="s">
        <v>185</v>
      </c>
      <c r="CY8" s="4"/>
      <c r="DA8" s="288"/>
      <c r="DB8" s="288"/>
      <c r="DC8" s="289"/>
      <c r="DD8" s="288"/>
      <c r="DE8" s="288"/>
      <c r="DF8" s="288"/>
      <c r="DG8" s="288"/>
      <c r="DH8" s="288"/>
      <c r="DI8" s="284"/>
      <c r="DJ8" s="285"/>
      <c r="DK8" s="18"/>
      <c r="DL8" s="18"/>
      <c r="DM8" s="18"/>
      <c r="DN8" s="18"/>
      <c r="DO8" s="18"/>
      <c r="DP8" s="4"/>
      <c r="DQ8" s="4"/>
      <c r="DR8" s="4"/>
      <c r="DS8" s="4"/>
      <c r="DT8" s="4"/>
      <c r="DU8" s="4"/>
      <c r="DV8" s="4"/>
      <c r="DW8" s="4"/>
      <c r="DX8" s="339"/>
      <c r="DY8" s="339"/>
      <c r="DZ8" s="339"/>
      <c r="EA8" s="339"/>
      <c r="EB8" s="339"/>
      <c r="EC8" s="339"/>
      <c r="ED8" s="339"/>
      <c r="EE8" s="339"/>
      <c r="EF8" s="339"/>
      <c r="EG8" s="339"/>
      <c r="EH8" s="339"/>
      <c r="EI8" s="226"/>
    </row>
    <row r="9" spans="1:149" ht="14.25" customHeight="1" thickBot="1">
      <c r="A9" s="292"/>
      <c r="B9" s="292"/>
      <c r="C9" s="292"/>
      <c r="D9" s="292"/>
      <c r="E9" s="292"/>
      <c r="F9" s="292"/>
      <c r="AJ9" s="292"/>
      <c r="AK9" s="292"/>
      <c r="AL9" s="292"/>
      <c r="AM9" s="292"/>
      <c r="AN9" s="292"/>
      <c r="AO9" s="292"/>
      <c r="AP9" s="339"/>
      <c r="AQ9" s="339"/>
      <c r="AR9" s="339"/>
      <c r="AS9" s="339"/>
      <c r="AT9" s="339"/>
      <c r="AU9" s="339"/>
      <c r="AV9" s="339"/>
      <c r="AW9" s="339"/>
      <c r="AX9" s="339"/>
      <c r="AY9" s="339"/>
      <c r="AZ9" s="339"/>
      <c r="BA9" s="339"/>
      <c r="BB9" s="339"/>
      <c r="BC9" s="226"/>
      <c r="CP9" s="292"/>
      <c r="CQ9" s="292"/>
      <c r="CR9" s="292"/>
      <c r="CS9" s="292"/>
      <c r="CT9" s="292"/>
      <c r="CU9" s="292"/>
      <c r="DX9" s="339"/>
      <c r="DY9" s="339"/>
      <c r="DZ9" s="339"/>
      <c r="EA9" s="339"/>
      <c r="EB9" s="339"/>
      <c r="EC9" s="339"/>
      <c r="ED9" s="339"/>
      <c r="EE9" s="339"/>
      <c r="EF9" s="339"/>
      <c r="EG9" s="339"/>
      <c r="EH9" s="339"/>
      <c r="EI9" s="226"/>
    </row>
    <row r="10" spans="1:149" ht="28.5" customHeight="1" thickBot="1">
      <c r="A10" s="1224" t="s">
        <v>14</v>
      </c>
      <c r="B10" s="1225"/>
      <c r="C10" s="1225"/>
      <c r="D10" s="1225"/>
      <c r="E10" s="1225"/>
      <c r="F10" s="1225"/>
      <c r="G10" s="1225"/>
      <c r="H10" s="1225"/>
      <c r="I10" s="1225"/>
      <c r="J10" s="1225"/>
      <c r="K10" s="1226"/>
      <c r="L10" s="1227" t="s">
        <v>151</v>
      </c>
      <c r="M10" s="1228"/>
      <c r="N10" s="1228"/>
      <c r="O10" s="1228"/>
      <c r="P10" s="1228"/>
      <c r="Q10" s="1228"/>
      <c r="R10" s="1228"/>
      <c r="S10" s="1228"/>
      <c r="T10" s="1229"/>
      <c r="U10" s="1291"/>
      <c r="V10" s="1291"/>
      <c r="W10" s="1291"/>
      <c r="X10" s="1291"/>
      <c r="Y10" s="1291"/>
      <c r="Z10" s="1291"/>
      <c r="AA10" s="1291"/>
      <c r="AB10" s="1291"/>
      <c r="AC10" s="1291"/>
      <c r="AD10" s="1291"/>
      <c r="AE10" s="1291"/>
      <c r="AF10" s="1291"/>
      <c r="CP10" s="1295" t="s">
        <v>14</v>
      </c>
      <c r="CQ10" s="1296"/>
      <c r="CR10" s="1296"/>
      <c r="CS10" s="1296"/>
      <c r="CT10" s="1296"/>
      <c r="CU10" s="1296"/>
      <c r="CV10" s="1296"/>
      <c r="CW10" s="1296"/>
      <c r="CX10" s="1296"/>
      <c r="CY10" s="1296"/>
      <c r="CZ10" s="1297"/>
      <c r="DA10" s="1298" t="s">
        <v>151</v>
      </c>
      <c r="DB10" s="1299"/>
      <c r="DC10" s="1299"/>
      <c r="DD10" s="1299"/>
      <c r="DE10" s="1299"/>
      <c r="DF10" s="1299"/>
      <c r="DG10" s="1299"/>
      <c r="DH10" s="1299"/>
      <c r="DI10" s="1300"/>
      <c r="DJ10" s="1291"/>
      <c r="DK10" s="1291"/>
      <c r="DL10" s="1291"/>
      <c r="DM10" s="1291"/>
      <c r="DN10" s="1291"/>
      <c r="DO10" s="1291"/>
      <c r="DP10" s="1291"/>
      <c r="DQ10" s="1291"/>
      <c r="DR10" s="1291"/>
      <c r="DS10" s="1291"/>
      <c r="DT10" s="1291"/>
      <c r="DU10" s="1291"/>
    </row>
    <row r="11" spans="1:149"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4"/>
      <c r="DN11" s="4"/>
      <c r="DO11" s="4"/>
      <c r="DP11" s="4"/>
      <c r="DQ11" s="4"/>
      <c r="DR11" s="4"/>
      <c r="DS11" s="4"/>
      <c r="DT11" s="4"/>
      <c r="DU11" s="4"/>
      <c r="DV11" s="4"/>
      <c r="DW11" s="4"/>
      <c r="DX11" s="4"/>
      <c r="DY11" s="4"/>
      <c r="DZ11" s="4"/>
      <c r="EA11" s="4"/>
      <c r="EB11" s="4"/>
      <c r="EC11" s="4"/>
      <c r="ED11" s="4"/>
      <c r="EE11" s="4"/>
      <c r="EF11" s="4"/>
      <c r="EG11" s="4"/>
      <c r="EH11" s="4"/>
      <c r="EI11" s="4"/>
    </row>
    <row r="12" spans="1:149" ht="29.25" customHeight="1">
      <c r="A12" s="1059" t="s">
        <v>275</v>
      </c>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61" t="s">
        <v>4</v>
      </c>
      <c r="BA12" s="1061"/>
      <c r="BB12" s="1061"/>
      <c r="BC12" s="1061"/>
      <c r="CP12" s="1059" t="s">
        <v>275</v>
      </c>
      <c r="CQ12" s="1059"/>
      <c r="CR12" s="1059"/>
      <c r="CS12" s="1059"/>
      <c r="CT12" s="1059"/>
      <c r="CU12" s="1059"/>
      <c r="CV12" s="1059"/>
      <c r="CW12" s="1059"/>
      <c r="CX12" s="1059"/>
      <c r="CY12" s="1059"/>
      <c r="CZ12" s="1059"/>
      <c r="DA12" s="1059"/>
      <c r="DB12" s="1059"/>
      <c r="DC12" s="1059"/>
      <c r="DD12" s="1059"/>
      <c r="DE12" s="1059"/>
      <c r="DF12" s="1059"/>
      <c r="DG12" s="1059"/>
      <c r="DH12" s="1059"/>
      <c r="DI12" s="1059"/>
      <c r="DJ12" s="1059"/>
      <c r="DK12" s="1059"/>
      <c r="DL12" s="1059"/>
      <c r="DM12" s="1059"/>
      <c r="DN12" s="1059"/>
      <c r="DO12" s="1059"/>
      <c r="DP12" s="1059"/>
      <c r="DQ12" s="1059"/>
      <c r="DR12" s="1059"/>
      <c r="DS12" s="1059"/>
      <c r="DT12" s="1059"/>
      <c r="DU12" s="1059"/>
      <c r="DV12" s="1059"/>
      <c r="DW12" s="1059"/>
      <c r="DX12" s="1059"/>
      <c r="DY12" s="1059"/>
      <c r="DZ12" s="1059"/>
      <c r="EA12" s="1059"/>
      <c r="EB12" s="1059"/>
      <c r="EC12" s="1059"/>
      <c r="ED12" s="1059"/>
      <c r="EE12" s="1059"/>
      <c r="EF12" s="1059"/>
      <c r="EG12" s="1059"/>
      <c r="EH12" s="1059"/>
      <c r="EI12" s="1059"/>
      <c r="EJ12" s="1059"/>
      <c r="EK12" s="1059"/>
      <c r="EL12" s="1059"/>
      <c r="EM12" s="1059"/>
      <c r="EN12" s="1059"/>
      <c r="EO12" s="1061" t="str">
        <f>AZ12</f>
        <v>□</v>
      </c>
      <c r="EP12" s="1061"/>
      <c r="EQ12" s="1061"/>
      <c r="ER12" s="1061"/>
    </row>
    <row r="13" spans="1:149"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4"/>
      <c r="DU13" s="28"/>
      <c r="DV13" s="28"/>
      <c r="DW13" s="28"/>
      <c r="DX13" s="4"/>
      <c r="DY13" s="4"/>
      <c r="DZ13" s="4"/>
      <c r="EA13" s="4"/>
      <c r="EB13" s="4"/>
      <c r="EC13" s="4"/>
      <c r="ED13" s="4"/>
      <c r="EE13" s="4"/>
      <c r="EF13" s="4"/>
      <c r="EG13" s="4"/>
      <c r="EH13" s="4"/>
      <c r="EI13" s="4"/>
    </row>
    <row r="14" spans="1:149" ht="18.75" customHeight="1">
      <c r="A14" s="1253" t="s">
        <v>219</v>
      </c>
      <c r="B14" s="1254"/>
      <c r="C14" s="1254"/>
      <c r="D14" s="1255"/>
      <c r="E14" s="1259" t="s">
        <v>220</v>
      </c>
      <c r="F14" s="1254"/>
      <c r="G14" s="1254"/>
      <c r="H14" s="1254"/>
      <c r="I14" s="1254"/>
      <c r="J14" s="1254"/>
      <c r="K14" s="1255"/>
      <c r="L14" s="1236" t="s">
        <v>221</v>
      </c>
      <c r="M14" s="1261"/>
      <c r="N14" s="1261"/>
      <c r="O14" s="1261"/>
      <c r="P14" s="1261"/>
      <c r="Q14" s="1261"/>
      <c r="R14" s="1261"/>
      <c r="S14" s="1261"/>
      <c r="T14" s="1262"/>
      <c r="U14" s="1236" t="s">
        <v>84</v>
      </c>
      <c r="V14" s="1261"/>
      <c r="W14" s="1261"/>
      <c r="X14" s="1261"/>
      <c r="Y14" s="1261"/>
      <c r="Z14" s="1261"/>
      <c r="AA14" s="1261"/>
      <c r="AB14" s="1261"/>
      <c r="AC14" s="1261"/>
      <c r="AD14" s="1261"/>
      <c r="AE14" s="1261"/>
      <c r="AF14" s="1261"/>
      <c r="AG14" s="1261"/>
      <c r="AH14" s="1262"/>
      <c r="AI14" s="649" t="s">
        <v>22</v>
      </c>
      <c r="AJ14" s="650"/>
      <c r="AK14" s="650"/>
      <c r="AL14" s="650"/>
      <c r="AM14" s="650"/>
      <c r="AN14" s="650"/>
      <c r="AO14" s="650"/>
      <c r="AP14" s="650"/>
      <c r="AQ14" s="1274"/>
      <c r="AR14" s="1275" t="s">
        <v>21</v>
      </c>
      <c r="AS14" s="1276"/>
      <c r="AT14" s="1276"/>
      <c r="AU14" s="1277"/>
      <c r="AV14" s="1230" t="s">
        <v>223</v>
      </c>
      <c r="AW14" s="1231"/>
      <c r="AX14" s="1231"/>
      <c r="AY14" s="1232"/>
      <c r="AZ14" s="1236" t="s">
        <v>224</v>
      </c>
      <c r="BA14" s="1237"/>
      <c r="BB14" s="1237"/>
      <c r="BC14" s="1238"/>
      <c r="CP14" s="1253" t="s">
        <v>219</v>
      </c>
      <c r="CQ14" s="1254"/>
      <c r="CR14" s="1254"/>
      <c r="CS14" s="1255"/>
      <c r="CT14" s="1259" t="s">
        <v>220</v>
      </c>
      <c r="CU14" s="1254"/>
      <c r="CV14" s="1254"/>
      <c r="CW14" s="1254"/>
      <c r="CX14" s="1254"/>
      <c r="CY14" s="1254"/>
      <c r="CZ14" s="1255"/>
      <c r="DA14" s="1236" t="s">
        <v>221</v>
      </c>
      <c r="DB14" s="1261"/>
      <c r="DC14" s="1261"/>
      <c r="DD14" s="1261"/>
      <c r="DE14" s="1261"/>
      <c r="DF14" s="1261"/>
      <c r="DG14" s="1261"/>
      <c r="DH14" s="1261"/>
      <c r="DI14" s="1262"/>
      <c r="DJ14" s="1236" t="s">
        <v>84</v>
      </c>
      <c r="DK14" s="1261"/>
      <c r="DL14" s="1261"/>
      <c r="DM14" s="1261"/>
      <c r="DN14" s="1261"/>
      <c r="DO14" s="1261"/>
      <c r="DP14" s="1261"/>
      <c r="DQ14" s="1261"/>
      <c r="DR14" s="1261"/>
      <c r="DS14" s="1261"/>
      <c r="DT14" s="1261"/>
      <c r="DU14" s="1261"/>
      <c r="DV14" s="1261"/>
      <c r="DW14" s="1261"/>
      <c r="DX14" s="1261"/>
      <c r="DY14" s="1261"/>
      <c r="DZ14" s="1261"/>
      <c r="EA14" s="1261"/>
      <c r="EB14" s="1261"/>
      <c r="EC14" s="1261"/>
      <c r="ED14" s="1261"/>
      <c r="EE14" s="1261"/>
      <c r="EF14" s="1261"/>
      <c r="EG14" s="1261"/>
      <c r="EH14" s="1261"/>
      <c r="EI14" s="1261"/>
      <c r="EJ14" s="1262"/>
      <c r="EK14" s="1230" t="s">
        <v>223</v>
      </c>
      <c r="EL14" s="1231"/>
      <c r="EM14" s="1231"/>
      <c r="EN14" s="1232"/>
      <c r="EO14" s="1236" t="s">
        <v>224</v>
      </c>
      <c r="EP14" s="1237"/>
      <c r="EQ14" s="1237"/>
      <c r="ER14" s="1238"/>
    </row>
    <row r="15" spans="1:149" s="29" customFormat="1" ht="28.5" customHeight="1">
      <c r="A15" s="1256"/>
      <c r="B15" s="1257"/>
      <c r="C15" s="1257"/>
      <c r="D15" s="1258"/>
      <c r="E15" s="1260"/>
      <c r="F15" s="1257"/>
      <c r="G15" s="1257"/>
      <c r="H15" s="1257"/>
      <c r="I15" s="1257"/>
      <c r="J15" s="1257"/>
      <c r="K15" s="1258"/>
      <c r="L15" s="800"/>
      <c r="M15" s="801"/>
      <c r="N15" s="801"/>
      <c r="O15" s="801"/>
      <c r="P15" s="801"/>
      <c r="Q15" s="801"/>
      <c r="R15" s="801"/>
      <c r="S15" s="801"/>
      <c r="T15" s="802"/>
      <c r="U15" s="800"/>
      <c r="V15" s="801"/>
      <c r="W15" s="801"/>
      <c r="X15" s="801"/>
      <c r="Y15" s="801"/>
      <c r="Z15" s="801"/>
      <c r="AA15" s="801"/>
      <c r="AB15" s="801"/>
      <c r="AC15" s="801"/>
      <c r="AD15" s="801"/>
      <c r="AE15" s="801"/>
      <c r="AF15" s="801"/>
      <c r="AG15" s="801"/>
      <c r="AH15" s="802"/>
      <c r="AI15" s="1242" t="s">
        <v>15</v>
      </c>
      <c r="AJ15" s="1243"/>
      <c r="AK15" s="1243"/>
      <c r="AL15" s="1243"/>
      <c r="AM15" s="338" t="s">
        <v>16</v>
      </c>
      <c r="AN15" s="1243" t="s">
        <v>17</v>
      </c>
      <c r="AO15" s="1243"/>
      <c r="AP15" s="1243"/>
      <c r="AQ15" s="1244"/>
      <c r="AR15" s="1278"/>
      <c r="AS15" s="1279"/>
      <c r="AT15" s="1279"/>
      <c r="AU15" s="1280"/>
      <c r="AV15" s="1233"/>
      <c r="AW15" s="1234"/>
      <c r="AX15" s="1234"/>
      <c r="AY15" s="1235"/>
      <c r="AZ15" s="1239"/>
      <c r="BA15" s="1240"/>
      <c r="BB15" s="1240"/>
      <c r="BC15" s="1241"/>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256"/>
      <c r="CQ15" s="1257"/>
      <c r="CR15" s="1257"/>
      <c r="CS15" s="1258"/>
      <c r="CT15" s="1260"/>
      <c r="CU15" s="1257"/>
      <c r="CV15" s="1257"/>
      <c r="CW15" s="1257"/>
      <c r="CX15" s="1257"/>
      <c r="CY15" s="1257"/>
      <c r="CZ15" s="1258"/>
      <c r="DA15" s="800"/>
      <c r="DB15" s="801"/>
      <c r="DC15" s="801"/>
      <c r="DD15" s="801"/>
      <c r="DE15" s="801"/>
      <c r="DF15" s="801"/>
      <c r="DG15" s="801"/>
      <c r="DH15" s="801"/>
      <c r="DI15" s="802"/>
      <c r="DJ15" s="800"/>
      <c r="DK15" s="801"/>
      <c r="DL15" s="801"/>
      <c r="DM15" s="801"/>
      <c r="DN15" s="801"/>
      <c r="DO15" s="801"/>
      <c r="DP15" s="801"/>
      <c r="DQ15" s="801"/>
      <c r="DR15" s="801"/>
      <c r="DS15" s="801"/>
      <c r="DT15" s="801"/>
      <c r="DU15" s="801"/>
      <c r="DV15" s="801"/>
      <c r="DW15" s="801"/>
      <c r="DX15" s="801"/>
      <c r="DY15" s="801"/>
      <c r="DZ15" s="801"/>
      <c r="EA15" s="801"/>
      <c r="EB15" s="801"/>
      <c r="EC15" s="801"/>
      <c r="ED15" s="801"/>
      <c r="EE15" s="801"/>
      <c r="EF15" s="801"/>
      <c r="EG15" s="801"/>
      <c r="EH15" s="801"/>
      <c r="EI15" s="801"/>
      <c r="EJ15" s="802"/>
      <c r="EK15" s="1233"/>
      <c r="EL15" s="1234"/>
      <c r="EM15" s="1234"/>
      <c r="EN15" s="1235"/>
      <c r="EO15" s="1239"/>
      <c r="EP15" s="1240"/>
      <c r="EQ15" s="1240"/>
      <c r="ER15" s="1241"/>
      <c r="ES15" s="4"/>
    </row>
    <row r="16" spans="1:149" s="29" customFormat="1" ht="28.5" customHeight="1">
      <c r="A16" s="1438"/>
      <c r="B16" s="1435"/>
      <c r="C16" s="1435"/>
      <c r="D16" s="1436"/>
      <c r="E16" s="1434"/>
      <c r="F16" s="1435"/>
      <c r="G16" s="1435"/>
      <c r="H16" s="1435"/>
      <c r="I16" s="1435"/>
      <c r="J16" s="1435"/>
      <c r="K16" s="1436"/>
      <c r="L16" s="1434"/>
      <c r="M16" s="1435"/>
      <c r="N16" s="1435"/>
      <c r="O16" s="1435"/>
      <c r="P16" s="1435"/>
      <c r="Q16" s="1435"/>
      <c r="R16" s="1435"/>
      <c r="S16" s="1435"/>
      <c r="T16" s="1436"/>
      <c r="U16" s="1434"/>
      <c r="V16" s="1435"/>
      <c r="W16" s="1435"/>
      <c r="X16" s="1435"/>
      <c r="Y16" s="1435"/>
      <c r="Z16" s="1435"/>
      <c r="AA16" s="1435"/>
      <c r="AB16" s="1435"/>
      <c r="AC16" s="1435"/>
      <c r="AD16" s="1435"/>
      <c r="AE16" s="1435"/>
      <c r="AF16" s="1435"/>
      <c r="AG16" s="1435"/>
      <c r="AH16" s="1436"/>
      <c r="AI16" s="1284"/>
      <c r="AJ16" s="1285"/>
      <c r="AK16" s="1285"/>
      <c r="AL16" s="1285"/>
      <c r="AM16" s="267" t="s">
        <v>16</v>
      </c>
      <c r="AN16" s="1439"/>
      <c r="AO16" s="1439"/>
      <c r="AP16" s="1439"/>
      <c r="AQ16" s="1440"/>
      <c r="AR16" s="1304" t="str">
        <f t="shared" ref="AR16:AR25" si="0">IF(AND(AI16&lt;&gt;"",AN16&lt;&gt;""),ROUNDDOWN(AI16*AN16/1000000,2),"")</f>
        <v/>
      </c>
      <c r="AS16" s="1305"/>
      <c r="AT16" s="1305"/>
      <c r="AU16" s="1306"/>
      <c r="AV16" s="1284" t="str">
        <f>IF(AR16&lt;&gt;"",IF(AR16&lt;0.2,"XS",IF(AR16&lt;1.6,"S",IF(AR16&lt;2.8,"M",IF(AR16&gt;=2.8,"L")))),"")</f>
        <v/>
      </c>
      <c r="AW16" s="1285"/>
      <c r="AX16" s="1285"/>
      <c r="AY16" s="1286"/>
      <c r="AZ16" s="1284"/>
      <c r="BA16" s="1285"/>
      <c r="BB16" s="1285"/>
      <c r="BC16" s="1437"/>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287" t="str">
        <f t="shared" ref="CP16:CP29" si="1">IF(A16=0,"",A16)</f>
        <v/>
      </c>
      <c r="CQ16" s="1288"/>
      <c r="CR16" s="1288"/>
      <c r="CS16" s="1289"/>
      <c r="CT16" s="1290" t="str">
        <f t="shared" ref="CT16:CT29" si="2">IF(E16=0,"",E16)</f>
        <v/>
      </c>
      <c r="CU16" s="1288"/>
      <c r="CV16" s="1288"/>
      <c r="CW16" s="1288"/>
      <c r="CX16" s="1288"/>
      <c r="CY16" s="1288"/>
      <c r="CZ16" s="1289"/>
      <c r="DA16" s="1290" t="str">
        <f t="shared" ref="DA16:DA29" si="3">IF(L16=0,"",L16)</f>
        <v/>
      </c>
      <c r="DB16" s="1288"/>
      <c r="DC16" s="1288"/>
      <c r="DD16" s="1288"/>
      <c r="DE16" s="1288"/>
      <c r="DF16" s="1288"/>
      <c r="DG16" s="1288"/>
      <c r="DH16" s="1288"/>
      <c r="DI16" s="1289"/>
      <c r="DJ16" s="1426" t="str">
        <f t="shared" ref="DJ16:DJ29" si="4">IF(U16=0,"",U16)</f>
        <v/>
      </c>
      <c r="DK16" s="1433"/>
      <c r="DL16" s="1433"/>
      <c r="DM16" s="1433"/>
      <c r="DN16" s="1433"/>
      <c r="DO16" s="1433"/>
      <c r="DP16" s="1433"/>
      <c r="DQ16" s="1433"/>
      <c r="DR16" s="1433"/>
      <c r="DS16" s="1433"/>
      <c r="DT16" s="1433"/>
      <c r="DU16" s="1433"/>
      <c r="DV16" s="1433"/>
      <c r="DW16" s="1433"/>
      <c r="DX16" s="1433"/>
      <c r="DY16" s="1433"/>
      <c r="DZ16" s="1433"/>
      <c r="EA16" s="1433"/>
      <c r="EB16" s="1433"/>
      <c r="EC16" s="1433"/>
      <c r="ED16" s="1433"/>
      <c r="EE16" s="1433"/>
      <c r="EF16" s="1433"/>
      <c r="EG16" s="1433"/>
      <c r="EH16" s="1433"/>
      <c r="EI16" s="1433"/>
      <c r="EJ16" s="1428"/>
      <c r="EK16" s="1264" t="str">
        <f t="shared" ref="EK16:EK29" si="5">IF(AV16=0,"",AV16)</f>
        <v/>
      </c>
      <c r="EL16" s="1265"/>
      <c r="EM16" s="1265"/>
      <c r="EN16" s="1266"/>
      <c r="EO16" s="1264" t="str">
        <f t="shared" ref="EO16:EO29" si="6">IF(AZ16=0,"",AZ16)</f>
        <v/>
      </c>
      <c r="EP16" s="1265"/>
      <c r="EQ16" s="1265"/>
      <c r="ER16" s="1267"/>
      <c r="ES16" s="4"/>
    </row>
    <row r="17" spans="1:149" s="29" customFormat="1" ht="28.5" customHeight="1">
      <c r="A17" s="1425"/>
      <c r="B17" s="1415"/>
      <c r="C17" s="1415"/>
      <c r="D17" s="1416"/>
      <c r="E17" s="1414"/>
      <c r="F17" s="1415"/>
      <c r="G17" s="1415"/>
      <c r="H17" s="1415"/>
      <c r="I17" s="1415"/>
      <c r="J17" s="1415"/>
      <c r="K17" s="1416"/>
      <c r="L17" s="1414"/>
      <c r="M17" s="1415"/>
      <c r="N17" s="1415"/>
      <c r="O17" s="1415"/>
      <c r="P17" s="1415"/>
      <c r="Q17" s="1415"/>
      <c r="R17" s="1415"/>
      <c r="S17" s="1415"/>
      <c r="T17" s="1416"/>
      <c r="U17" s="1414"/>
      <c r="V17" s="1415"/>
      <c r="W17" s="1415"/>
      <c r="X17" s="1415"/>
      <c r="Y17" s="1415"/>
      <c r="Z17" s="1415"/>
      <c r="AA17" s="1415"/>
      <c r="AB17" s="1415"/>
      <c r="AC17" s="1415"/>
      <c r="AD17" s="1415"/>
      <c r="AE17" s="1415"/>
      <c r="AF17" s="1415"/>
      <c r="AG17" s="1415"/>
      <c r="AH17" s="1416"/>
      <c r="AI17" s="1429"/>
      <c r="AJ17" s="1430"/>
      <c r="AK17" s="1430"/>
      <c r="AL17" s="1430"/>
      <c r="AM17" s="127" t="s">
        <v>16</v>
      </c>
      <c r="AN17" s="1430"/>
      <c r="AO17" s="1430"/>
      <c r="AP17" s="1430"/>
      <c r="AQ17" s="1432"/>
      <c r="AR17" s="1301" t="str">
        <f t="shared" si="0"/>
        <v/>
      </c>
      <c r="AS17" s="1302"/>
      <c r="AT17" s="1302"/>
      <c r="AU17" s="1303"/>
      <c r="AV17" s="1220" t="str">
        <f t="shared" ref="AV17:AV29" si="7">IF(AR17&lt;&gt;"",IF(AR17&lt;0.2,"XS",IF(AR17&lt;1.6,"S",IF(AR17&lt;2.8,"M",IF(AR17&gt;=2.8,"L")))),"")</f>
        <v/>
      </c>
      <c r="AW17" s="1221"/>
      <c r="AX17" s="1221"/>
      <c r="AY17" s="1222"/>
      <c r="AZ17" s="1220"/>
      <c r="BA17" s="1221"/>
      <c r="BB17" s="1221"/>
      <c r="BC17" s="1431"/>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140" t="str">
        <f t="shared" si="1"/>
        <v/>
      </c>
      <c r="CQ17" s="1141"/>
      <c r="CR17" s="1141"/>
      <c r="CS17" s="1142"/>
      <c r="CT17" s="1143" t="str">
        <f t="shared" si="2"/>
        <v/>
      </c>
      <c r="CU17" s="1141"/>
      <c r="CV17" s="1141"/>
      <c r="CW17" s="1141"/>
      <c r="CX17" s="1141"/>
      <c r="CY17" s="1141"/>
      <c r="CZ17" s="1142"/>
      <c r="DA17" s="1143" t="str">
        <f t="shared" si="3"/>
        <v/>
      </c>
      <c r="DB17" s="1141"/>
      <c r="DC17" s="1141"/>
      <c r="DD17" s="1141"/>
      <c r="DE17" s="1141"/>
      <c r="DF17" s="1141"/>
      <c r="DG17" s="1141"/>
      <c r="DH17" s="1141"/>
      <c r="DI17" s="1142"/>
      <c r="DJ17" s="1143" t="str">
        <f t="shared" si="4"/>
        <v/>
      </c>
      <c r="DK17" s="1141"/>
      <c r="DL17" s="1141"/>
      <c r="DM17" s="1141"/>
      <c r="DN17" s="1141"/>
      <c r="DO17" s="1141"/>
      <c r="DP17" s="1141"/>
      <c r="DQ17" s="1141"/>
      <c r="DR17" s="1141"/>
      <c r="DS17" s="1141"/>
      <c r="DT17" s="1141"/>
      <c r="DU17" s="1141"/>
      <c r="DV17" s="1141"/>
      <c r="DW17" s="1141"/>
      <c r="DX17" s="1141"/>
      <c r="DY17" s="1141"/>
      <c r="DZ17" s="1141"/>
      <c r="EA17" s="1141"/>
      <c r="EB17" s="1141"/>
      <c r="EC17" s="1141"/>
      <c r="ED17" s="1141"/>
      <c r="EE17" s="1141"/>
      <c r="EF17" s="1141"/>
      <c r="EG17" s="1141"/>
      <c r="EH17" s="1141"/>
      <c r="EI17" s="1141"/>
      <c r="EJ17" s="1142"/>
      <c r="EK17" s="1217" t="str">
        <f t="shared" si="5"/>
        <v/>
      </c>
      <c r="EL17" s="1218"/>
      <c r="EM17" s="1218"/>
      <c r="EN17" s="1219"/>
      <c r="EO17" s="1217" t="str">
        <f t="shared" si="6"/>
        <v/>
      </c>
      <c r="EP17" s="1218"/>
      <c r="EQ17" s="1218"/>
      <c r="ER17" s="1223"/>
      <c r="ES17" s="4"/>
    </row>
    <row r="18" spans="1:149" s="29" customFormat="1" ht="28.5" customHeight="1">
      <c r="A18" s="1425"/>
      <c r="B18" s="1415"/>
      <c r="C18" s="1415"/>
      <c r="D18" s="1416"/>
      <c r="E18" s="1414"/>
      <c r="F18" s="1415"/>
      <c r="G18" s="1415"/>
      <c r="H18" s="1415"/>
      <c r="I18" s="1415"/>
      <c r="J18" s="1415"/>
      <c r="K18" s="1416"/>
      <c r="L18" s="1414"/>
      <c r="M18" s="1415"/>
      <c r="N18" s="1415"/>
      <c r="O18" s="1415"/>
      <c r="P18" s="1415"/>
      <c r="Q18" s="1415"/>
      <c r="R18" s="1415"/>
      <c r="S18" s="1415"/>
      <c r="T18" s="1416"/>
      <c r="U18" s="1414"/>
      <c r="V18" s="1415"/>
      <c r="W18" s="1415"/>
      <c r="X18" s="1415"/>
      <c r="Y18" s="1415"/>
      <c r="Z18" s="1415"/>
      <c r="AA18" s="1415"/>
      <c r="AB18" s="1415"/>
      <c r="AC18" s="1415"/>
      <c r="AD18" s="1415"/>
      <c r="AE18" s="1415"/>
      <c r="AF18" s="1415"/>
      <c r="AG18" s="1415"/>
      <c r="AH18" s="1416"/>
      <c r="AI18" s="1429"/>
      <c r="AJ18" s="1430"/>
      <c r="AK18" s="1430"/>
      <c r="AL18" s="1430"/>
      <c r="AM18" s="127" t="s">
        <v>16</v>
      </c>
      <c r="AN18" s="1430"/>
      <c r="AO18" s="1430"/>
      <c r="AP18" s="1430"/>
      <c r="AQ18" s="1432"/>
      <c r="AR18" s="1301" t="str">
        <f t="shared" si="0"/>
        <v/>
      </c>
      <c r="AS18" s="1302"/>
      <c r="AT18" s="1302"/>
      <c r="AU18" s="1303"/>
      <c r="AV18" s="1220" t="str">
        <f t="shared" si="7"/>
        <v/>
      </c>
      <c r="AW18" s="1221"/>
      <c r="AX18" s="1221"/>
      <c r="AY18" s="1222"/>
      <c r="AZ18" s="1220"/>
      <c r="BA18" s="1221"/>
      <c r="BB18" s="1221"/>
      <c r="BC18" s="143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140" t="str">
        <f t="shared" si="1"/>
        <v/>
      </c>
      <c r="CQ18" s="1141"/>
      <c r="CR18" s="1141"/>
      <c r="CS18" s="1142"/>
      <c r="CT18" s="1143" t="str">
        <f t="shared" si="2"/>
        <v/>
      </c>
      <c r="CU18" s="1141"/>
      <c r="CV18" s="1141"/>
      <c r="CW18" s="1141"/>
      <c r="CX18" s="1141"/>
      <c r="CY18" s="1141"/>
      <c r="CZ18" s="1142"/>
      <c r="DA18" s="1143" t="str">
        <f t="shared" si="3"/>
        <v/>
      </c>
      <c r="DB18" s="1141"/>
      <c r="DC18" s="1141"/>
      <c r="DD18" s="1141"/>
      <c r="DE18" s="1141"/>
      <c r="DF18" s="1141"/>
      <c r="DG18" s="1141"/>
      <c r="DH18" s="1141"/>
      <c r="DI18" s="1142"/>
      <c r="DJ18" s="1143" t="str">
        <f t="shared" si="4"/>
        <v/>
      </c>
      <c r="DK18" s="1141"/>
      <c r="DL18" s="1141"/>
      <c r="DM18" s="1141"/>
      <c r="DN18" s="1141"/>
      <c r="DO18" s="1141"/>
      <c r="DP18" s="1141"/>
      <c r="DQ18" s="1141"/>
      <c r="DR18" s="1141"/>
      <c r="DS18" s="1141"/>
      <c r="DT18" s="1141"/>
      <c r="DU18" s="1141"/>
      <c r="DV18" s="1141"/>
      <c r="DW18" s="1141"/>
      <c r="DX18" s="1141"/>
      <c r="DY18" s="1141"/>
      <c r="DZ18" s="1141"/>
      <c r="EA18" s="1141"/>
      <c r="EB18" s="1141"/>
      <c r="EC18" s="1141"/>
      <c r="ED18" s="1141"/>
      <c r="EE18" s="1141"/>
      <c r="EF18" s="1141"/>
      <c r="EG18" s="1141"/>
      <c r="EH18" s="1141"/>
      <c r="EI18" s="1141"/>
      <c r="EJ18" s="1142"/>
      <c r="EK18" s="1217" t="str">
        <f t="shared" si="5"/>
        <v/>
      </c>
      <c r="EL18" s="1218"/>
      <c r="EM18" s="1218"/>
      <c r="EN18" s="1219"/>
      <c r="EO18" s="1217" t="str">
        <f t="shared" si="6"/>
        <v/>
      </c>
      <c r="EP18" s="1218"/>
      <c r="EQ18" s="1218"/>
      <c r="ER18" s="1223"/>
      <c r="ES18" s="4"/>
    </row>
    <row r="19" spans="1:149" s="29" customFormat="1" ht="28.5" customHeight="1">
      <c r="A19" s="1425"/>
      <c r="B19" s="1415"/>
      <c r="C19" s="1415"/>
      <c r="D19" s="1416"/>
      <c r="E19" s="1414"/>
      <c r="F19" s="1415"/>
      <c r="G19" s="1415"/>
      <c r="H19" s="1415"/>
      <c r="I19" s="1415"/>
      <c r="J19" s="1415"/>
      <c r="K19" s="1416"/>
      <c r="L19" s="1414"/>
      <c r="M19" s="1415"/>
      <c r="N19" s="1415"/>
      <c r="O19" s="1415"/>
      <c r="P19" s="1415"/>
      <c r="Q19" s="1415"/>
      <c r="R19" s="1415"/>
      <c r="S19" s="1415"/>
      <c r="T19" s="1416"/>
      <c r="U19" s="1414"/>
      <c r="V19" s="1415"/>
      <c r="W19" s="1415"/>
      <c r="X19" s="1415"/>
      <c r="Y19" s="1415"/>
      <c r="Z19" s="1415"/>
      <c r="AA19" s="1415"/>
      <c r="AB19" s="1415"/>
      <c r="AC19" s="1415"/>
      <c r="AD19" s="1415"/>
      <c r="AE19" s="1415"/>
      <c r="AF19" s="1415"/>
      <c r="AG19" s="1415"/>
      <c r="AH19" s="1416"/>
      <c r="AI19" s="1429"/>
      <c r="AJ19" s="1430"/>
      <c r="AK19" s="1430"/>
      <c r="AL19" s="1430"/>
      <c r="AM19" s="127" t="s">
        <v>16</v>
      </c>
      <c r="AN19" s="1430"/>
      <c r="AO19" s="1430"/>
      <c r="AP19" s="1430"/>
      <c r="AQ19" s="1432"/>
      <c r="AR19" s="1301" t="str">
        <f t="shared" si="0"/>
        <v/>
      </c>
      <c r="AS19" s="1302"/>
      <c r="AT19" s="1302"/>
      <c r="AU19" s="1303"/>
      <c r="AV19" s="1220" t="str">
        <f t="shared" si="7"/>
        <v/>
      </c>
      <c r="AW19" s="1221"/>
      <c r="AX19" s="1221"/>
      <c r="AY19" s="1222"/>
      <c r="AZ19" s="1220"/>
      <c r="BA19" s="1221"/>
      <c r="BB19" s="1221"/>
      <c r="BC19" s="1431"/>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140" t="str">
        <f t="shared" si="1"/>
        <v/>
      </c>
      <c r="CQ19" s="1141"/>
      <c r="CR19" s="1141"/>
      <c r="CS19" s="1142"/>
      <c r="CT19" s="1143" t="str">
        <f t="shared" si="2"/>
        <v/>
      </c>
      <c r="CU19" s="1141"/>
      <c r="CV19" s="1141"/>
      <c r="CW19" s="1141"/>
      <c r="CX19" s="1141"/>
      <c r="CY19" s="1141"/>
      <c r="CZ19" s="1142"/>
      <c r="DA19" s="1143" t="str">
        <f t="shared" si="3"/>
        <v/>
      </c>
      <c r="DB19" s="1141"/>
      <c r="DC19" s="1141"/>
      <c r="DD19" s="1141"/>
      <c r="DE19" s="1141"/>
      <c r="DF19" s="1141"/>
      <c r="DG19" s="1141"/>
      <c r="DH19" s="1141"/>
      <c r="DI19" s="1142"/>
      <c r="DJ19" s="1426" t="str">
        <f t="shared" si="4"/>
        <v/>
      </c>
      <c r="DK19" s="1427"/>
      <c r="DL19" s="1427"/>
      <c r="DM19" s="1427"/>
      <c r="DN19" s="1427"/>
      <c r="DO19" s="1427"/>
      <c r="DP19" s="1427"/>
      <c r="DQ19" s="1427"/>
      <c r="DR19" s="1427"/>
      <c r="DS19" s="1427"/>
      <c r="DT19" s="1427"/>
      <c r="DU19" s="1427"/>
      <c r="DV19" s="1427"/>
      <c r="DW19" s="1427"/>
      <c r="DX19" s="1427"/>
      <c r="DY19" s="1427"/>
      <c r="DZ19" s="1427"/>
      <c r="EA19" s="1427"/>
      <c r="EB19" s="1427"/>
      <c r="EC19" s="1427"/>
      <c r="ED19" s="1427"/>
      <c r="EE19" s="1427"/>
      <c r="EF19" s="1427"/>
      <c r="EG19" s="1427"/>
      <c r="EH19" s="1427"/>
      <c r="EI19" s="1427"/>
      <c r="EJ19" s="1428"/>
      <c r="EK19" s="1217" t="str">
        <f t="shared" si="5"/>
        <v/>
      </c>
      <c r="EL19" s="1218"/>
      <c r="EM19" s="1218"/>
      <c r="EN19" s="1219"/>
      <c r="EO19" s="1217" t="str">
        <f t="shared" si="6"/>
        <v/>
      </c>
      <c r="EP19" s="1218"/>
      <c r="EQ19" s="1218"/>
      <c r="ER19" s="1223"/>
      <c r="ES19" s="4"/>
    </row>
    <row r="20" spans="1:149" s="29" customFormat="1" ht="28.5" customHeight="1">
      <c r="A20" s="1425"/>
      <c r="B20" s="1415"/>
      <c r="C20" s="1415"/>
      <c r="D20" s="1416"/>
      <c r="E20" s="1414"/>
      <c r="F20" s="1415"/>
      <c r="G20" s="1415"/>
      <c r="H20" s="1415"/>
      <c r="I20" s="1415"/>
      <c r="J20" s="1415"/>
      <c r="K20" s="1416"/>
      <c r="L20" s="1414"/>
      <c r="M20" s="1415"/>
      <c r="N20" s="1415"/>
      <c r="O20" s="1415"/>
      <c r="P20" s="1415"/>
      <c r="Q20" s="1415"/>
      <c r="R20" s="1415"/>
      <c r="S20" s="1415"/>
      <c r="T20" s="1416"/>
      <c r="U20" s="1414"/>
      <c r="V20" s="1415"/>
      <c r="W20" s="1415"/>
      <c r="X20" s="1415"/>
      <c r="Y20" s="1415"/>
      <c r="Z20" s="1415"/>
      <c r="AA20" s="1415"/>
      <c r="AB20" s="1415"/>
      <c r="AC20" s="1415"/>
      <c r="AD20" s="1415"/>
      <c r="AE20" s="1415"/>
      <c r="AF20" s="1415"/>
      <c r="AG20" s="1415"/>
      <c r="AH20" s="1416"/>
      <c r="AI20" s="1429"/>
      <c r="AJ20" s="1430"/>
      <c r="AK20" s="1430"/>
      <c r="AL20" s="1430"/>
      <c r="AM20" s="127" t="s">
        <v>16</v>
      </c>
      <c r="AN20" s="1430"/>
      <c r="AO20" s="1430"/>
      <c r="AP20" s="1430"/>
      <c r="AQ20" s="1432"/>
      <c r="AR20" s="1301" t="str">
        <f t="shared" si="0"/>
        <v/>
      </c>
      <c r="AS20" s="1302"/>
      <c r="AT20" s="1302"/>
      <c r="AU20" s="1303"/>
      <c r="AV20" s="1220" t="str">
        <f t="shared" si="7"/>
        <v/>
      </c>
      <c r="AW20" s="1221"/>
      <c r="AX20" s="1221"/>
      <c r="AY20" s="1222"/>
      <c r="AZ20" s="1220"/>
      <c r="BA20" s="1221"/>
      <c r="BB20" s="1221"/>
      <c r="BC20" s="1431"/>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140" t="str">
        <f t="shared" si="1"/>
        <v/>
      </c>
      <c r="CQ20" s="1141"/>
      <c r="CR20" s="1141"/>
      <c r="CS20" s="1142"/>
      <c r="CT20" s="1143" t="str">
        <f t="shared" si="2"/>
        <v/>
      </c>
      <c r="CU20" s="1141"/>
      <c r="CV20" s="1141"/>
      <c r="CW20" s="1141"/>
      <c r="CX20" s="1141"/>
      <c r="CY20" s="1141"/>
      <c r="CZ20" s="1142"/>
      <c r="DA20" s="1143" t="str">
        <f t="shared" si="3"/>
        <v/>
      </c>
      <c r="DB20" s="1141"/>
      <c r="DC20" s="1141"/>
      <c r="DD20" s="1141"/>
      <c r="DE20" s="1141"/>
      <c r="DF20" s="1141"/>
      <c r="DG20" s="1141"/>
      <c r="DH20" s="1141"/>
      <c r="DI20" s="1142"/>
      <c r="DJ20" s="1143" t="str">
        <f t="shared" si="4"/>
        <v/>
      </c>
      <c r="DK20" s="1141"/>
      <c r="DL20" s="1141"/>
      <c r="DM20" s="1141"/>
      <c r="DN20" s="1141"/>
      <c r="DO20" s="1141"/>
      <c r="DP20" s="1141"/>
      <c r="DQ20" s="1141"/>
      <c r="DR20" s="1141"/>
      <c r="DS20" s="1141"/>
      <c r="DT20" s="1141"/>
      <c r="DU20" s="1141"/>
      <c r="DV20" s="1141"/>
      <c r="DW20" s="1141"/>
      <c r="DX20" s="1141"/>
      <c r="DY20" s="1141"/>
      <c r="DZ20" s="1141"/>
      <c r="EA20" s="1141"/>
      <c r="EB20" s="1141"/>
      <c r="EC20" s="1141"/>
      <c r="ED20" s="1141"/>
      <c r="EE20" s="1141"/>
      <c r="EF20" s="1141"/>
      <c r="EG20" s="1141"/>
      <c r="EH20" s="1141"/>
      <c r="EI20" s="1141"/>
      <c r="EJ20" s="1142"/>
      <c r="EK20" s="1217" t="str">
        <f t="shared" si="5"/>
        <v/>
      </c>
      <c r="EL20" s="1218"/>
      <c r="EM20" s="1218"/>
      <c r="EN20" s="1219"/>
      <c r="EO20" s="1217" t="str">
        <f t="shared" si="6"/>
        <v/>
      </c>
      <c r="EP20" s="1218"/>
      <c r="EQ20" s="1218"/>
      <c r="ER20" s="1223"/>
      <c r="ES20" s="4"/>
    </row>
    <row r="21" spans="1:149" s="29" customFormat="1" ht="28.5" customHeight="1">
      <c r="A21" s="1425"/>
      <c r="B21" s="1415"/>
      <c r="C21" s="1415"/>
      <c r="D21" s="1416"/>
      <c r="E21" s="1414"/>
      <c r="F21" s="1415"/>
      <c r="G21" s="1415"/>
      <c r="H21" s="1415"/>
      <c r="I21" s="1415"/>
      <c r="J21" s="1415"/>
      <c r="K21" s="1416"/>
      <c r="L21" s="1414"/>
      <c r="M21" s="1415"/>
      <c r="N21" s="1415"/>
      <c r="O21" s="1415"/>
      <c r="P21" s="1415"/>
      <c r="Q21" s="1415"/>
      <c r="R21" s="1415"/>
      <c r="S21" s="1415"/>
      <c r="T21" s="1416"/>
      <c r="U21" s="1414"/>
      <c r="V21" s="1415"/>
      <c r="W21" s="1415"/>
      <c r="X21" s="1415"/>
      <c r="Y21" s="1415"/>
      <c r="Z21" s="1415"/>
      <c r="AA21" s="1415"/>
      <c r="AB21" s="1415"/>
      <c r="AC21" s="1415"/>
      <c r="AD21" s="1415"/>
      <c r="AE21" s="1415"/>
      <c r="AF21" s="1415"/>
      <c r="AG21" s="1415"/>
      <c r="AH21" s="1416"/>
      <c r="AI21" s="1429"/>
      <c r="AJ21" s="1430"/>
      <c r="AK21" s="1430"/>
      <c r="AL21" s="1430"/>
      <c r="AM21" s="127" t="s">
        <v>16</v>
      </c>
      <c r="AN21" s="1430"/>
      <c r="AO21" s="1430"/>
      <c r="AP21" s="1430"/>
      <c r="AQ21" s="1432"/>
      <c r="AR21" s="1301" t="str">
        <f t="shared" si="0"/>
        <v/>
      </c>
      <c r="AS21" s="1302"/>
      <c r="AT21" s="1302"/>
      <c r="AU21" s="1303"/>
      <c r="AV21" s="1220" t="str">
        <f t="shared" si="7"/>
        <v/>
      </c>
      <c r="AW21" s="1221"/>
      <c r="AX21" s="1221"/>
      <c r="AY21" s="1222"/>
      <c r="AZ21" s="1220"/>
      <c r="BA21" s="1221"/>
      <c r="BB21" s="1221"/>
      <c r="BC21" s="1431"/>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140" t="str">
        <f t="shared" si="1"/>
        <v/>
      </c>
      <c r="CQ21" s="1141"/>
      <c r="CR21" s="1141"/>
      <c r="CS21" s="1142"/>
      <c r="CT21" s="1143" t="str">
        <f t="shared" si="2"/>
        <v/>
      </c>
      <c r="CU21" s="1141"/>
      <c r="CV21" s="1141"/>
      <c r="CW21" s="1141"/>
      <c r="CX21" s="1141"/>
      <c r="CY21" s="1141"/>
      <c r="CZ21" s="1142"/>
      <c r="DA21" s="1143" t="str">
        <f t="shared" si="3"/>
        <v/>
      </c>
      <c r="DB21" s="1141"/>
      <c r="DC21" s="1141"/>
      <c r="DD21" s="1141"/>
      <c r="DE21" s="1141"/>
      <c r="DF21" s="1141"/>
      <c r="DG21" s="1141"/>
      <c r="DH21" s="1141"/>
      <c r="DI21" s="1142"/>
      <c r="DJ21" s="1426" t="str">
        <f t="shared" si="4"/>
        <v/>
      </c>
      <c r="DK21" s="1427"/>
      <c r="DL21" s="1427"/>
      <c r="DM21" s="1427"/>
      <c r="DN21" s="1427"/>
      <c r="DO21" s="1427"/>
      <c r="DP21" s="1427"/>
      <c r="DQ21" s="1427"/>
      <c r="DR21" s="1427"/>
      <c r="DS21" s="1427"/>
      <c r="DT21" s="1427"/>
      <c r="DU21" s="1427"/>
      <c r="DV21" s="1427"/>
      <c r="DW21" s="1427"/>
      <c r="DX21" s="1427"/>
      <c r="DY21" s="1427"/>
      <c r="DZ21" s="1427"/>
      <c r="EA21" s="1427"/>
      <c r="EB21" s="1427"/>
      <c r="EC21" s="1427"/>
      <c r="ED21" s="1427"/>
      <c r="EE21" s="1427"/>
      <c r="EF21" s="1427"/>
      <c r="EG21" s="1427"/>
      <c r="EH21" s="1427"/>
      <c r="EI21" s="1427"/>
      <c r="EJ21" s="1428"/>
      <c r="EK21" s="1217" t="str">
        <f t="shared" si="5"/>
        <v/>
      </c>
      <c r="EL21" s="1218"/>
      <c r="EM21" s="1218"/>
      <c r="EN21" s="1219"/>
      <c r="EO21" s="1217" t="str">
        <f t="shared" si="6"/>
        <v/>
      </c>
      <c r="EP21" s="1218"/>
      <c r="EQ21" s="1218"/>
      <c r="ER21" s="1223"/>
      <c r="ES21" s="4"/>
    </row>
    <row r="22" spans="1:149" s="29" customFormat="1" ht="28.5" customHeight="1">
      <c r="A22" s="1425"/>
      <c r="B22" s="1415"/>
      <c r="C22" s="1415"/>
      <c r="D22" s="1416"/>
      <c r="E22" s="1414"/>
      <c r="F22" s="1415"/>
      <c r="G22" s="1415"/>
      <c r="H22" s="1415"/>
      <c r="I22" s="1415"/>
      <c r="J22" s="1415"/>
      <c r="K22" s="1416"/>
      <c r="L22" s="1414"/>
      <c r="M22" s="1415"/>
      <c r="N22" s="1415"/>
      <c r="O22" s="1415"/>
      <c r="P22" s="1415"/>
      <c r="Q22" s="1415"/>
      <c r="R22" s="1415"/>
      <c r="S22" s="1415"/>
      <c r="T22" s="1416"/>
      <c r="U22" s="1414"/>
      <c r="V22" s="1415"/>
      <c r="W22" s="1415"/>
      <c r="X22" s="1415"/>
      <c r="Y22" s="1415"/>
      <c r="Z22" s="1415"/>
      <c r="AA22" s="1415"/>
      <c r="AB22" s="1415"/>
      <c r="AC22" s="1415"/>
      <c r="AD22" s="1415"/>
      <c r="AE22" s="1415"/>
      <c r="AF22" s="1415"/>
      <c r="AG22" s="1415"/>
      <c r="AH22" s="1416"/>
      <c r="AI22" s="1429"/>
      <c r="AJ22" s="1430"/>
      <c r="AK22" s="1430"/>
      <c r="AL22" s="1430"/>
      <c r="AM22" s="127" t="s">
        <v>16</v>
      </c>
      <c r="AN22" s="1430"/>
      <c r="AO22" s="1430"/>
      <c r="AP22" s="1430"/>
      <c r="AQ22" s="1432"/>
      <c r="AR22" s="1301" t="str">
        <f t="shared" si="0"/>
        <v/>
      </c>
      <c r="AS22" s="1302"/>
      <c r="AT22" s="1302"/>
      <c r="AU22" s="1303"/>
      <c r="AV22" s="1220" t="str">
        <f t="shared" si="7"/>
        <v/>
      </c>
      <c r="AW22" s="1221"/>
      <c r="AX22" s="1221"/>
      <c r="AY22" s="1222"/>
      <c r="AZ22" s="1220"/>
      <c r="BA22" s="1221"/>
      <c r="BB22" s="1221"/>
      <c r="BC22" s="1431"/>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140" t="str">
        <f t="shared" si="1"/>
        <v/>
      </c>
      <c r="CQ22" s="1141"/>
      <c r="CR22" s="1141"/>
      <c r="CS22" s="1142"/>
      <c r="CT22" s="1143" t="str">
        <f t="shared" si="2"/>
        <v/>
      </c>
      <c r="CU22" s="1141"/>
      <c r="CV22" s="1141"/>
      <c r="CW22" s="1141"/>
      <c r="CX22" s="1141"/>
      <c r="CY22" s="1141"/>
      <c r="CZ22" s="1142"/>
      <c r="DA22" s="1143" t="str">
        <f t="shared" si="3"/>
        <v/>
      </c>
      <c r="DB22" s="1141"/>
      <c r="DC22" s="1141"/>
      <c r="DD22" s="1141"/>
      <c r="DE22" s="1141"/>
      <c r="DF22" s="1141"/>
      <c r="DG22" s="1141"/>
      <c r="DH22" s="1141"/>
      <c r="DI22" s="1142"/>
      <c r="DJ22" s="1143" t="str">
        <f t="shared" si="4"/>
        <v/>
      </c>
      <c r="DK22" s="1141"/>
      <c r="DL22" s="1141"/>
      <c r="DM22" s="1141"/>
      <c r="DN22" s="1141"/>
      <c r="DO22" s="1141"/>
      <c r="DP22" s="1141"/>
      <c r="DQ22" s="1141"/>
      <c r="DR22" s="1141"/>
      <c r="DS22" s="1141"/>
      <c r="DT22" s="1141"/>
      <c r="DU22" s="1141"/>
      <c r="DV22" s="1141"/>
      <c r="DW22" s="1141"/>
      <c r="DX22" s="1141"/>
      <c r="DY22" s="1141"/>
      <c r="DZ22" s="1141"/>
      <c r="EA22" s="1141"/>
      <c r="EB22" s="1141"/>
      <c r="EC22" s="1141"/>
      <c r="ED22" s="1141"/>
      <c r="EE22" s="1141"/>
      <c r="EF22" s="1141"/>
      <c r="EG22" s="1141"/>
      <c r="EH22" s="1141"/>
      <c r="EI22" s="1141"/>
      <c r="EJ22" s="1142"/>
      <c r="EK22" s="1217" t="str">
        <f t="shared" si="5"/>
        <v/>
      </c>
      <c r="EL22" s="1218"/>
      <c r="EM22" s="1218"/>
      <c r="EN22" s="1219"/>
      <c r="EO22" s="1217" t="str">
        <f t="shared" si="6"/>
        <v/>
      </c>
      <c r="EP22" s="1218"/>
      <c r="EQ22" s="1218"/>
      <c r="ER22" s="1223"/>
      <c r="ES22" s="4"/>
    </row>
    <row r="23" spans="1:149" s="29" customFormat="1" ht="28.5" customHeight="1">
      <c r="A23" s="1425"/>
      <c r="B23" s="1415"/>
      <c r="C23" s="1415"/>
      <c r="D23" s="1416"/>
      <c r="E23" s="1414"/>
      <c r="F23" s="1415"/>
      <c r="G23" s="1415"/>
      <c r="H23" s="1415"/>
      <c r="I23" s="1415"/>
      <c r="J23" s="1415"/>
      <c r="K23" s="1416"/>
      <c r="L23" s="1414"/>
      <c r="M23" s="1415"/>
      <c r="N23" s="1415"/>
      <c r="O23" s="1415"/>
      <c r="P23" s="1415"/>
      <c r="Q23" s="1415"/>
      <c r="R23" s="1415"/>
      <c r="S23" s="1415"/>
      <c r="T23" s="1416"/>
      <c r="U23" s="1414"/>
      <c r="V23" s="1415"/>
      <c r="W23" s="1415"/>
      <c r="X23" s="1415"/>
      <c r="Y23" s="1415"/>
      <c r="Z23" s="1415"/>
      <c r="AA23" s="1415"/>
      <c r="AB23" s="1415"/>
      <c r="AC23" s="1415"/>
      <c r="AD23" s="1415"/>
      <c r="AE23" s="1415"/>
      <c r="AF23" s="1415"/>
      <c r="AG23" s="1415"/>
      <c r="AH23" s="1416"/>
      <c r="AI23" s="1429"/>
      <c r="AJ23" s="1430"/>
      <c r="AK23" s="1430"/>
      <c r="AL23" s="1430"/>
      <c r="AM23" s="127" t="s">
        <v>16</v>
      </c>
      <c r="AN23" s="1430"/>
      <c r="AO23" s="1430"/>
      <c r="AP23" s="1430"/>
      <c r="AQ23" s="1432"/>
      <c r="AR23" s="1301" t="str">
        <f t="shared" si="0"/>
        <v/>
      </c>
      <c r="AS23" s="1302"/>
      <c r="AT23" s="1302"/>
      <c r="AU23" s="1303"/>
      <c r="AV23" s="1220" t="str">
        <f t="shared" si="7"/>
        <v/>
      </c>
      <c r="AW23" s="1221"/>
      <c r="AX23" s="1221"/>
      <c r="AY23" s="1222"/>
      <c r="AZ23" s="1220"/>
      <c r="BA23" s="1221"/>
      <c r="BB23" s="1221"/>
      <c r="BC23" s="1431"/>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140" t="str">
        <f t="shared" si="1"/>
        <v/>
      </c>
      <c r="CQ23" s="1141"/>
      <c r="CR23" s="1141"/>
      <c r="CS23" s="1142"/>
      <c r="CT23" s="1143" t="str">
        <f t="shared" si="2"/>
        <v/>
      </c>
      <c r="CU23" s="1141"/>
      <c r="CV23" s="1141"/>
      <c r="CW23" s="1141"/>
      <c r="CX23" s="1141"/>
      <c r="CY23" s="1141"/>
      <c r="CZ23" s="1142"/>
      <c r="DA23" s="1143" t="str">
        <f t="shared" si="3"/>
        <v/>
      </c>
      <c r="DB23" s="1141"/>
      <c r="DC23" s="1141"/>
      <c r="DD23" s="1141"/>
      <c r="DE23" s="1141"/>
      <c r="DF23" s="1141"/>
      <c r="DG23" s="1141"/>
      <c r="DH23" s="1141"/>
      <c r="DI23" s="1142"/>
      <c r="DJ23" s="1426" t="str">
        <f t="shared" si="4"/>
        <v/>
      </c>
      <c r="DK23" s="1427"/>
      <c r="DL23" s="1427"/>
      <c r="DM23" s="1427"/>
      <c r="DN23" s="1427"/>
      <c r="DO23" s="1427"/>
      <c r="DP23" s="1427"/>
      <c r="DQ23" s="1427"/>
      <c r="DR23" s="1427"/>
      <c r="DS23" s="1427"/>
      <c r="DT23" s="1427"/>
      <c r="DU23" s="1427"/>
      <c r="DV23" s="1427"/>
      <c r="DW23" s="1427"/>
      <c r="DX23" s="1427"/>
      <c r="DY23" s="1427"/>
      <c r="DZ23" s="1427"/>
      <c r="EA23" s="1427"/>
      <c r="EB23" s="1427"/>
      <c r="EC23" s="1427"/>
      <c r="ED23" s="1427"/>
      <c r="EE23" s="1427"/>
      <c r="EF23" s="1427"/>
      <c r="EG23" s="1427"/>
      <c r="EH23" s="1427"/>
      <c r="EI23" s="1427"/>
      <c r="EJ23" s="1428"/>
      <c r="EK23" s="1217" t="str">
        <f t="shared" si="5"/>
        <v/>
      </c>
      <c r="EL23" s="1218"/>
      <c r="EM23" s="1218"/>
      <c r="EN23" s="1219"/>
      <c r="EO23" s="1217" t="str">
        <f t="shared" si="6"/>
        <v/>
      </c>
      <c r="EP23" s="1218"/>
      <c r="EQ23" s="1218"/>
      <c r="ER23" s="1223"/>
      <c r="ES23" s="4"/>
    </row>
    <row r="24" spans="1:149" s="29" customFormat="1" ht="28.5" customHeight="1">
      <c r="A24" s="1425"/>
      <c r="B24" s="1415"/>
      <c r="C24" s="1415"/>
      <c r="D24" s="1416"/>
      <c r="E24" s="1414"/>
      <c r="F24" s="1415"/>
      <c r="G24" s="1415"/>
      <c r="H24" s="1415"/>
      <c r="I24" s="1415"/>
      <c r="J24" s="1415"/>
      <c r="K24" s="1416"/>
      <c r="L24" s="1414"/>
      <c r="M24" s="1415"/>
      <c r="N24" s="1415"/>
      <c r="O24" s="1415"/>
      <c r="P24" s="1415"/>
      <c r="Q24" s="1415"/>
      <c r="R24" s="1415"/>
      <c r="S24" s="1415"/>
      <c r="T24" s="1416"/>
      <c r="U24" s="1414"/>
      <c r="V24" s="1415"/>
      <c r="W24" s="1415"/>
      <c r="X24" s="1415"/>
      <c r="Y24" s="1415"/>
      <c r="Z24" s="1415"/>
      <c r="AA24" s="1415"/>
      <c r="AB24" s="1415"/>
      <c r="AC24" s="1415"/>
      <c r="AD24" s="1415"/>
      <c r="AE24" s="1415"/>
      <c r="AF24" s="1415"/>
      <c r="AG24" s="1415"/>
      <c r="AH24" s="1416"/>
      <c r="AI24" s="1429"/>
      <c r="AJ24" s="1430"/>
      <c r="AK24" s="1430"/>
      <c r="AL24" s="1430"/>
      <c r="AM24" s="127" t="s">
        <v>16</v>
      </c>
      <c r="AN24" s="1430"/>
      <c r="AO24" s="1430"/>
      <c r="AP24" s="1430"/>
      <c r="AQ24" s="1432"/>
      <c r="AR24" s="1301" t="str">
        <f t="shared" si="0"/>
        <v/>
      </c>
      <c r="AS24" s="1302"/>
      <c r="AT24" s="1302"/>
      <c r="AU24" s="1303"/>
      <c r="AV24" s="1220" t="str">
        <f t="shared" si="7"/>
        <v/>
      </c>
      <c r="AW24" s="1221"/>
      <c r="AX24" s="1221"/>
      <c r="AY24" s="1222"/>
      <c r="AZ24" s="1220"/>
      <c r="BA24" s="1221"/>
      <c r="BB24" s="1221"/>
      <c r="BC24" s="1431"/>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140" t="str">
        <f t="shared" si="1"/>
        <v/>
      </c>
      <c r="CQ24" s="1141"/>
      <c r="CR24" s="1141"/>
      <c r="CS24" s="1142"/>
      <c r="CT24" s="1143" t="str">
        <f t="shared" si="2"/>
        <v/>
      </c>
      <c r="CU24" s="1141"/>
      <c r="CV24" s="1141"/>
      <c r="CW24" s="1141"/>
      <c r="CX24" s="1141"/>
      <c r="CY24" s="1141"/>
      <c r="CZ24" s="1142"/>
      <c r="DA24" s="1143" t="str">
        <f t="shared" si="3"/>
        <v/>
      </c>
      <c r="DB24" s="1141"/>
      <c r="DC24" s="1141"/>
      <c r="DD24" s="1141"/>
      <c r="DE24" s="1141"/>
      <c r="DF24" s="1141"/>
      <c r="DG24" s="1141"/>
      <c r="DH24" s="1141"/>
      <c r="DI24" s="1142"/>
      <c r="DJ24" s="1143" t="str">
        <f t="shared" si="4"/>
        <v/>
      </c>
      <c r="DK24" s="1141"/>
      <c r="DL24" s="1141"/>
      <c r="DM24" s="1141"/>
      <c r="DN24" s="1141"/>
      <c r="DO24" s="1141"/>
      <c r="DP24" s="1141"/>
      <c r="DQ24" s="1141"/>
      <c r="DR24" s="1141"/>
      <c r="DS24" s="1141"/>
      <c r="DT24" s="1141"/>
      <c r="DU24" s="1141"/>
      <c r="DV24" s="1141"/>
      <c r="DW24" s="1141"/>
      <c r="DX24" s="1141"/>
      <c r="DY24" s="1141"/>
      <c r="DZ24" s="1141"/>
      <c r="EA24" s="1141"/>
      <c r="EB24" s="1141"/>
      <c r="EC24" s="1141"/>
      <c r="ED24" s="1141"/>
      <c r="EE24" s="1141"/>
      <c r="EF24" s="1141"/>
      <c r="EG24" s="1141"/>
      <c r="EH24" s="1141"/>
      <c r="EI24" s="1141"/>
      <c r="EJ24" s="1142"/>
      <c r="EK24" s="1217" t="str">
        <f t="shared" si="5"/>
        <v/>
      </c>
      <c r="EL24" s="1218"/>
      <c r="EM24" s="1218"/>
      <c r="EN24" s="1219"/>
      <c r="EO24" s="1217" t="str">
        <f t="shared" si="6"/>
        <v/>
      </c>
      <c r="EP24" s="1218"/>
      <c r="EQ24" s="1218"/>
      <c r="ER24" s="1223"/>
      <c r="ES24" s="4"/>
    </row>
    <row r="25" spans="1:149" s="29" customFormat="1" ht="28.5" customHeight="1">
      <c r="A25" s="1425"/>
      <c r="B25" s="1415"/>
      <c r="C25" s="1415"/>
      <c r="D25" s="1416"/>
      <c r="E25" s="1414"/>
      <c r="F25" s="1415"/>
      <c r="G25" s="1415"/>
      <c r="H25" s="1415"/>
      <c r="I25" s="1415"/>
      <c r="J25" s="1415"/>
      <c r="K25" s="1416"/>
      <c r="L25" s="1414"/>
      <c r="M25" s="1415"/>
      <c r="N25" s="1415"/>
      <c r="O25" s="1415"/>
      <c r="P25" s="1415"/>
      <c r="Q25" s="1415"/>
      <c r="R25" s="1415"/>
      <c r="S25" s="1415"/>
      <c r="T25" s="1416"/>
      <c r="U25" s="1414"/>
      <c r="V25" s="1415"/>
      <c r="W25" s="1415"/>
      <c r="X25" s="1415"/>
      <c r="Y25" s="1415"/>
      <c r="Z25" s="1415"/>
      <c r="AA25" s="1415"/>
      <c r="AB25" s="1415"/>
      <c r="AC25" s="1415"/>
      <c r="AD25" s="1415"/>
      <c r="AE25" s="1415"/>
      <c r="AF25" s="1415"/>
      <c r="AG25" s="1415"/>
      <c r="AH25" s="1416"/>
      <c r="AI25" s="1429"/>
      <c r="AJ25" s="1430"/>
      <c r="AK25" s="1430"/>
      <c r="AL25" s="1430"/>
      <c r="AM25" s="127" t="s">
        <v>16</v>
      </c>
      <c r="AN25" s="1430"/>
      <c r="AO25" s="1430"/>
      <c r="AP25" s="1430"/>
      <c r="AQ25" s="1432"/>
      <c r="AR25" s="1301" t="str">
        <f t="shared" si="0"/>
        <v/>
      </c>
      <c r="AS25" s="1302"/>
      <c r="AT25" s="1302"/>
      <c r="AU25" s="1303"/>
      <c r="AV25" s="1220" t="str">
        <f t="shared" si="7"/>
        <v/>
      </c>
      <c r="AW25" s="1221"/>
      <c r="AX25" s="1221"/>
      <c r="AY25" s="1222"/>
      <c r="AZ25" s="1220"/>
      <c r="BA25" s="1221"/>
      <c r="BB25" s="1221"/>
      <c r="BC25" s="1431"/>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140" t="str">
        <f t="shared" si="1"/>
        <v/>
      </c>
      <c r="CQ25" s="1141"/>
      <c r="CR25" s="1141"/>
      <c r="CS25" s="1142"/>
      <c r="CT25" s="1143" t="str">
        <f t="shared" si="2"/>
        <v/>
      </c>
      <c r="CU25" s="1141"/>
      <c r="CV25" s="1141"/>
      <c r="CW25" s="1141"/>
      <c r="CX25" s="1141"/>
      <c r="CY25" s="1141"/>
      <c r="CZ25" s="1142"/>
      <c r="DA25" s="1143" t="str">
        <f t="shared" si="3"/>
        <v/>
      </c>
      <c r="DB25" s="1141"/>
      <c r="DC25" s="1141"/>
      <c r="DD25" s="1141"/>
      <c r="DE25" s="1141"/>
      <c r="DF25" s="1141"/>
      <c r="DG25" s="1141"/>
      <c r="DH25" s="1141"/>
      <c r="DI25" s="1142"/>
      <c r="DJ25" s="1426" t="str">
        <f t="shared" si="4"/>
        <v/>
      </c>
      <c r="DK25" s="1427"/>
      <c r="DL25" s="1427"/>
      <c r="DM25" s="1427"/>
      <c r="DN25" s="1427"/>
      <c r="DO25" s="1427"/>
      <c r="DP25" s="1427"/>
      <c r="DQ25" s="1427"/>
      <c r="DR25" s="1427"/>
      <c r="DS25" s="1427"/>
      <c r="DT25" s="1427"/>
      <c r="DU25" s="1427"/>
      <c r="DV25" s="1427"/>
      <c r="DW25" s="1427"/>
      <c r="DX25" s="1427"/>
      <c r="DY25" s="1427"/>
      <c r="DZ25" s="1427"/>
      <c r="EA25" s="1427"/>
      <c r="EB25" s="1427"/>
      <c r="EC25" s="1427"/>
      <c r="ED25" s="1427"/>
      <c r="EE25" s="1427"/>
      <c r="EF25" s="1427"/>
      <c r="EG25" s="1427"/>
      <c r="EH25" s="1427"/>
      <c r="EI25" s="1427"/>
      <c r="EJ25" s="1428"/>
      <c r="EK25" s="1217" t="str">
        <f t="shared" si="5"/>
        <v/>
      </c>
      <c r="EL25" s="1218"/>
      <c r="EM25" s="1218"/>
      <c r="EN25" s="1219"/>
      <c r="EO25" s="1217" t="str">
        <f t="shared" si="6"/>
        <v/>
      </c>
      <c r="EP25" s="1218"/>
      <c r="EQ25" s="1218"/>
      <c r="ER25" s="1223"/>
      <c r="ES25" s="4"/>
    </row>
    <row r="26" spans="1:149" s="29" customFormat="1" ht="28.5" customHeight="1">
      <c r="A26" s="1425"/>
      <c r="B26" s="1415"/>
      <c r="C26" s="1415"/>
      <c r="D26" s="1416"/>
      <c r="E26" s="1414"/>
      <c r="F26" s="1415"/>
      <c r="G26" s="1415"/>
      <c r="H26" s="1415"/>
      <c r="I26" s="1415"/>
      <c r="J26" s="1415"/>
      <c r="K26" s="1416"/>
      <c r="L26" s="1414"/>
      <c r="M26" s="1415"/>
      <c r="N26" s="1415"/>
      <c r="O26" s="1415"/>
      <c r="P26" s="1415"/>
      <c r="Q26" s="1415"/>
      <c r="R26" s="1415"/>
      <c r="S26" s="1415"/>
      <c r="T26" s="1416"/>
      <c r="U26" s="1414"/>
      <c r="V26" s="1415"/>
      <c r="W26" s="1415"/>
      <c r="X26" s="1415"/>
      <c r="Y26" s="1415"/>
      <c r="Z26" s="1415"/>
      <c r="AA26" s="1415"/>
      <c r="AB26" s="1415"/>
      <c r="AC26" s="1415"/>
      <c r="AD26" s="1415"/>
      <c r="AE26" s="1415"/>
      <c r="AF26" s="1415"/>
      <c r="AG26" s="1415"/>
      <c r="AH26" s="1416"/>
      <c r="AI26" s="1407"/>
      <c r="AJ26" s="1408"/>
      <c r="AK26" s="1408"/>
      <c r="AL26" s="1408"/>
      <c r="AM26" s="266" t="s">
        <v>222</v>
      </c>
      <c r="AN26" s="1408"/>
      <c r="AO26" s="1408"/>
      <c r="AP26" s="1408"/>
      <c r="AQ26" s="1409"/>
      <c r="AR26" s="1201"/>
      <c r="AS26" s="1202"/>
      <c r="AT26" s="1202"/>
      <c r="AU26" s="1203"/>
      <c r="AV26" s="1201" t="str">
        <f t="shared" si="7"/>
        <v/>
      </c>
      <c r="AW26" s="1202"/>
      <c r="AX26" s="1202"/>
      <c r="AY26" s="1203"/>
      <c r="AZ26" s="1201"/>
      <c r="BA26" s="1202"/>
      <c r="BB26" s="1202"/>
      <c r="BC26" s="142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140" t="str">
        <f t="shared" si="1"/>
        <v/>
      </c>
      <c r="CQ26" s="1141"/>
      <c r="CR26" s="1141"/>
      <c r="CS26" s="1142"/>
      <c r="CT26" s="1143" t="str">
        <f t="shared" si="2"/>
        <v/>
      </c>
      <c r="CU26" s="1141"/>
      <c r="CV26" s="1141"/>
      <c r="CW26" s="1141"/>
      <c r="CX26" s="1141"/>
      <c r="CY26" s="1141"/>
      <c r="CZ26" s="1142"/>
      <c r="DA26" s="1143" t="str">
        <f t="shared" si="3"/>
        <v/>
      </c>
      <c r="DB26" s="1141"/>
      <c r="DC26" s="1141"/>
      <c r="DD26" s="1141"/>
      <c r="DE26" s="1141"/>
      <c r="DF26" s="1141"/>
      <c r="DG26" s="1141"/>
      <c r="DH26" s="1141"/>
      <c r="DI26" s="1142"/>
      <c r="DJ26" s="1143" t="str">
        <f t="shared" si="4"/>
        <v/>
      </c>
      <c r="DK26" s="1141"/>
      <c r="DL26" s="1141"/>
      <c r="DM26" s="1141"/>
      <c r="DN26" s="1141"/>
      <c r="DO26" s="1141"/>
      <c r="DP26" s="1141"/>
      <c r="DQ26" s="1141"/>
      <c r="DR26" s="1141"/>
      <c r="DS26" s="1141"/>
      <c r="DT26" s="1141"/>
      <c r="DU26" s="1141"/>
      <c r="DV26" s="1141"/>
      <c r="DW26" s="1141"/>
      <c r="DX26" s="1141"/>
      <c r="DY26" s="1141"/>
      <c r="DZ26" s="1141"/>
      <c r="EA26" s="1141"/>
      <c r="EB26" s="1141"/>
      <c r="EC26" s="1141"/>
      <c r="ED26" s="1141"/>
      <c r="EE26" s="1141"/>
      <c r="EF26" s="1141"/>
      <c r="EG26" s="1141"/>
      <c r="EH26" s="1141"/>
      <c r="EI26" s="1141"/>
      <c r="EJ26" s="1142"/>
      <c r="EK26" s="1181" t="str">
        <f t="shared" si="5"/>
        <v/>
      </c>
      <c r="EL26" s="1182"/>
      <c r="EM26" s="1182"/>
      <c r="EN26" s="1183"/>
      <c r="EO26" s="1181" t="str">
        <f t="shared" si="6"/>
        <v/>
      </c>
      <c r="EP26" s="1182"/>
      <c r="EQ26" s="1182"/>
      <c r="ER26" s="1184"/>
      <c r="ES26" s="4"/>
    </row>
    <row r="27" spans="1:149" s="29" customFormat="1" ht="28.5" customHeight="1">
      <c r="A27" s="1425"/>
      <c r="B27" s="1415"/>
      <c r="C27" s="1415"/>
      <c r="D27" s="1416"/>
      <c r="E27" s="1414"/>
      <c r="F27" s="1415"/>
      <c r="G27" s="1415"/>
      <c r="H27" s="1415"/>
      <c r="I27" s="1415"/>
      <c r="J27" s="1415"/>
      <c r="K27" s="1416"/>
      <c r="L27" s="1414"/>
      <c r="M27" s="1415"/>
      <c r="N27" s="1415"/>
      <c r="O27" s="1415"/>
      <c r="P27" s="1415"/>
      <c r="Q27" s="1415"/>
      <c r="R27" s="1415"/>
      <c r="S27" s="1415"/>
      <c r="T27" s="1416"/>
      <c r="U27" s="1414"/>
      <c r="V27" s="1415"/>
      <c r="W27" s="1415"/>
      <c r="X27" s="1415"/>
      <c r="Y27" s="1415"/>
      <c r="Z27" s="1415"/>
      <c r="AA27" s="1415"/>
      <c r="AB27" s="1415"/>
      <c r="AC27" s="1415"/>
      <c r="AD27" s="1415"/>
      <c r="AE27" s="1415"/>
      <c r="AF27" s="1415"/>
      <c r="AG27" s="1415"/>
      <c r="AH27" s="1416"/>
      <c r="AI27" s="1407"/>
      <c r="AJ27" s="1408"/>
      <c r="AK27" s="1408"/>
      <c r="AL27" s="1408"/>
      <c r="AM27" s="264" t="s">
        <v>222</v>
      </c>
      <c r="AN27" s="1408"/>
      <c r="AO27" s="1408"/>
      <c r="AP27" s="1408"/>
      <c r="AQ27" s="1409"/>
      <c r="AR27" s="1201"/>
      <c r="AS27" s="1202"/>
      <c r="AT27" s="1202"/>
      <c r="AU27" s="1203"/>
      <c r="AV27" s="1201" t="str">
        <f t="shared" si="7"/>
        <v/>
      </c>
      <c r="AW27" s="1202"/>
      <c r="AX27" s="1202"/>
      <c r="AY27" s="1203"/>
      <c r="AZ27" s="1201"/>
      <c r="BA27" s="1202"/>
      <c r="BB27" s="1202"/>
      <c r="BC27" s="142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140" t="str">
        <f t="shared" si="1"/>
        <v/>
      </c>
      <c r="CQ27" s="1141"/>
      <c r="CR27" s="1141"/>
      <c r="CS27" s="1142"/>
      <c r="CT27" s="1143" t="str">
        <f t="shared" si="2"/>
        <v/>
      </c>
      <c r="CU27" s="1141"/>
      <c r="CV27" s="1141"/>
      <c r="CW27" s="1141"/>
      <c r="CX27" s="1141"/>
      <c r="CY27" s="1141"/>
      <c r="CZ27" s="1142"/>
      <c r="DA27" s="1143" t="str">
        <f t="shared" si="3"/>
        <v/>
      </c>
      <c r="DB27" s="1141"/>
      <c r="DC27" s="1141"/>
      <c r="DD27" s="1141"/>
      <c r="DE27" s="1141"/>
      <c r="DF27" s="1141"/>
      <c r="DG27" s="1141"/>
      <c r="DH27" s="1141"/>
      <c r="DI27" s="1142"/>
      <c r="DJ27" s="1426" t="str">
        <f t="shared" si="4"/>
        <v/>
      </c>
      <c r="DK27" s="1427"/>
      <c r="DL27" s="1427"/>
      <c r="DM27" s="1427"/>
      <c r="DN27" s="1427"/>
      <c r="DO27" s="1427"/>
      <c r="DP27" s="1427"/>
      <c r="DQ27" s="1427"/>
      <c r="DR27" s="1427"/>
      <c r="DS27" s="1427"/>
      <c r="DT27" s="1427"/>
      <c r="DU27" s="1427"/>
      <c r="DV27" s="1427"/>
      <c r="DW27" s="1427"/>
      <c r="DX27" s="1427"/>
      <c r="DY27" s="1427"/>
      <c r="DZ27" s="1427"/>
      <c r="EA27" s="1427"/>
      <c r="EB27" s="1427"/>
      <c r="EC27" s="1427"/>
      <c r="ED27" s="1427"/>
      <c r="EE27" s="1427"/>
      <c r="EF27" s="1427"/>
      <c r="EG27" s="1427"/>
      <c r="EH27" s="1427"/>
      <c r="EI27" s="1427"/>
      <c r="EJ27" s="1428"/>
      <c r="EK27" s="1181" t="str">
        <f t="shared" si="5"/>
        <v/>
      </c>
      <c r="EL27" s="1182"/>
      <c r="EM27" s="1182"/>
      <c r="EN27" s="1183"/>
      <c r="EO27" s="1181" t="str">
        <f t="shared" si="6"/>
        <v/>
      </c>
      <c r="EP27" s="1182"/>
      <c r="EQ27" s="1182"/>
      <c r="ER27" s="1184"/>
      <c r="ES27" s="4"/>
    </row>
    <row r="28" spans="1:149" s="29" customFormat="1" ht="28.5" customHeight="1">
      <c r="A28" s="1425"/>
      <c r="B28" s="1415"/>
      <c r="C28" s="1415"/>
      <c r="D28" s="1416"/>
      <c r="E28" s="1414"/>
      <c r="F28" s="1415"/>
      <c r="G28" s="1415"/>
      <c r="H28" s="1415"/>
      <c r="I28" s="1415"/>
      <c r="J28" s="1415"/>
      <c r="K28" s="1416"/>
      <c r="L28" s="1414"/>
      <c r="M28" s="1415"/>
      <c r="N28" s="1415"/>
      <c r="O28" s="1415"/>
      <c r="P28" s="1415"/>
      <c r="Q28" s="1415"/>
      <c r="R28" s="1415"/>
      <c r="S28" s="1415"/>
      <c r="T28" s="1416"/>
      <c r="U28" s="1414"/>
      <c r="V28" s="1415"/>
      <c r="W28" s="1415"/>
      <c r="X28" s="1415"/>
      <c r="Y28" s="1415"/>
      <c r="Z28" s="1415"/>
      <c r="AA28" s="1415"/>
      <c r="AB28" s="1415"/>
      <c r="AC28" s="1415"/>
      <c r="AD28" s="1415"/>
      <c r="AE28" s="1415"/>
      <c r="AF28" s="1415"/>
      <c r="AG28" s="1415"/>
      <c r="AH28" s="1416"/>
      <c r="AI28" s="1407"/>
      <c r="AJ28" s="1408"/>
      <c r="AK28" s="1408"/>
      <c r="AL28" s="1408"/>
      <c r="AM28" s="264" t="s">
        <v>222</v>
      </c>
      <c r="AN28" s="1408"/>
      <c r="AO28" s="1408"/>
      <c r="AP28" s="1408"/>
      <c r="AQ28" s="1409"/>
      <c r="AR28" s="1201"/>
      <c r="AS28" s="1202"/>
      <c r="AT28" s="1202"/>
      <c r="AU28" s="1203"/>
      <c r="AV28" s="1201" t="str">
        <f t="shared" si="7"/>
        <v/>
      </c>
      <c r="AW28" s="1202"/>
      <c r="AX28" s="1202"/>
      <c r="AY28" s="1203"/>
      <c r="AZ28" s="1201"/>
      <c r="BA28" s="1202"/>
      <c r="BB28" s="1202"/>
      <c r="BC28" s="142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140" t="str">
        <f t="shared" si="1"/>
        <v/>
      </c>
      <c r="CQ28" s="1141"/>
      <c r="CR28" s="1141"/>
      <c r="CS28" s="1142"/>
      <c r="CT28" s="1143" t="str">
        <f t="shared" si="2"/>
        <v/>
      </c>
      <c r="CU28" s="1141"/>
      <c r="CV28" s="1141"/>
      <c r="CW28" s="1141"/>
      <c r="CX28" s="1141"/>
      <c r="CY28" s="1141"/>
      <c r="CZ28" s="1142"/>
      <c r="DA28" s="1143" t="str">
        <f t="shared" si="3"/>
        <v/>
      </c>
      <c r="DB28" s="1141"/>
      <c r="DC28" s="1141"/>
      <c r="DD28" s="1141"/>
      <c r="DE28" s="1141"/>
      <c r="DF28" s="1141"/>
      <c r="DG28" s="1141"/>
      <c r="DH28" s="1141"/>
      <c r="DI28" s="1142"/>
      <c r="DJ28" s="1143" t="str">
        <f t="shared" si="4"/>
        <v/>
      </c>
      <c r="DK28" s="1141"/>
      <c r="DL28" s="1141"/>
      <c r="DM28" s="1141"/>
      <c r="DN28" s="1141"/>
      <c r="DO28" s="1141"/>
      <c r="DP28" s="1141"/>
      <c r="DQ28" s="1141"/>
      <c r="DR28" s="1141"/>
      <c r="DS28" s="1141"/>
      <c r="DT28" s="1141"/>
      <c r="DU28" s="1141"/>
      <c r="DV28" s="1141"/>
      <c r="DW28" s="1141"/>
      <c r="DX28" s="1141"/>
      <c r="DY28" s="1141"/>
      <c r="DZ28" s="1141"/>
      <c r="EA28" s="1141"/>
      <c r="EB28" s="1141"/>
      <c r="EC28" s="1141"/>
      <c r="ED28" s="1141"/>
      <c r="EE28" s="1141"/>
      <c r="EF28" s="1141"/>
      <c r="EG28" s="1141"/>
      <c r="EH28" s="1141"/>
      <c r="EI28" s="1141"/>
      <c r="EJ28" s="1142"/>
      <c r="EK28" s="1181" t="str">
        <f t="shared" si="5"/>
        <v/>
      </c>
      <c r="EL28" s="1182"/>
      <c r="EM28" s="1182"/>
      <c r="EN28" s="1183"/>
      <c r="EO28" s="1181" t="str">
        <f t="shared" si="6"/>
        <v/>
      </c>
      <c r="EP28" s="1182"/>
      <c r="EQ28" s="1182"/>
      <c r="ER28" s="1184"/>
      <c r="ES28" s="4"/>
    </row>
    <row r="29" spans="1:149" s="29" customFormat="1" ht="28.5" customHeight="1" thickBot="1">
      <c r="A29" s="1417"/>
      <c r="B29" s="1418"/>
      <c r="C29" s="1418"/>
      <c r="D29" s="1419"/>
      <c r="E29" s="1420"/>
      <c r="F29" s="1418"/>
      <c r="G29" s="1418"/>
      <c r="H29" s="1418"/>
      <c r="I29" s="1418"/>
      <c r="J29" s="1418"/>
      <c r="K29" s="1419"/>
      <c r="L29" s="1420"/>
      <c r="M29" s="1418"/>
      <c r="N29" s="1418"/>
      <c r="O29" s="1418"/>
      <c r="P29" s="1418"/>
      <c r="Q29" s="1418"/>
      <c r="R29" s="1418"/>
      <c r="S29" s="1418"/>
      <c r="T29" s="1419"/>
      <c r="U29" s="1420"/>
      <c r="V29" s="1418"/>
      <c r="W29" s="1418"/>
      <c r="X29" s="1418"/>
      <c r="Y29" s="1418"/>
      <c r="Z29" s="1418"/>
      <c r="AA29" s="1418"/>
      <c r="AB29" s="1418"/>
      <c r="AC29" s="1418"/>
      <c r="AD29" s="1418"/>
      <c r="AE29" s="1418"/>
      <c r="AF29" s="1418"/>
      <c r="AG29" s="1418"/>
      <c r="AH29" s="1419"/>
      <c r="AI29" s="1421"/>
      <c r="AJ29" s="1422"/>
      <c r="AK29" s="1422"/>
      <c r="AL29" s="1422"/>
      <c r="AM29" s="265" t="s">
        <v>222</v>
      </c>
      <c r="AN29" s="1422"/>
      <c r="AO29" s="1422"/>
      <c r="AP29" s="1422"/>
      <c r="AQ29" s="1423"/>
      <c r="AR29" s="1159"/>
      <c r="AS29" s="1160"/>
      <c r="AT29" s="1160"/>
      <c r="AU29" s="1161"/>
      <c r="AV29" s="1159" t="str">
        <f t="shared" si="7"/>
        <v/>
      </c>
      <c r="AW29" s="1160"/>
      <c r="AX29" s="1160"/>
      <c r="AY29" s="1161"/>
      <c r="AZ29" s="1159"/>
      <c r="BA29" s="1160"/>
      <c r="BB29" s="1160"/>
      <c r="BC29" s="141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165" t="str">
        <f t="shared" si="1"/>
        <v/>
      </c>
      <c r="CQ29" s="1166"/>
      <c r="CR29" s="1166"/>
      <c r="CS29" s="1167"/>
      <c r="CT29" s="1168" t="str">
        <f t="shared" si="2"/>
        <v/>
      </c>
      <c r="CU29" s="1166"/>
      <c r="CV29" s="1166"/>
      <c r="CW29" s="1166"/>
      <c r="CX29" s="1166"/>
      <c r="CY29" s="1166"/>
      <c r="CZ29" s="1167"/>
      <c r="DA29" s="1168" t="str">
        <f t="shared" si="3"/>
        <v/>
      </c>
      <c r="DB29" s="1166"/>
      <c r="DC29" s="1166"/>
      <c r="DD29" s="1166"/>
      <c r="DE29" s="1166"/>
      <c r="DF29" s="1166"/>
      <c r="DG29" s="1166"/>
      <c r="DH29" s="1166"/>
      <c r="DI29" s="1167"/>
      <c r="DJ29" s="1411" t="str">
        <f t="shared" si="4"/>
        <v/>
      </c>
      <c r="DK29" s="1412"/>
      <c r="DL29" s="1412"/>
      <c r="DM29" s="1412"/>
      <c r="DN29" s="1412"/>
      <c r="DO29" s="1412"/>
      <c r="DP29" s="1412"/>
      <c r="DQ29" s="1412"/>
      <c r="DR29" s="1412"/>
      <c r="DS29" s="1412"/>
      <c r="DT29" s="1412"/>
      <c r="DU29" s="1412"/>
      <c r="DV29" s="1412"/>
      <c r="DW29" s="1412"/>
      <c r="DX29" s="1412"/>
      <c r="DY29" s="1412"/>
      <c r="DZ29" s="1412"/>
      <c r="EA29" s="1412"/>
      <c r="EB29" s="1412"/>
      <c r="EC29" s="1412"/>
      <c r="ED29" s="1412"/>
      <c r="EE29" s="1412"/>
      <c r="EF29" s="1412"/>
      <c r="EG29" s="1412"/>
      <c r="EH29" s="1412"/>
      <c r="EI29" s="1412"/>
      <c r="EJ29" s="1413"/>
      <c r="EK29" s="1172" t="str">
        <f t="shared" si="5"/>
        <v/>
      </c>
      <c r="EL29" s="1173"/>
      <c r="EM29" s="1173"/>
      <c r="EN29" s="1174"/>
      <c r="EO29" s="1172" t="str">
        <f t="shared" si="6"/>
        <v/>
      </c>
      <c r="EP29" s="1173"/>
      <c r="EQ29" s="1173"/>
      <c r="ER29" s="1175"/>
      <c r="ES29" s="4"/>
    </row>
    <row r="30" spans="1:149" ht="17.25" customHeight="1">
      <c r="A30" s="335"/>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CP30" s="335"/>
      <c r="CQ30" s="335"/>
      <c r="CR30" s="335"/>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335"/>
      <c r="DR30" s="335"/>
      <c r="DS30" s="335"/>
      <c r="DT30" s="335"/>
      <c r="DU30" s="335"/>
      <c r="DV30" s="335"/>
      <c r="DW30" s="335"/>
      <c r="DX30" s="335"/>
      <c r="DY30" s="335"/>
      <c r="DZ30" s="335"/>
      <c r="EA30" s="335"/>
      <c r="EB30" s="335"/>
      <c r="EC30" s="335"/>
      <c r="ED30" s="335"/>
      <c r="EE30" s="335"/>
      <c r="EF30" s="335"/>
      <c r="EG30" s="335"/>
      <c r="EH30" s="335"/>
      <c r="EI30" s="335"/>
    </row>
    <row r="31" spans="1:149" ht="17.25" customHeight="1" thickBot="1">
      <c r="A31" s="335"/>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CP31" s="335"/>
      <c r="CQ31" s="335"/>
      <c r="CR31" s="335"/>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35"/>
      <c r="DR31" s="335"/>
      <c r="DS31" s="335"/>
      <c r="DT31" s="335"/>
      <c r="DU31" s="335"/>
      <c r="DV31" s="335"/>
      <c r="DW31" s="335"/>
      <c r="DX31" s="335"/>
      <c r="DY31" s="335"/>
      <c r="DZ31" s="335"/>
      <c r="EA31" s="335"/>
      <c r="EB31" s="335"/>
      <c r="EC31" s="335"/>
      <c r="ED31" s="335"/>
      <c r="EE31" s="335"/>
      <c r="EF31" s="335"/>
      <c r="EG31" s="335"/>
      <c r="EH31" s="335"/>
      <c r="EI31" s="335"/>
    </row>
    <row r="32" spans="1:149" ht="28.5" customHeight="1" thickBot="1">
      <c r="A32" s="1224" t="s">
        <v>14</v>
      </c>
      <c r="B32" s="1225"/>
      <c r="C32" s="1225"/>
      <c r="D32" s="1225"/>
      <c r="E32" s="1225"/>
      <c r="F32" s="1225"/>
      <c r="G32" s="1225"/>
      <c r="H32" s="1225"/>
      <c r="I32" s="1225"/>
      <c r="J32" s="1225"/>
      <c r="K32" s="1226"/>
      <c r="L32" s="1227" t="s">
        <v>153</v>
      </c>
      <c r="M32" s="1228"/>
      <c r="N32" s="1228"/>
      <c r="O32" s="1228"/>
      <c r="P32" s="1228"/>
      <c r="Q32" s="1228"/>
      <c r="R32" s="1228"/>
      <c r="S32" s="1228"/>
      <c r="T32" s="1229"/>
      <c r="U32" s="1291"/>
      <c r="V32" s="1291"/>
      <c r="W32" s="1291"/>
      <c r="X32" s="1291"/>
      <c r="Y32" s="1291"/>
      <c r="Z32" s="1291"/>
      <c r="AA32" s="1291"/>
      <c r="AB32" s="1291"/>
      <c r="AC32" s="1291"/>
      <c r="AD32" s="1291"/>
      <c r="AE32" s="1291"/>
      <c r="AF32" s="1291"/>
      <c r="CP32" s="1295" t="s">
        <v>14</v>
      </c>
      <c r="CQ32" s="1296"/>
      <c r="CR32" s="1296"/>
      <c r="CS32" s="1296"/>
      <c r="CT32" s="1296"/>
      <c r="CU32" s="1296"/>
      <c r="CV32" s="1296"/>
      <c r="CW32" s="1296"/>
      <c r="CX32" s="1296"/>
      <c r="CY32" s="1296"/>
      <c r="CZ32" s="1297"/>
      <c r="DA32" s="1298" t="s">
        <v>153</v>
      </c>
      <c r="DB32" s="1299"/>
      <c r="DC32" s="1299"/>
      <c r="DD32" s="1299"/>
      <c r="DE32" s="1299"/>
      <c r="DF32" s="1299"/>
      <c r="DG32" s="1299"/>
      <c r="DH32" s="1299"/>
      <c r="DI32" s="1300"/>
      <c r="DJ32" s="1291"/>
      <c r="DK32" s="1291"/>
      <c r="DL32" s="1291"/>
      <c r="DM32" s="1291"/>
      <c r="DN32" s="1291"/>
      <c r="DO32" s="1291"/>
      <c r="DP32" s="1291"/>
      <c r="DQ32" s="1291"/>
      <c r="DR32" s="1291"/>
      <c r="DS32" s="1291"/>
      <c r="DT32" s="1291"/>
      <c r="DU32" s="1291"/>
    </row>
    <row r="33" spans="1:149"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4"/>
      <c r="DN33" s="4"/>
      <c r="DO33" s="4"/>
      <c r="DP33" s="4"/>
      <c r="DQ33" s="4"/>
      <c r="DR33" s="4"/>
      <c r="DS33" s="4"/>
      <c r="DT33" s="4"/>
      <c r="DU33" s="4"/>
      <c r="DV33" s="4"/>
      <c r="DW33" s="4"/>
      <c r="DX33" s="4"/>
      <c r="DY33" s="4"/>
      <c r="DZ33" s="4"/>
      <c r="EA33" s="4"/>
      <c r="EB33" s="4"/>
      <c r="EC33" s="4"/>
      <c r="ED33" s="4"/>
      <c r="EE33" s="4"/>
      <c r="EF33" s="4"/>
      <c r="EG33" s="4"/>
      <c r="EH33" s="4"/>
      <c r="EI33" s="4"/>
    </row>
    <row r="34" spans="1:149" ht="29.25" customHeight="1">
      <c r="A34" s="1059" t="s">
        <v>275</v>
      </c>
      <c r="B34" s="1059"/>
      <c r="C34" s="1059"/>
      <c r="D34" s="1059"/>
      <c r="E34" s="1059"/>
      <c r="F34" s="1059"/>
      <c r="G34" s="1059"/>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c r="AG34" s="1059"/>
      <c r="AH34" s="1059"/>
      <c r="AI34" s="1059"/>
      <c r="AJ34" s="1059"/>
      <c r="AK34" s="1059"/>
      <c r="AL34" s="1059"/>
      <c r="AM34" s="1059"/>
      <c r="AN34" s="1059"/>
      <c r="AO34" s="1059"/>
      <c r="AP34" s="1059"/>
      <c r="AQ34" s="1059"/>
      <c r="AR34" s="1059"/>
      <c r="AS34" s="1059"/>
      <c r="AT34" s="1059"/>
      <c r="AU34" s="1059"/>
      <c r="AV34" s="1059"/>
      <c r="AW34" s="1059"/>
      <c r="AX34" s="1059"/>
      <c r="AY34" s="1059"/>
      <c r="AZ34" s="1061" t="s">
        <v>4</v>
      </c>
      <c r="BA34" s="1061"/>
      <c r="BB34" s="1061"/>
      <c r="BC34" s="1061"/>
      <c r="CP34" s="1059" t="s">
        <v>275</v>
      </c>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059"/>
      <c r="DX34" s="1059"/>
      <c r="DY34" s="1059"/>
      <c r="DZ34" s="1059"/>
      <c r="EA34" s="1059"/>
      <c r="EB34" s="1059"/>
      <c r="EC34" s="1059"/>
      <c r="ED34" s="1059"/>
      <c r="EE34" s="1059"/>
      <c r="EF34" s="1059"/>
      <c r="EG34" s="1059"/>
      <c r="EH34" s="1059"/>
      <c r="EI34" s="1059"/>
      <c r="EJ34" s="1059"/>
      <c r="EK34" s="1059"/>
      <c r="EL34" s="1059"/>
      <c r="EM34" s="1059"/>
      <c r="EN34" s="1059"/>
      <c r="EO34" s="1061" t="str">
        <f>AZ34</f>
        <v>□</v>
      </c>
      <c r="EP34" s="1061"/>
      <c r="EQ34" s="1061"/>
      <c r="ER34" s="1061"/>
    </row>
    <row r="35" spans="1:149" ht="9" customHeight="1" thickBot="1">
      <c r="A35" s="28"/>
      <c r="B35" s="28"/>
      <c r="C35" s="28"/>
      <c r="D35" s="28"/>
      <c r="E35" s="28"/>
      <c r="F35" s="28"/>
      <c r="G35" s="28"/>
      <c r="H35" s="28"/>
      <c r="I35" s="28"/>
      <c r="J35" s="28"/>
      <c r="K35" s="28"/>
      <c r="L35" s="28"/>
      <c r="M35" s="28"/>
      <c r="N35" s="28"/>
      <c r="O35" s="4"/>
      <c r="P35" s="4"/>
      <c r="Q35" s="4"/>
      <c r="R35" s="4"/>
      <c r="S35" s="4"/>
      <c r="T35" s="4"/>
      <c r="U35" s="4"/>
      <c r="V35" s="4"/>
      <c r="W35" s="4"/>
      <c r="X35" s="4"/>
      <c r="Y35" s="4"/>
      <c r="Z35" s="4"/>
      <c r="AA35" s="4"/>
      <c r="AB35" s="4"/>
      <c r="AC35" s="4"/>
      <c r="AD35" s="4"/>
      <c r="AE35" s="4"/>
      <c r="AF35" s="4"/>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4"/>
      <c r="DU35" s="28"/>
      <c r="DV35" s="28"/>
      <c r="DW35" s="28"/>
      <c r="DX35" s="4"/>
      <c r="DY35" s="4"/>
      <c r="DZ35" s="4"/>
      <c r="EA35" s="4"/>
      <c r="EB35" s="4"/>
      <c r="EC35" s="4"/>
      <c r="ED35" s="4"/>
      <c r="EE35" s="4"/>
      <c r="EF35" s="4"/>
      <c r="EG35" s="4"/>
      <c r="EH35" s="4"/>
      <c r="EI35" s="4"/>
    </row>
    <row r="36" spans="1:149" ht="18.75" customHeight="1">
      <c r="A36" s="1253" t="s">
        <v>219</v>
      </c>
      <c r="B36" s="1254"/>
      <c r="C36" s="1254"/>
      <c r="D36" s="1255"/>
      <c r="E36" s="1259" t="s">
        <v>220</v>
      </c>
      <c r="F36" s="1254"/>
      <c r="G36" s="1254"/>
      <c r="H36" s="1254"/>
      <c r="I36" s="1254"/>
      <c r="J36" s="1254"/>
      <c r="K36" s="1255"/>
      <c r="L36" s="1236" t="s">
        <v>221</v>
      </c>
      <c r="M36" s="1261"/>
      <c r="N36" s="1261"/>
      <c r="O36" s="1261"/>
      <c r="P36" s="1261"/>
      <c r="Q36" s="1261"/>
      <c r="R36" s="1261"/>
      <c r="S36" s="1261"/>
      <c r="T36" s="1262"/>
      <c r="U36" s="1236" t="s">
        <v>84</v>
      </c>
      <c r="V36" s="1261"/>
      <c r="W36" s="1261"/>
      <c r="X36" s="1261"/>
      <c r="Y36" s="1261"/>
      <c r="Z36" s="1261"/>
      <c r="AA36" s="1261"/>
      <c r="AB36" s="1261"/>
      <c r="AC36" s="1261"/>
      <c r="AD36" s="1261"/>
      <c r="AE36" s="1261"/>
      <c r="AF36" s="1261"/>
      <c r="AG36" s="1261"/>
      <c r="AH36" s="1262"/>
      <c r="AI36" s="649" t="s">
        <v>22</v>
      </c>
      <c r="AJ36" s="650"/>
      <c r="AK36" s="650"/>
      <c r="AL36" s="650"/>
      <c r="AM36" s="650"/>
      <c r="AN36" s="650"/>
      <c r="AO36" s="650"/>
      <c r="AP36" s="650"/>
      <c r="AQ36" s="1274"/>
      <c r="AR36" s="1275" t="s">
        <v>21</v>
      </c>
      <c r="AS36" s="1276"/>
      <c r="AT36" s="1276"/>
      <c r="AU36" s="1277"/>
      <c r="AV36" s="1230" t="s">
        <v>223</v>
      </c>
      <c r="AW36" s="1231"/>
      <c r="AX36" s="1231"/>
      <c r="AY36" s="1232"/>
      <c r="AZ36" s="1236" t="s">
        <v>224</v>
      </c>
      <c r="BA36" s="1237"/>
      <c r="BB36" s="1237"/>
      <c r="BC36" s="1238"/>
      <c r="CP36" s="1253" t="s">
        <v>219</v>
      </c>
      <c r="CQ36" s="1254"/>
      <c r="CR36" s="1254"/>
      <c r="CS36" s="1255"/>
      <c r="CT36" s="1259" t="s">
        <v>220</v>
      </c>
      <c r="CU36" s="1254"/>
      <c r="CV36" s="1254"/>
      <c r="CW36" s="1254"/>
      <c r="CX36" s="1254"/>
      <c r="CY36" s="1254"/>
      <c r="CZ36" s="1255"/>
      <c r="DA36" s="1236" t="s">
        <v>221</v>
      </c>
      <c r="DB36" s="1261"/>
      <c r="DC36" s="1261"/>
      <c r="DD36" s="1261"/>
      <c r="DE36" s="1261"/>
      <c r="DF36" s="1261"/>
      <c r="DG36" s="1261"/>
      <c r="DH36" s="1261"/>
      <c r="DI36" s="1262"/>
      <c r="DJ36" s="1236" t="s">
        <v>84</v>
      </c>
      <c r="DK36" s="1261"/>
      <c r="DL36" s="1261"/>
      <c r="DM36" s="1261"/>
      <c r="DN36" s="1261"/>
      <c r="DO36" s="1261"/>
      <c r="DP36" s="1261"/>
      <c r="DQ36" s="1261"/>
      <c r="DR36" s="1261"/>
      <c r="DS36" s="1261"/>
      <c r="DT36" s="1261"/>
      <c r="DU36" s="1261"/>
      <c r="DV36" s="1261"/>
      <c r="DW36" s="1261"/>
      <c r="DX36" s="1261"/>
      <c r="DY36" s="1261"/>
      <c r="DZ36" s="1261"/>
      <c r="EA36" s="1261"/>
      <c r="EB36" s="1261"/>
      <c r="EC36" s="1261"/>
      <c r="ED36" s="1261"/>
      <c r="EE36" s="1261"/>
      <c r="EF36" s="1261"/>
      <c r="EG36" s="1261"/>
      <c r="EH36" s="1261"/>
      <c r="EI36" s="1261"/>
      <c r="EJ36" s="1262"/>
      <c r="EK36" s="1230" t="s">
        <v>223</v>
      </c>
      <c r="EL36" s="1231"/>
      <c r="EM36" s="1231"/>
      <c r="EN36" s="1232"/>
      <c r="EO36" s="1236" t="s">
        <v>224</v>
      </c>
      <c r="EP36" s="1237"/>
      <c r="EQ36" s="1237"/>
      <c r="ER36" s="1238"/>
    </row>
    <row r="37" spans="1:149" ht="28.5" customHeight="1">
      <c r="A37" s="1256"/>
      <c r="B37" s="1257"/>
      <c r="C37" s="1257"/>
      <c r="D37" s="1258"/>
      <c r="E37" s="1260"/>
      <c r="F37" s="1257"/>
      <c r="G37" s="1257"/>
      <c r="H37" s="1257"/>
      <c r="I37" s="1257"/>
      <c r="J37" s="1257"/>
      <c r="K37" s="1258"/>
      <c r="L37" s="800"/>
      <c r="M37" s="801"/>
      <c r="N37" s="801"/>
      <c r="O37" s="801"/>
      <c r="P37" s="801"/>
      <c r="Q37" s="801"/>
      <c r="R37" s="801"/>
      <c r="S37" s="801"/>
      <c r="T37" s="802"/>
      <c r="U37" s="800"/>
      <c r="V37" s="801"/>
      <c r="W37" s="801"/>
      <c r="X37" s="801"/>
      <c r="Y37" s="801"/>
      <c r="Z37" s="801"/>
      <c r="AA37" s="801"/>
      <c r="AB37" s="801"/>
      <c r="AC37" s="801"/>
      <c r="AD37" s="801"/>
      <c r="AE37" s="801"/>
      <c r="AF37" s="801"/>
      <c r="AG37" s="801"/>
      <c r="AH37" s="802"/>
      <c r="AI37" s="1242" t="s">
        <v>15</v>
      </c>
      <c r="AJ37" s="1243"/>
      <c r="AK37" s="1243"/>
      <c r="AL37" s="1243"/>
      <c r="AM37" s="338" t="s">
        <v>16</v>
      </c>
      <c r="AN37" s="1243" t="s">
        <v>17</v>
      </c>
      <c r="AO37" s="1243"/>
      <c r="AP37" s="1243"/>
      <c r="AQ37" s="1244"/>
      <c r="AR37" s="1278"/>
      <c r="AS37" s="1279"/>
      <c r="AT37" s="1279"/>
      <c r="AU37" s="1280"/>
      <c r="AV37" s="1233"/>
      <c r="AW37" s="1234"/>
      <c r="AX37" s="1234"/>
      <c r="AY37" s="1235"/>
      <c r="AZ37" s="1239"/>
      <c r="BA37" s="1240"/>
      <c r="BB37" s="1240"/>
      <c r="BC37" s="1241"/>
      <c r="CP37" s="1256"/>
      <c r="CQ37" s="1257"/>
      <c r="CR37" s="1257"/>
      <c r="CS37" s="1258"/>
      <c r="CT37" s="1260"/>
      <c r="CU37" s="1257"/>
      <c r="CV37" s="1257"/>
      <c r="CW37" s="1257"/>
      <c r="CX37" s="1257"/>
      <c r="CY37" s="1257"/>
      <c r="CZ37" s="1258"/>
      <c r="DA37" s="800"/>
      <c r="DB37" s="801"/>
      <c r="DC37" s="801"/>
      <c r="DD37" s="801"/>
      <c r="DE37" s="801"/>
      <c r="DF37" s="801"/>
      <c r="DG37" s="801"/>
      <c r="DH37" s="801"/>
      <c r="DI37" s="802"/>
      <c r="DJ37" s="800"/>
      <c r="DK37" s="801"/>
      <c r="DL37" s="801"/>
      <c r="DM37" s="801"/>
      <c r="DN37" s="801"/>
      <c r="DO37" s="801"/>
      <c r="DP37" s="801"/>
      <c r="DQ37" s="801"/>
      <c r="DR37" s="801"/>
      <c r="DS37" s="801"/>
      <c r="DT37" s="801"/>
      <c r="DU37" s="801"/>
      <c r="DV37" s="801"/>
      <c r="DW37" s="801"/>
      <c r="DX37" s="801"/>
      <c r="DY37" s="801"/>
      <c r="DZ37" s="801"/>
      <c r="EA37" s="801"/>
      <c r="EB37" s="801"/>
      <c r="EC37" s="801"/>
      <c r="ED37" s="801"/>
      <c r="EE37" s="801"/>
      <c r="EF37" s="801"/>
      <c r="EG37" s="801"/>
      <c r="EH37" s="801"/>
      <c r="EI37" s="801"/>
      <c r="EJ37" s="802"/>
      <c r="EK37" s="1233"/>
      <c r="EL37" s="1234"/>
      <c r="EM37" s="1234"/>
      <c r="EN37" s="1235"/>
      <c r="EO37" s="1239"/>
      <c r="EP37" s="1240"/>
      <c r="EQ37" s="1240"/>
      <c r="ER37" s="1241"/>
    </row>
    <row r="38" spans="1:149" s="29" customFormat="1" ht="28.5" customHeight="1">
      <c r="A38" s="1438"/>
      <c r="B38" s="1435"/>
      <c r="C38" s="1435"/>
      <c r="D38" s="1436"/>
      <c r="E38" s="1434"/>
      <c r="F38" s="1435"/>
      <c r="G38" s="1435"/>
      <c r="H38" s="1435"/>
      <c r="I38" s="1435"/>
      <c r="J38" s="1435"/>
      <c r="K38" s="1436"/>
      <c r="L38" s="1434"/>
      <c r="M38" s="1435"/>
      <c r="N38" s="1435"/>
      <c r="O38" s="1435"/>
      <c r="P38" s="1435"/>
      <c r="Q38" s="1435"/>
      <c r="R38" s="1435"/>
      <c r="S38" s="1435"/>
      <c r="T38" s="1436"/>
      <c r="U38" s="1434"/>
      <c r="V38" s="1435"/>
      <c r="W38" s="1435"/>
      <c r="X38" s="1435"/>
      <c r="Y38" s="1435"/>
      <c r="Z38" s="1435"/>
      <c r="AA38" s="1435"/>
      <c r="AB38" s="1435"/>
      <c r="AC38" s="1435"/>
      <c r="AD38" s="1435"/>
      <c r="AE38" s="1435"/>
      <c r="AF38" s="1435"/>
      <c r="AG38" s="1435"/>
      <c r="AH38" s="1436"/>
      <c r="AI38" s="1284"/>
      <c r="AJ38" s="1285"/>
      <c r="AK38" s="1285"/>
      <c r="AL38" s="1285"/>
      <c r="AM38" s="267" t="s">
        <v>16</v>
      </c>
      <c r="AN38" s="1285"/>
      <c r="AO38" s="1285"/>
      <c r="AP38" s="1285"/>
      <c r="AQ38" s="1286"/>
      <c r="AR38" s="1304" t="str">
        <f t="shared" ref="AR38:AR47" si="8">IF(AND(AI38&lt;&gt;"",AN38&lt;&gt;""),ROUNDDOWN(AI38*AN38/1000000,2),"")</f>
        <v/>
      </c>
      <c r="AS38" s="1305"/>
      <c r="AT38" s="1305"/>
      <c r="AU38" s="1306"/>
      <c r="AV38" s="1284" t="str">
        <f>IF(AR38&lt;&gt;"",IF(AR38&lt;0.2,"XS",IF(AR38&lt;1.6,"S",IF(AR38&lt;2.8,"M",IF(AR38&gt;=2.8,"L")))),"")</f>
        <v/>
      </c>
      <c r="AW38" s="1285"/>
      <c r="AX38" s="1285"/>
      <c r="AY38" s="1286"/>
      <c r="AZ38" s="1284"/>
      <c r="BA38" s="1285"/>
      <c r="BB38" s="1285"/>
      <c r="BC38" s="1437"/>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287" t="str">
        <f t="shared" ref="CP38:CP51" si="9">IF(A38=0,"",A38)</f>
        <v/>
      </c>
      <c r="CQ38" s="1288"/>
      <c r="CR38" s="1288"/>
      <c r="CS38" s="1289"/>
      <c r="CT38" s="1290" t="str">
        <f t="shared" ref="CT38:CT51" si="10">IF(E38=0,"",E38)</f>
        <v/>
      </c>
      <c r="CU38" s="1288"/>
      <c r="CV38" s="1288"/>
      <c r="CW38" s="1288"/>
      <c r="CX38" s="1288"/>
      <c r="CY38" s="1288"/>
      <c r="CZ38" s="1289"/>
      <c r="DA38" s="1290" t="str">
        <f t="shared" ref="DA38:DA51" si="11">IF(L38=0,"",L38)</f>
        <v/>
      </c>
      <c r="DB38" s="1288"/>
      <c r="DC38" s="1288"/>
      <c r="DD38" s="1288"/>
      <c r="DE38" s="1288"/>
      <c r="DF38" s="1288"/>
      <c r="DG38" s="1288"/>
      <c r="DH38" s="1288"/>
      <c r="DI38" s="1289"/>
      <c r="DJ38" s="1426" t="str">
        <f t="shared" ref="DJ38:DJ51" si="12">IF(U38=0,"",U38)</f>
        <v/>
      </c>
      <c r="DK38" s="1433"/>
      <c r="DL38" s="1433"/>
      <c r="DM38" s="1433"/>
      <c r="DN38" s="1433"/>
      <c r="DO38" s="1433"/>
      <c r="DP38" s="1433"/>
      <c r="DQ38" s="1433"/>
      <c r="DR38" s="1433"/>
      <c r="DS38" s="1433"/>
      <c r="DT38" s="1433"/>
      <c r="DU38" s="1433"/>
      <c r="DV38" s="1433"/>
      <c r="DW38" s="1433"/>
      <c r="DX38" s="1433"/>
      <c r="DY38" s="1433"/>
      <c r="DZ38" s="1433"/>
      <c r="EA38" s="1433"/>
      <c r="EB38" s="1433"/>
      <c r="EC38" s="1433"/>
      <c r="ED38" s="1433"/>
      <c r="EE38" s="1433"/>
      <c r="EF38" s="1433"/>
      <c r="EG38" s="1433"/>
      <c r="EH38" s="1433"/>
      <c r="EI38" s="1433"/>
      <c r="EJ38" s="1428"/>
      <c r="EK38" s="1264" t="str">
        <f t="shared" ref="EK38:EK51" si="13">IF(AV38=0,"",AV38)</f>
        <v/>
      </c>
      <c r="EL38" s="1265"/>
      <c r="EM38" s="1265"/>
      <c r="EN38" s="1266"/>
      <c r="EO38" s="1264" t="str">
        <f t="shared" ref="EO38:EO51" si="14">IF(AZ38=0,"",AZ38)</f>
        <v/>
      </c>
      <c r="EP38" s="1265"/>
      <c r="EQ38" s="1265"/>
      <c r="ER38" s="1267"/>
      <c r="ES38" s="4"/>
    </row>
    <row r="39" spans="1:149" s="29" customFormat="1" ht="28.5" customHeight="1">
      <c r="A39" s="1425"/>
      <c r="B39" s="1415"/>
      <c r="C39" s="1415"/>
      <c r="D39" s="1416"/>
      <c r="E39" s="1414"/>
      <c r="F39" s="1415"/>
      <c r="G39" s="1415"/>
      <c r="H39" s="1415"/>
      <c r="I39" s="1415"/>
      <c r="J39" s="1415"/>
      <c r="K39" s="1416"/>
      <c r="L39" s="1414"/>
      <c r="M39" s="1415"/>
      <c r="N39" s="1415"/>
      <c r="O39" s="1415"/>
      <c r="P39" s="1415"/>
      <c r="Q39" s="1415"/>
      <c r="R39" s="1415"/>
      <c r="S39" s="1415"/>
      <c r="T39" s="1416"/>
      <c r="U39" s="1414"/>
      <c r="V39" s="1415"/>
      <c r="W39" s="1415"/>
      <c r="X39" s="1415"/>
      <c r="Y39" s="1415"/>
      <c r="Z39" s="1415"/>
      <c r="AA39" s="1415"/>
      <c r="AB39" s="1415"/>
      <c r="AC39" s="1415"/>
      <c r="AD39" s="1415"/>
      <c r="AE39" s="1415"/>
      <c r="AF39" s="1415"/>
      <c r="AG39" s="1415"/>
      <c r="AH39" s="1416"/>
      <c r="AI39" s="1429"/>
      <c r="AJ39" s="1430"/>
      <c r="AK39" s="1430"/>
      <c r="AL39" s="1430"/>
      <c r="AM39" s="127" t="s">
        <v>16</v>
      </c>
      <c r="AN39" s="1430"/>
      <c r="AO39" s="1430"/>
      <c r="AP39" s="1430"/>
      <c r="AQ39" s="1432"/>
      <c r="AR39" s="1301" t="str">
        <f t="shared" si="8"/>
        <v/>
      </c>
      <c r="AS39" s="1302"/>
      <c r="AT39" s="1302"/>
      <c r="AU39" s="1303"/>
      <c r="AV39" s="1220" t="str">
        <f t="shared" ref="AV39:AV51" si="15">IF(AR39&lt;&gt;"",IF(AR39&lt;0.2,"XS",IF(AR39&lt;1.6,"S",IF(AR39&lt;2.8,"M",IF(AR39&gt;=2.8,"L")))),"")</f>
        <v/>
      </c>
      <c r="AW39" s="1221"/>
      <c r="AX39" s="1221"/>
      <c r="AY39" s="1222"/>
      <c r="AZ39" s="1220"/>
      <c r="BA39" s="1221"/>
      <c r="BB39" s="1221"/>
      <c r="BC39" s="1431"/>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140" t="str">
        <f t="shared" si="9"/>
        <v/>
      </c>
      <c r="CQ39" s="1141"/>
      <c r="CR39" s="1141"/>
      <c r="CS39" s="1142"/>
      <c r="CT39" s="1143" t="str">
        <f t="shared" si="10"/>
        <v/>
      </c>
      <c r="CU39" s="1141"/>
      <c r="CV39" s="1141"/>
      <c r="CW39" s="1141"/>
      <c r="CX39" s="1141"/>
      <c r="CY39" s="1141"/>
      <c r="CZ39" s="1142"/>
      <c r="DA39" s="1143" t="str">
        <f t="shared" si="11"/>
        <v/>
      </c>
      <c r="DB39" s="1141"/>
      <c r="DC39" s="1141"/>
      <c r="DD39" s="1141"/>
      <c r="DE39" s="1141"/>
      <c r="DF39" s="1141"/>
      <c r="DG39" s="1141"/>
      <c r="DH39" s="1141"/>
      <c r="DI39" s="1142"/>
      <c r="DJ39" s="1143" t="str">
        <f t="shared" si="12"/>
        <v/>
      </c>
      <c r="DK39" s="1141"/>
      <c r="DL39" s="1141"/>
      <c r="DM39" s="1141"/>
      <c r="DN39" s="1141"/>
      <c r="DO39" s="1141"/>
      <c r="DP39" s="1141"/>
      <c r="DQ39" s="1141"/>
      <c r="DR39" s="1141"/>
      <c r="DS39" s="1141"/>
      <c r="DT39" s="1141"/>
      <c r="DU39" s="1141"/>
      <c r="DV39" s="1141"/>
      <c r="DW39" s="1141"/>
      <c r="DX39" s="1141"/>
      <c r="DY39" s="1141"/>
      <c r="DZ39" s="1141"/>
      <c r="EA39" s="1141"/>
      <c r="EB39" s="1141"/>
      <c r="EC39" s="1141"/>
      <c r="ED39" s="1141"/>
      <c r="EE39" s="1141"/>
      <c r="EF39" s="1141"/>
      <c r="EG39" s="1141"/>
      <c r="EH39" s="1141"/>
      <c r="EI39" s="1141"/>
      <c r="EJ39" s="1142"/>
      <c r="EK39" s="1217" t="str">
        <f t="shared" si="13"/>
        <v/>
      </c>
      <c r="EL39" s="1218"/>
      <c r="EM39" s="1218"/>
      <c r="EN39" s="1219"/>
      <c r="EO39" s="1217" t="str">
        <f t="shared" si="14"/>
        <v/>
      </c>
      <c r="EP39" s="1218"/>
      <c r="EQ39" s="1218"/>
      <c r="ER39" s="1223"/>
      <c r="ES39" s="4"/>
    </row>
    <row r="40" spans="1:149" s="29" customFormat="1" ht="28.5" customHeight="1">
      <c r="A40" s="1425"/>
      <c r="B40" s="1415"/>
      <c r="C40" s="1415"/>
      <c r="D40" s="1416"/>
      <c r="E40" s="1414"/>
      <c r="F40" s="1415"/>
      <c r="G40" s="1415"/>
      <c r="H40" s="1415"/>
      <c r="I40" s="1415"/>
      <c r="J40" s="1415"/>
      <c r="K40" s="1416"/>
      <c r="L40" s="1414"/>
      <c r="M40" s="1415"/>
      <c r="N40" s="1415"/>
      <c r="O40" s="1415"/>
      <c r="P40" s="1415"/>
      <c r="Q40" s="1415"/>
      <c r="R40" s="1415"/>
      <c r="S40" s="1415"/>
      <c r="T40" s="1416"/>
      <c r="U40" s="1414"/>
      <c r="V40" s="1415"/>
      <c r="W40" s="1415"/>
      <c r="X40" s="1415"/>
      <c r="Y40" s="1415"/>
      <c r="Z40" s="1415"/>
      <c r="AA40" s="1415"/>
      <c r="AB40" s="1415"/>
      <c r="AC40" s="1415"/>
      <c r="AD40" s="1415"/>
      <c r="AE40" s="1415"/>
      <c r="AF40" s="1415"/>
      <c r="AG40" s="1415"/>
      <c r="AH40" s="1416"/>
      <c r="AI40" s="1429"/>
      <c r="AJ40" s="1430"/>
      <c r="AK40" s="1430"/>
      <c r="AL40" s="1430"/>
      <c r="AM40" s="127" t="s">
        <v>16</v>
      </c>
      <c r="AN40" s="1430"/>
      <c r="AO40" s="1430"/>
      <c r="AP40" s="1430"/>
      <c r="AQ40" s="1432"/>
      <c r="AR40" s="1301" t="str">
        <f t="shared" si="8"/>
        <v/>
      </c>
      <c r="AS40" s="1302"/>
      <c r="AT40" s="1302"/>
      <c r="AU40" s="1303"/>
      <c r="AV40" s="1220" t="str">
        <f t="shared" si="15"/>
        <v/>
      </c>
      <c r="AW40" s="1221"/>
      <c r="AX40" s="1221"/>
      <c r="AY40" s="1222"/>
      <c r="AZ40" s="1220"/>
      <c r="BA40" s="1221"/>
      <c r="BB40" s="1221"/>
      <c r="BC40" s="1431"/>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140" t="str">
        <f t="shared" si="9"/>
        <v/>
      </c>
      <c r="CQ40" s="1141"/>
      <c r="CR40" s="1141"/>
      <c r="CS40" s="1142"/>
      <c r="CT40" s="1143" t="str">
        <f t="shared" si="10"/>
        <v/>
      </c>
      <c r="CU40" s="1141"/>
      <c r="CV40" s="1141"/>
      <c r="CW40" s="1141"/>
      <c r="CX40" s="1141"/>
      <c r="CY40" s="1141"/>
      <c r="CZ40" s="1142"/>
      <c r="DA40" s="1143" t="str">
        <f t="shared" si="11"/>
        <v/>
      </c>
      <c r="DB40" s="1141"/>
      <c r="DC40" s="1141"/>
      <c r="DD40" s="1141"/>
      <c r="DE40" s="1141"/>
      <c r="DF40" s="1141"/>
      <c r="DG40" s="1141"/>
      <c r="DH40" s="1141"/>
      <c r="DI40" s="1142"/>
      <c r="DJ40" s="1143" t="str">
        <f t="shared" si="12"/>
        <v/>
      </c>
      <c r="DK40" s="1141"/>
      <c r="DL40" s="1141"/>
      <c r="DM40" s="1141"/>
      <c r="DN40" s="1141"/>
      <c r="DO40" s="1141"/>
      <c r="DP40" s="1141"/>
      <c r="DQ40" s="1141"/>
      <c r="DR40" s="1141"/>
      <c r="DS40" s="1141"/>
      <c r="DT40" s="1141"/>
      <c r="DU40" s="1141"/>
      <c r="DV40" s="1141"/>
      <c r="DW40" s="1141"/>
      <c r="DX40" s="1141"/>
      <c r="DY40" s="1141"/>
      <c r="DZ40" s="1141"/>
      <c r="EA40" s="1141"/>
      <c r="EB40" s="1141"/>
      <c r="EC40" s="1141"/>
      <c r="ED40" s="1141"/>
      <c r="EE40" s="1141"/>
      <c r="EF40" s="1141"/>
      <c r="EG40" s="1141"/>
      <c r="EH40" s="1141"/>
      <c r="EI40" s="1141"/>
      <c r="EJ40" s="1142"/>
      <c r="EK40" s="1217" t="str">
        <f t="shared" si="13"/>
        <v/>
      </c>
      <c r="EL40" s="1218"/>
      <c r="EM40" s="1218"/>
      <c r="EN40" s="1219"/>
      <c r="EO40" s="1217" t="str">
        <f t="shared" si="14"/>
        <v/>
      </c>
      <c r="EP40" s="1218"/>
      <c r="EQ40" s="1218"/>
      <c r="ER40" s="1223"/>
      <c r="ES40" s="4"/>
    </row>
    <row r="41" spans="1:149" s="29" customFormat="1" ht="28.5" customHeight="1">
      <c r="A41" s="1425"/>
      <c r="B41" s="1415"/>
      <c r="C41" s="1415"/>
      <c r="D41" s="1416"/>
      <c r="E41" s="1414"/>
      <c r="F41" s="1415"/>
      <c r="G41" s="1415"/>
      <c r="H41" s="1415"/>
      <c r="I41" s="1415"/>
      <c r="J41" s="1415"/>
      <c r="K41" s="1416"/>
      <c r="L41" s="1414"/>
      <c r="M41" s="1415"/>
      <c r="N41" s="1415"/>
      <c r="O41" s="1415"/>
      <c r="P41" s="1415"/>
      <c r="Q41" s="1415"/>
      <c r="R41" s="1415"/>
      <c r="S41" s="1415"/>
      <c r="T41" s="1416"/>
      <c r="U41" s="1414"/>
      <c r="V41" s="1415"/>
      <c r="W41" s="1415"/>
      <c r="X41" s="1415"/>
      <c r="Y41" s="1415"/>
      <c r="Z41" s="1415"/>
      <c r="AA41" s="1415"/>
      <c r="AB41" s="1415"/>
      <c r="AC41" s="1415"/>
      <c r="AD41" s="1415"/>
      <c r="AE41" s="1415"/>
      <c r="AF41" s="1415"/>
      <c r="AG41" s="1415"/>
      <c r="AH41" s="1416"/>
      <c r="AI41" s="1429"/>
      <c r="AJ41" s="1430"/>
      <c r="AK41" s="1430"/>
      <c r="AL41" s="1430"/>
      <c r="AM41" s="127" t="s">
        <v>16</v>
      </c>
      <c r="AN41" s="1430"/>
      <c r="AO41" s="1430"/>
      <c r="AP41" s="1430"/>
      <c r="AQ41" s="1432"/>
      <c r="AR41" s="1301" t="str">
        <f t="shared" si="8"/>
        <v/>
      </c>
      <c r="AS41" s="1302"/>
      <c r="AT41" s="1302"/>
      <c r="AU41" s="1303"/>
      <c r="AV41" s="1220" t="str">
        <f t="shared" si="15"/>
        <v/>
      </c>
      <c r="AW41" s="1221"/>
      <c r="AX41" s="1221"/>
      <c r="AY41" s="1222"/>
      <c r="AZ41" s="1220"/>
      <c r="BA41" s="1221"/>
      <c r="BB41" s="1221"/>
      <c r="BC41" s="1431"/>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140" t="str">
        <f t="shared" si="9"/>
        <v/>
      </c>
      <c r="CQ41" s="1141"/>
      <c r="CR41" s="1141"/>
      <c r="CS41" s="1142"/>
      <c r="CT41" s="1143" t="str">
        <f t="shared" si="10"/>
        <v/>
      </c>
      <c r="CU41" s="1141"/>
      <c r="CV41" s="1141"/>
      <c r="CW41" s="1141"/>
      <c r="CX41" s="1141"/>
      <c r="CY41" s="1141"/>
      <c r="CZ41" s="1142"/>
      <c r="DA41" s="1143" t="str">
        <f t="shared" si="11"/>
        <v/>
      </c>
      <c r="DB41" s="1141"/>
      <c r="DC41" s="1141"/>
      <c r="DD41" s="1141"/>
      <c r="DE41" s="1141"/>
      <c r="DF41" s="1141"/>
      <c r="DG41" s="1141"/>
      <c r="DH41" s="1141"/>
      <c r="DI41" s="1142"/>
      <c r="DJ41" s="1426" t="str">
        <f t="shared" si="12"/>
        <v/>
      </c>
      <c r="DK41" s="1427"/>
      <c r="DL41" s="1427"/>
      <c r="DM41" s="1427"/>
      <c r="DN41" s="1427"/>
      <c r="DO41" s="1427"/>
      <c r="DP41" s="1427"/>
      <c r="DQ41" s="1427"/>
      <c r="DR41" s="1427"/>
      <c r="DS41" s="1427"/>
      <c r="DT41" s="1427"/>
      <c r="DU41" s="1427"/>
      <c r="DV41" s="1427"/>
      <c r="DW41" s="1427"/>
      <c r="DX41" s="1427"/>
      <c r="DY41" s="1427"/>
      <c r="DZ41" s="1427"/>
      <c r="EA41" s="1427"/>
      <c r="EB41" s="1427"/>
      <c r="EC41" s="1427"/>
      <c r="ED41" s="1427"/>
      <c r="EE41" s="1427"/>
      <c r="EF41" s="1427"/>
      <c r="EG41" s="1427"/>
      <c r="EH41" s="1427"/>
      <c r="EI41" s="1427"/>
      <c r="EJ41" s="1428"/>
      <c r="EK41" s="1217" t="str">
        <f t="shared" si="13"/>
        <v/>
      </c>
      <c r="EL41" s="1218"/>
      <c r="EM41" s="1218"/>
      <c r="EN41" s="1219"/>
      <c r="EO41" s="1217" t="str">
        <f t="shared" si="14"/>
        <v/>
      </c>
      <c r="EP41" s="1218"/>
      <c r="EQ41" s="1218"/>
      <c r="ER41" s="1223"/>
      <c r="ES41" s="4"/>
    </row>
    <row r="42" spans="1:149" s="29" customFormat="1" ht="28.5" customHeight="1">
      <c r="A42" s="1425"/>
      <c r="B42" s="1415"/>
      <c r="C42" s="1415"/>
      <c r="D42" s="1416"/>
      <c r="E42" s="1414"/>
      <c r="F42" s="1415"/>
      <c r="G42" s="1415"/>
      <c r="H42" s="1415"/>
      <c r="I42" s="1415"/>
      <c r="J42" s="1415"/>
      <c r="K42" s="1416"/>
      <c r="L42" s="1414"/>
      <c r="M42" s="1415"/>
      <c r="N42" s="1415"/>
      <c r="O42" s="1415"/>
      <c r="P42" s="1415"/>
      <c r="Q42" s="1415"/>
      <c r="R42" s="1415"/>
      <c r="S42" s="1415"/>
      <c r="T42" s="1416"/>
      <c r="U42" s="1414"/>
      <c r="V42" s="1415"/>
      <c r="W42" s="1415"/>
      <c r="X42" s="1415"/>
      <c r="Y42" s="1415"/>
      <c r="Z42" s="1415"/>
      <c r="AA42" s="1415"/>
      <c r="AB42" s="1415"/>
      <c r="AC42" s="1415"/>
      <c r="AD42" s="1415"/>
      <c r="AE42" s="1415"/>
      <c r="AF42" s="1415"/>
      <c r="AG42" s="1415"/>
      <c r="AH42" s="1416"/>
      <c r="AI42" s="1429"/>
      <c r="AJ42" s="1430"/>
      <c r="AK42" s="1430"/>
      <c r="AL42" s="1430"/>
      <c r="AM42" s="127" t="s">
        <v>16</v>
      </c>
      <c r="AN42" s="1430"/>
      <c r="AO42" s="1430"/>
      <c r="AP42" s="1430"/>
      <c r="AQ42" s="1432"/>
      <c r="AR42" s="1301" t="str">
        <f t="shared" si="8"/>
        <v/>
      </c>
      <c r="AS42" s="1302"/>
      <c r="AT42" s="1302"/>
      <c r="AU42" s="1303"/>
      <c r="AV42" s="1220" t="str">
        <f t="shared" si="15"/>
        <v/>
      </c>
      <c r="AW42" s="1221"/>
      <c r="AX42" s="1221"/>
      <c r="AY42" s="1222"/>
      <c r="AZ42" s="1220"/>
      <c r="BA42" s="1221"/>
      <c r="BB42" s="1221"/>
      <c r="BC42" s="1431"/>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140" t="str">
        <f t="shared" si="9"/>
        <v/>
      </c>
      <c r="CQ42" s="1141"/>
      <c r="CR42" s="1141"/>
      <c r="CS42" s="1142"/>
      <c r="CT42" s="1143" t="str">
        <f t="shared" si="10"/>
        <v/>
      </c>
      <c r="CU42" s="1141"/>
      <c r="CV42" s="1141"/>
      <c r="CW42" s="1141"/>
      <c r="CX42" s="1141"/>
      <c r="CY42" s="1141"/>
      <c r="CZ42" s="1142"/>
      <c r="DA42" s="1143" t="str">
        <f t="shared" si="11"/>
        <v/>
      </c>
      <c r="DB42" s="1141"/>
      <c r="DC42" s="1141"/>
      <c r="DD42" s="1141"/>
      <c r="DE42" s="1141"/>
      <c r="DF42" s="1141"/>
      <c r="DG42" s="1141"/>
      <c r="DH42" s="1141"/>
      <c r="DI42" s="1142"/>
      <c r="DJ42" s="1143" t="str">
        <f t="shared" si="12"/>
        <v/>
      </c>
      <c r="DK42" s="1141"/>
      <c r="DL42" s="1141"/>
      <c r="DM42" s="1141"/>
      <c r="DN42" s="1141"/>
      <c r="DO42" s="1141"/>
      <c r="DP42" s="1141"/>
      <c r="DQ42" s="1141"/>
      <c r="DR42" s="1141"/>
      <c r="DS42" s="1141"/>
      <c r="DT42" s="1141"/>
      <c r="DU42" s="1141"/>
      <c r="DV42" s="1141"/>
      <c r="DW42" s="1141"/>
      <c r="DX42" s="1141"/>
      <c r="DY42" s="1141"/>
      <c r="DZ42" s="1141"/>
      <c r="EA42" s="1141"/>
      <c r="EB42" s="1141"/>
      <c r="EC42" s="1141"/>
      <c r="ED42" s="1141"/>
      <c r="EE42" s="1141"/>
      <c r="EF42" s="1141"/>
      <c r="EG42" s="1141"/>
      <c r="EH42" s="1141"/>
      <c r="EI42" s="1141"/>
      <c r="EJ42" s="1142"/>
      <c r="EK42" s="1217" t="str">
        <f t="shared" si="13"/>
        <v/>
      </c>
      <c r="EL42" s="1218"/>
      <c r="EM42" s="1218"/>
      <c r="EN42" s="1219"/>
      <c r="EO42" s="1217" t="str">
        <f t="shared" si="14"/>
        <v/>
      </c>
      <c r="EP42" s="1218"/>
      <c r="EQ42" s="1218"/>
      <c r="ER42" s="1223"/>
      <c r="ES42" s="4"/>
    </row>
    <row r="43" spans="1:149" s="29" customFormat="1" ht="28.5" customHeight="1">
      <c r="A43" s="1425"/>
      <c r="B43" s="1415"/>
      <c r="C43" s="1415"/>
      <c r="D43" s="1416"/>
      <c r="E43" s="1414"/>
      <c r="F43" s="1415"/>
      <c r="G43" s="1415"/>
      <c r="H43" s="1415"/>
      <c r="I43" s="1415"/>
      <c r="J43" s="1415"/>
      <c r="K43" s="1416"/>
      <c r="L43" s="1414"/>
      <c r="M43" s="1415"/>
      <c r="N43" s="1415"/>
      <c r="O43" s="1415"/>
      <c r="P43" s="1415"/>
      <c r="Q43" s="1415"/>
      <c r="R43" s="1415"/>
      <c r="S43" s="1415"/>
      <c r="T43" s="1416"/>
      <c r="U43" s="1414"/>
      <c r="V43" s="1415"/>
      <c r="W43" s="1415"/>
      <c r="X43" s="1415"/>
      <c r="Y43" s="1415"/>
      <c r="Z43" s="1415"/>
      <c r="AA43" s="1415"/>
      <c r="AB43" s="1415"/>
      <c r="AC43" s="1415"/>
      <c r="AD43" s="1415"/>
      <c r="AE43" s="1415"/>
      <c r="AF43" s="1415"/>
      <c r="AG43" s="1415"/>
      <c r="AH43" s="1416"/>
      <c r="AI43" s="1429"/>
      <c r="AJ43" s="1430"/>
      <c r="AK43" s="1430"/>
      <c r="AL43" s="1430"/>
      <c r="AM43" s="127" t="s">
        <v>16</v>
      </c>
      <c r="AN43" s="1430"/>
      <c r="AO43" s="1430"/>
      <c r="AP43" s="1430"/>
      <c r="AQ43" s="1432"/>
      <c r="AR43" s="1301" t="str">
        <f t="shared" si="8"/>
        <v/>
      </c>
      <c r="AS43" s="1302"/>
      <c r="AT43" s="1302"/>
      <c r="AU43" s="1303"/>
      <c r="AV43" s="1220" t="str">
        <f t="shared" si="15"/>
        <v/>
      </c>
      <c r="AW43" s="1221"/>
      <c r="AX43" s="1221"/>
      <c r="AY43" s="1222"/>
      <c r="AZ43" s="1220"/>
      <c r="BA43" s="1221"/>
      <c r="BB43" s="1221"/>
      <c r="BC43" s="1431"/>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140" t="str">
        <f t="shared" si="9"/>
        <v/>
      </c>
      <c r="CQ43" s="1141"/>
      <c r="CR43" s="1141"/>
      <c r="CS43" s="1142"/>
      <c r="CT43" s="1143" t="str">
        <f t="shared" si="10"/>
        <v/>
      </c>
      <c r="CU43" s="1141"/>
      <c r="CV43" s="1141"/>
      <c r="CW43" s="1141"/>
      <c r="CX43" s="1141"/>
      <c r="CY43" s="1141"/>
      <c r="CZ43" s="1142"/>
      <c r="DA43" s="1143" t="str">
        <f t="shared" si="11"/>
        <v/>
      </c>
      <c r="DB43" s="1141"/>
      <c r="DC43" s="1141"/>
      <c r="DD43" s="1141"/>
      <c r="DE43" s="1141"/>
      <c r="DF43" s="1141"/>
      <c r="DG43" s="1141"/>
      <c r="DH43" s="1141"/>
      <c r="DI43" s="1142"/>
      <c r="DJ43" s="1426" t="str">
        <f t="shared" si="12"/>
        <v/>
      </c>
      <c r="DK43" s="1427"/>
      <c r="DL43" s="1427"/>
      <c r="DM43" s="1427"/>
      <c r="DN43" s="1427"/>
      <c r="DO43" s="1427"/>
      <c r="DP43" s="1427"/>
      <c r="DQ43" s="1427"/>
      <c r="DR43" s="1427"/>
      <c r="DS43" s="1427"/>
      <c r="DT43" s="1427"/>
      <c r="DU43" s="1427"/>
      <c r="DV43" s="1427"/>
      <c r="DW43" s="1427"/>
      <c r="DX43" s="1427"/>
      <c r="DY43" s="1427"/>
      <c r="DZ43" s="1427"/>
      <c r="EA43" s="1427"/>
      <c r="EB43" s="1427"/>
      <c r="EC43" s="1427"/>
      <c r="ED43" s="1427"/>
      <c r="EE43" s="1427"/>
      <c r="EF43" s="1427"/>
      <c r="EG43" s="1427"/>
      <c r="EH43" s="1427"/>
      <c r="EI43" s="1427"/>
      <c r="EJ43" s="1428"/>
      <c r="EK43" s="1217" t="str">
        <f t="shared" si="13"/>
        <v/>
      </c>
      <c r="EL43" s="1218"/>
      <c r="EM43" s="1218"/>
      <c r="EN43" s="1219"/>
      <c r="EO43" s="1217" t="str">
        <f t="shared" si="14"/>
        <v/>
      </c>
      <c r="EP43" s="1218"/>
      <c r="EQ43" s="1218"/>
      <c r="ER43" s="1223"/>
      <c r="ES43" s="4"/>
    </row>
    <row r="44" spans="1:149" s="29" customFormat="1" ht="28.5" customHeight="1">
      <c r="A44" s="1425"/>
      <c r="B44" s="1415"/>
      <c r="C44" s="1415"/>
      <c r="D44" s="1416"/>
      <c r="E44" s="1414"/>
      <c r="F44" s="1415"/>
      <c r="G44" s="1415"/>
      <c r="H44" s="1415"/>
      <c r="I44" s="1415"/>
      <c r="J44" s="1415"/>
      <c r="K44" s="1416"/>
      <c r="L44" s="1414"/>
      <c r="M44" s="1415"/>
      <c r="N44" s="1415"/>
      <c r="O44" s="1415"/>
      <c r="P44" s="1415"/>
      <c r="Q44" s="1415"/>
      <c r="R44" s="1415"/>
      <c r="S44" s="1415"/>
      <c r="T44" s="1416"/>
      <c r="U44" s="1414"/>
      <c r="V44" s="1415"/>
      <c r="W44" s="1415"/>
      <c r="X44" s="1415"/>
      <c r="Y44" s="1415"/>
      <c r="Z44" s="1415"/>
      <c r="AA44" s="1415"/>
      <c r="AB44" s="1415"/>
      <c r="AC44" s="1415"/>
      <c r="AD44" s="1415"/>
      <c r="AE44" s="1415"/>
      <c r="AF44" s="1415"/>
      <c r="AG44" s="1415"/>
      <c r="AH44" s="1416"/>
      <c r="AI44" s="1429"/>
      <c r="AJ44" s="1430"/>
      <c r="AK44" s="1430"/>
      <c r="AL44" s="1430"/>
      <c r="AM44" s="127" t="s">
        <v>16</v>
      </c>
      <c r="AN44" s="1430"/>
      <c r="AO44" s="1430"/>
      <c r="AP44" s="1430"/>
      <c r="AQ44" s="1432"/>
      <c r="AR44" s="1301" t="str">
        <f t="shared" si="8"/>
        <v/>
      </c>
      <c r="AS44" s="1302"/>
      <c r="AT44" s="1302"/>
      <c r="AU44" s="1303"/>
      <c r="AV44" s="1220" t="str">
        <f t="shared" si="15"/>
        <v/>
      </c>
      <c r="AW44" s="1221"/>
      <c r="AX44" s="1221"/>
      <c r="AY44" s="1222"/>
      <c r="AZ44" s="1220"/>
      <c r="BA44" s="1221"/>
      <c r="BB44" s="1221"/>
      <c r="BC44" s="1431"/>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140" t="str">
        <f t="shared" si="9"/>
        <v/>
      </c>
      <c r="CQ44" s="1141"/>
      <c r="CR44" s="1141"/>
      <c r="CS44" s="1142"/>
      <c r="CT44" s="1143" t="str">
        <f t="shared" si="10"/>
        <v/>
      </c>
      <c r="CU44" s="1141"/>
      <c r="CV44" s="1141"/>
      <c r="CW44" s="1141"/>
      <c r="CX44" s="1141"/>
      <c r="CY44" s="1141"/>
      <c r="CZ44" s="1142"/>
      <c r="DA44" s="1143" t="str">
        <f t="shared" si="11"/>
        <v/>
      </c>
      <c r="DB44" s="1141"/>
      <c r="DC44" s="1141"/>
      <c r="DD44" s="1141"/>
      <c r="DE44" s="1141"/>
      <c r="DF44" s="1141"/>
      <c r="DG44" s="1141"/>
      <c r="DH44" s="1141"/>
      <c r="DI44" s="1142"/>
      <c r="DJ44" s="1143" t="str">
        <f t="shared" si="12"/>
        <v/>
      </c>
      <c r="DK44" s="1141"/>
      <c r="DL44" s="1141"/>
      <c r="DM44" s="1141"/>
      <c r="DN44" s="1141"/>
      <c r="DO44" s="1141"/>
      <c r="DP44" s="1141"/>
      <c r="DQ44" s="1141"/>
      <c r="DR44" s="1141"/>
      <c r="DS44" s="1141"/>
      <c r="DT44" s="1141"/>
      <c r="DU44" s="1141"/>
      <c r="DV44" s="1141"/>
      <c r="DW44" s="1141"/>
      <c r="DX44" s="1141"/>
      <c r="DY44" s="1141"/>
      <c r="DZ44" s="1141"/>
      <c r="EA44" s="1141"/>
      <c r="EB44" s="1141"/>
      <c r="EC44" s="1141"/>
      <c r="ED44" s="1141"/>
      <c r="EE44" s="1141"/>
      <c r="EF44" s="1141"/>
      <c r="EG44" s="1141"/>
      <c r="EH44" s="1141"/>
      <c r="EI44" s="1141"/>
      <c r="EJ44" s="1142"/>
      <c r="EK44" s="1217" t="str">
        <f t="shared" si="13"/>
        <v/>
      </c>
      <c r="EL44" s="1218"/>
      <c r="EM44" s="1218"/>
      <c r="EN44" s="1219"/>
      <c r="EO44" s="1217" t="str">
        <f t="shared" si="14"/>
        <v/>
      </c>
      <c r="EP44" s="1218"/>
      <c r="EQ44" s="1218"/>
      <c r="ER44" s="1223"/>
      <c r="ES44" s="4"/>
    </row>
    <row r="45" spans="1:149" s="29" customFormat="1" ht="28.5" customHeight="1">
      <c r="A45" s="1425"/>
      <c r="B45" s="1415"/>
      <c r="C45" s="1415"/>
      <c r="D45" s="1416"/>
      <c r="E45" s="1414"/>
      <c r="F45" s="1415"/>
      <c r="G45" s="1415"/>
      <c r="H45" s="1415"/>
      <c r="I45" s="1415"/>
      <c r="J45" s="1415"/>
      <c r="K45" s="1416"/>
      <c r="L45" s="1414"/>
      <c r="M45" s="1415"/>
      <c r="N45" s="1415"/>
      <c r="O45" s="1415"/>
      <c r="P45" s="1415"/>
      <c r="Q45" s="1415"/>
      <c r="R45" s="1415"/>
      <c r="S45" s="1415"/>
      <c r="T45" s="1416"/>
      <c r="U45" s="1414"/>
      <c r="V45" s="1415"/>
      <c r="W45" s="1415"/>
      <c r="X45" s="1415"/>
      <c r="Y45" s="1415"/>
      <c r="Z45" s="1415"/>
      <c r="AA45" s="1415"/>
      <c r="AB45" s="1415"/>
      <c r="AC45" s="1415"/>
      <c r="AD45" s="1415"/>
      <c r="AE45" s="1415"/>
      <c r="AF45" s="1415"/>
      <c r="AG45" s="1415"/>
      <c r="AH45" s="1416"/>
      <c r="AI45" s="1429"/>
      <c r="AJ45" s="1430"/>
      <c r="AK45" s="1430"/>
      <c r="AL45" s="1430"/>
      <c r="AM45" s="127" t="s">
        <v>16</v>
      </c>
      <c r="AN45" s="1430"/>
      <c r="AO45" s="1430"/>
      <c r="AP45" s="1430"/>
      <c r="AQ45" s="1432"/>
      <c r="AR45" s="1301" t="str">
        <f t="shared" si="8"/>
        <v/>
      </c>
      <c r="AS45" s="1302"/>
      <c r="AT45" s="1302"/>
      <c r="AU45" s="1303"/>
      <c r="AV45" s="1220" t="str">
        <f t="shared" si="15"/>
        <v/>
      </c>
      <c r="AW45" s="1221"/>
      <c r="AX45" s="1221"/>
      <c r="AY45" s="1222"/>
      <c r="AZ45" s="1220"/>
      <c r="BA45" s="1221"/>
      <c r="BB45" s="1221"/>
      <c r="BC45" s="1431"/>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140" t="str">
        <f t="shared" si="9"/>
        <v/>
      </c>
      <c r="CQ45" s="1141"/>
      <c r="CR45" s="1141"/>
      <c r="CS45" s="1142"/>
      <c r="CT45" s="1143" t="str">
        <f t="shared" si="10"/>
        <v/>
      </c>
      <c r="CU45" s="1141"/>
      <c r="CV45" s="1141"/>
      <c r="CW45" s="1141"/>
      <c r="CX45" s="1141"/>
      <c r="CY45" s="1141"/>
      <c r="CZ45" s="1142"/>
      <c r="DA45" s="1143" t="str">
        <f t="shared" si="11"/>
        <v/>
      </c>
      <c r="DB45" s="1141"/>
      <c r="DC45" s="1141"/>
      <c r="DD45" s="1141"/>
      <c r="DE45" s="1141"/>
      <c r="DF45" s="1141"/>
      <c r="DG45" s="1141"/>
      <c r="DH45" s="1141"/>
      <c r="DI45" s="1142"/>
      <c r="DJ45" s="1426" t="str">
        <f t="shared" si="12"/>
        <v/>
      </c>
      <c r="DK45" s="1427"/>
      <c r="DL45" s="1427"/>
      <c r="DM45" s="1427"/>
      <c r="DN45" s="1427"/>
      <c r="DO45" s="1427"/>
      <c r="DP45" s="1427"/>
      <c r="DQ45" s="1427"/>
      <c r="DR45" s="1427"/>
      <c r="DS45" s="1427"/>
      <c r="DT45" s="1427"/>
      <c r="DU45" s="1427"/>
      <c r="DV45" s="1427"/>
      <c r="DW45" s="1427"/>
      <c r="DX45" s="1427"/>
      <c r="DY45" s="1427"/>
      <c r="DZ45" s="1427"/>
      <c r="EA45" s="1427"/>
      <c r="EB45" s="1427"/>
      <c r="EC45" s="1427"/>
      <c r="ED45" s="1427"/>
      <c r="EE45" s="1427"/>
      <c r="EF45" s="1427"/>
      <c r="EG45" s="1427"/>
      <c r="EH45" s="1427"/>
      <c r="EI45" s="1427"/>
      <c r="EJ45" s="1428"/>
      <c r="EK45" s="1217" t="str">
        <f t="shared" si="13"/>
        <v/>
      </c>
      <c r="EL45" s="1218"/>
      <c r="EM45" s="1218"/>
      <c r="EN45" s="1219"/>
      <c r="EO45" s="1217" t="str">
        <f t="shared" si="14"/>
        <v/>
      </c>
      <c r="EP45" s="1218"/>
      <c r="EQ45" s="1218"/>
      <c r="ER45" s="1223"/>
      <c r="ES45" s="4"/>
    </row>
    <row r="46" spans="1:149" s="29" customFormat="1" ht="28.5" customHeight="1">
      <c r="A46" s="1425"/>
      <c r="B46" s="1415"/>
      <c r="C46" s="1415"/>
      <c r="D46" s="1416"/>
      <c r="E46" s="1414"/>
      <c r="F46" s="1415"/>
      <c r="G46" s="1415"/>
      <c r="H46" s="1415"/>
      <c r="I46" s="1415"/>
      <c r="J46" s="1415"/>
      <c r="K46" s="1416"/>
      <c r="L46" s="1414"/>
      <c r="M46" s="1415"/>
      <c r="N46" s="1415"/>
      <c r="O46" s="1415"/>
      <c r="P46" s="1415"/>
      <c r="Q46" s="1415"/>
      <c r="R46" s="1415"/>
      <c r="S46" s="1415"/>
      <c r="T46" s="1416"/>
      <c r="U46" s="1414"/>
      <c r="V46" s="1415"/>
      <c r="W46" s="1415"/>
      <c r="X46" s="1415"/>
      <c r="Y46" s="1415"/>
      <c r="Z46" s="1415"/>
      <c r="AA46" s="1415"/>
      <c r="AB46" s="1415"/>
      <c r="AC46" s="1415"/>
      <c r="AD46" s="1415"/>
      <c r="AE46" s="1415"/>
      <c r="AF46" s="1415"/>
      <c r="AG46" s="1415"/>
      <c r="AH46" s="1416"/>
      <c r="AI46" s="1429"/>
      <c r="AJ46" s="1430"/>
      <c r="AK46" s="1430"/>
      <c r="AL46" s="1430"/>
      <c r="AM46" s="127" t="s">
        <v>16</v>
      </c>
      <c r="AN46" s="1430"/>
      <c r="AO46" s="1430"/>
      <c r="AP46" s="1430"/>
      <c r="AQ46" s="1432"/>
      <c r="AR46" s="1301" t="str">
        <f t="shared" si="8"/>
        <v/>
      </c>
      <c r="AS46" s="1302"/>
      <c r="AT46" s="1302"/>
      <c r="AU46" s="1303"/>
      <c r="AV46" s="1220" t="str">
        <f t="shared" si="15"/>
        <v/>
      </c>
      <c r="AW46" s="1221"/>
      <c r="AX46" s="1221"/>
      <c r="AY46" s="1222"/>
      <c r="AZ46" s="1220"/>
      <c r="BA46" s="1221"/>
      <c r="BB46" s="1221"/>
      <c r="BC46" s="1431"/>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140" t="str">
        <f t="shared" si="9"/>
        <v/>
      </c>
      <c r="CQ46" s="1141"/>
      <c r="CR46" s="1141"/>
      <c r="CS46" s="1142"/>
      <c r="CT46" s="1143" t="str">
        <f t="shared" si="10"/>
        <v/>
      </c>
      <c r="CU46" s="1141"/>
      <c r="CV46" s="1141"/>
      <c r="CW46" s="1141"/>
      <c r="CX46" s="1141"/>
      <c r="CY46" s="1141"/>
      <c r="CZ46" s="1142"/>
      <c r="DA46" s="1143" t="str">
        <f t="shared" si="11"/>
        <v/>
      </c>
      <c r="DB46" s="1141"/>
      <c r="DC46" s="1141"/>
      <c r="DD46" s="1141"/>
      <c r="DE46" s="1141"/>
      <c r="DF46" s="1141"/>
      <c r="DG46" s="1141"/>
      <c r="DH46" s="1141"/>
      <c r="DI46" s="1142"/>
      <c r="DJ46" s="1143" t="str">
        <f t="shared" si="12"/>
        <v/>
      </c>
      <c r="DK46" s="1141"/>
      <c r="DL46" s="1141"/>
      <c r="DM46" s="1141"/>
      <c r="DN46" s="1141"/>
      <c r="DO46" s="1141"/>
      <c r="DP46" s="1141"/>
      <c r="DQ46" s="1141"/>
      <c r="DR46" s="1141"/>
      <c r="DS46" s="1141"/>
      <c r="DT46" s="1141"/>
      <c r="DU46" s="1141"/>
      <c r="DV46" s="1141"/>
      <c r="DW46" s="1141"/>
      <c r="DX46" s="1141"/>
      <c r="DY46" s="1141"/>
      <c r="DZ46" s="1141"/>
      <c r="EA46" s="1141"/>
      <c r="EB46" s="1141"/>
      <c r="EC46" s="1141"/>
      <c r="ED46" s="1141"/>
      <c r="EE46" s="1141"/>
      <c r="EF46" s="1141"/>
      <c r="EG46" s="1141"/>
      <c r="EH46" s="1141"/>
      <c r="EI46" s="1141"/>
      <c r="EJ46" s="1142"/>
      <c r="EK46" s="1217" t="str">
        <f t="shared" si="13"/>
        <v/>
      </c>
      <c r="EL46" s="1218"/>
      <c r="EM46" s="1218"/>
      <c r="EN46" s="1219"/>
      <c r="EO46" s="1217" t="str">
        <f t="shared" si="14"/>
        <v/>
      </c>
      <c r="EP46" s="1218"/>
      <c r="EQ46" s="1218"/>
      <c r="ER46" s="1223"/>
      <c r="ES46" s="4"/>
    </row>
    <row r="47" spans="1:149" s="29" customFormat="1" ht="28.5" customHeight="1">
      <c r="A47" s="1425"/>
      <c r="B47" s="1415"/>
      <c r="C47" s="1415"/>
      <c r="D47" s="1416"/>
      <c r="E47" s="1414"/>
      <c r="F47" s="1415"/>
      <c r="G47" s="1415"/>
      <c r="H47" s="1415"/>
      <c r="I47" s="1415"/>
      <c r="J47" s="1415"/>
      <c r="K47" s="1416"/>
      <c r="L47" s="1414"/>
      <c r="M47" s="1415"/>
      <c r="N47" s="1415"/>
      <c r="O47" s="1415"/>
      <c r="P47" s="1415"/>
      <c r="Q47" s="1415"/>
      <c r="R47" s="1415"/>
      <c r="S47" s="1415"/>
      <c r="T47" s="1416"/>
      <c r="U47" s="1414"/>
      <c r="V47" s="1415"/>
      <c r="W47" s="1415"/>
      <c r="X47" s="1415"/>
      <c r="Y47" s="1415"/>
      <c r="Z47" s="1415"/>
      <c r="AA47" s="1415"/>
      <c r="AB47" s="1415"/>
      <c r="AC47" s="1415"/>
      <c r="AD47" s="1415"/>
      <c r="AE47" s="1415"/>
      <c r="AF47" s="1415"/>
      <c r="AG47" s="1415"/>
      <c r="AH47" s="1416"/>
      <c r="AI47" s="1429"/>
      <c r="AJ47" s="1430"/>
      <c r="AK47" s="1430"/>
      <c r="AL47" s="1430"/>
      <c r="AM47" s="127" t="s">
        <v>16</v>
      </c>
      <c r="AN47" s="1430"/>
      <c r="AO47" s="1430"/>
      <c r="AP47" s="1430"/>
      <c r="AQ47" s="1432"/>
      <c r="AR47" s="1301" t="str">
        <f t="shared" si="8"/>
        <v/>
      </c>
      <c r="AS47" s="1302"/>
      <c r="AT47" s="1302"/>
      <c r="AU47" s="1303"/>
      <c r="AV47" s="1220" t="str">
        <f t="shared" si="15"/>
        <v/>
      </c>
      <c r="AW47" s="1221"/>
      <c r="AX47" s="1221"/>
      <c r="AY47" s="1222"/>
      <c r="AZ47" s="1220"/>
      <c r="BA47" s="1221"/>
      <c r="BB47" s="1221"/>
      <c r="BC47" s="1431"/>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140" t="str">
        <f t="shared" si="9"/>
        <v/>
      </c>
      <c r="CQ47" s="1141"/>
      <c r="CR47" s="1141"/>
      <c r="CS47" s="1142"/>
      <c r="CT47" s="1143" t="str">
        <f t="shared" si="10"/>
        <v/>
      </c>
      <c r="CU47" s="1141"/>
      <c r="CV47" s="1141"/>
      <c r="CW47" s="1141"/>
      <c r="CX47" s="1141"/>
      <c r="CY47" s="1141"/>
      <c r="CZ47" s="1142"/>
      <c r="DA47" s="1143" t="str">
        <f t="shared" si="11"/>
        <v/>
      </c>
      <c r="DB47" s="1141"/>
      <c r="DC47" s="1141"/>
      <c r="DD47" s="1141"/>
      <c r="DE47" s="1141"/>
      <c r="DF47" s="1141"/>
      <c r="DG47" s="1141"/>
      <c r="DH47" s="1141"/>
      <c r="DI47" s="1142"/>
      <c r="DJ47" s="1426" t="str">
        <f t="shared" si="12"/>
        <v/>
      </c>
      <c r="DK47" s="1427"/>
      <c r="DL47" s="1427"/>
      <c r="DM47" s="1427"/>
      <c r="DN47" s="1427"/>
      <c r="DO47" s="1427"/>
      <c r="DP47" s="1427"/>
      <c r="DQ47" s="1427"/>
      <c r="DR47" s="1427"/>
      <c r="DS47" s="1427"/>
      <c r="DT47" s="1427"/>
      <c r="DU47" s="1427"/>
      <c r="DV47" s="1427"/>
      <c r="DW47" s="1427"/>
      <c r="DX47" s="1427"/>
      <c r="DY47" s="1427"/>
      <c r="DZ47" s="1427"/>
      <c r="EA47" s="1427"/>
      <c r="EB47" s="1427"/>
      <c r="EC47" s="1427"/>
      <c r="ED47" s="1427"/>
      <c r="EE47" s="1427"/>
      <c r="EF47" s="1427"/>
      <c r="EG47" s="1427"/>
      <c r="EH47" s="1427"/>
      <c r="EI47" s="1427"/>
      <c r="EJ47" s="1428"/>
      <c r="EK47" s="1217" t="str">
        <f t="shared" si="13"/>
        <v/>
      </c>
      <c r="EL47" s="1218"/>
      <c r="EM47" s="1218"/>
      <c r="EN47" s="1219"/>
      <c r="EO47" s="1217" t="str">
        <f t="shared" si="14"/>
        <v/>
      </c>
      <c r="EP47" s="1218"/>
      <c r="EQ47" s="1218"/>
      <c r="ER47" s="1223"/>
      <c r="ES47" s="4"/>
    </row>
    <row r="48" spans="1:149" ht="28.5" customHeight="1">
      <c r="A48" s="1425"/>
      <c r="B48" s="1415"/>
      <c r="C48" s="1415"/>
      <c r="D48" s="1416"/>
      <c r="E48" s="1414"/>
      <c r="F48" s="1415"/>
      <c r="G48" s="1415"/>
      <c r="H48" s="1415"/>
      <c r="I48" s="1415"/>
      <c r="J48" s="1415"/>
      <c r="K48" s="1416"/>
      <c r="L48" s="1414"/>
      <c r="M48" s="1415"/>
      <c r="N48" s="1415"/>
      <c r="O48" s="1415"/>
      <c r="P48" s="1415"/>
      <c r="Q48" s="1415"/>
      <c r="R48" s="1415"/>
      <c r="S48" s="1415"/>
      <c r="T48" s="1416"/>
      <c r="U48" s="1414"/>
      <c r="V48" s="1415"/>
      <c r="W48" s="1415"/>
      <c r="X48" s="1415"/>
      <c r="Y48" s="1415"/>
      <c r="Z48" s="1415"/>
      <c r="AA48" s="1415"/>
      <c r="AB48" s="1415"/>
      <c r="AC48" s="1415"/>
      <c r="AD48" s="1415"/>
      <c r="AE48" s="1415"/>
      <c r="AF48" s="1415"/>
      <c r="AG48" s="1415"/>
      <c r="AH48" s="1416"/>
      <c r="AI48" s="1407"/>
      <c r="AJ48" s="1408"/>
      <c r="AK48" s="1408"/>
      <c r="AL48" s="1408"/>
      <c r="AM48" s="266" t="s">
        <v>222</v>
      </c>
      <c r="AN48" s="1408"/>
      <c r="AO48" s="1408"/>
      <c r="AP48" s="1408"/>
      <c r="AQ48" s="1409"/>
      <c r="AR48" s="1201"/>
      <c r="AS48" s="1202"/>
      <c r="AT48" s="1202"/>
      <c r="AU48" s="1203"/>
      <c r="AV48" s="1201" t="str">
        <f t="shared" si="15"/>
        <v/>
      </c>
      <c r="AW48" s="1202"/>
      <c r="AX48" s="1202"/>
      <c r="AY48" s="1203"/>
      <c r="AZ48" s="1201"/>
      <c r="BA48" s="1202"/>
      <c r="BB48" s="1202"/>
      <c r="BC48" s="1424"/>
      <c r="CP48" s="1140" t="str">
        <f t="shared" si="9"/>
        <v/>
      </c>
      <c r="CQ48" s="1141"/>
      <c r="CR48" s="1141"/>
      <c r="CS48" s="1142"/>
      <c r="CT48" s="1143" t="str">
        <f t="shared" si="10"/>
        <v/>
      </c>
      <c r="CU48" s="1141"/>
      <c r="CV48" s="1141"/>
      <c r="CW48" s="1141"/>
      <c r="CX48" s="1141"/>
      <c r="CY48" s="1141"/>
      <c r="CZ48" s="1142"/>
      <c r="DA48" s="1143" t="str">
        <f t="shared" si="11"/>
        <v/>
      </c>
      <c r="DB48" s="1141"/>
      <c r="DC48" s="1141"/>
      <c r="DD48" s="1141"/>
      <c r="DE48" s="1141"/>
      <c r="DF48" s="1141"/>
      <c r="DG48" s="1141"/>
      <c r="DH48" s="1141"/>
      <c r="DI48" s="1142"/>
      <c r="DJ48" s="1143" t="str">
        <f t="shared" si="12"/>
        <v/>
      </c>
      <c r="DK48" s="1141"/>
      <c r="DL48" s="1141"/>
      <c r="DM48" s="1141"/>
      <c r="DN48" s="1141"/>
      <c r="DO48" s="1141"/>
      <c r="DP48" s="1141"/>
      <c r="DQ48" s="1141"/>
      <c r="DR48" s="1141"/>
      <c r="DS48" s="1141"/>
      <c r="DT48" s="1141"/>
      <c r="DU48" s="1141"/>
      <c r="DV48" s="1141"/>
      <c r="DW48" s="1141"/>
      <c r="DX48" s="1141"/>
      <c r="DY48" s="1141"/>
      <c r="DZ48" s="1141"/>
      <c r="EA48" s="1141"/>
      <c r="EB48" s="1141"/>
      <c r="EC48" s="1141"/>
      <c r="ED48" s="1141"/>
      <c r="EE48" s="1141"/>
      <c r="EF48" s="1141"/>
      <c r="EG48" s="1141"/>
      <c r="EH48" s="1141"/>
      <c r="EI48" s="1141"/>
      <c r="EJ48" s="1142"/>
      <c r="EK48" s="1181" t="str">
        <f t="shared" si="13"/>
        <v/>
      </c>
      <c r="EL48" s="1182"/>
      <c r="EM48" s="1182"/>
      <c r="EN48" s="1183"/>
      <c r="EO48" s="1181" t="str">
        <f t="shared" si="14"/>
        <v/>
      </c>
      <c r="EP48" s="1182"/>
      <c r="EQ48" s="1182"/>
      <c r="ER48" s="1184"/>
    </row>
    <row r="49" spans="1:148" ht="28.5" customHeight="1">
      <c r="A49" s="1425"/>
      <c r="B49" s="1415"/>
      <c r="C49" s="1415"/>
      <c r="D49" s="1416"/>
      <c r="E49" s="1414"/>
      <c r="F49" s="1415"/>
      <c r="G49" s="1415"/>
      <c r="H49" s="1415"/>
      <c r="I49" s="1415"/>
      <c r="J49" s="1415"/>
      <c r="K49" s="1416"/>
      <c r="L49" s="1414"/>
      <c r="M49" s="1415"/>
      <c r="N49" s="1415"/>
      <c r="O49" s="1415"/>
      <c r="P49" s="1415"/>
      <c r="Q49" s="1415"/>
      <c r="R49" s="1415"/>
      <c r="S49" s="1415"/>
      <c r="T49" s="1416"/>
      <c r="U49" s="1414"/>
      <c r="V49" s="1415"/>
      <c r="W49" s="1415"/>
      <c r="X49" s="1415"/>
      <c r="Y49" s="1415"/>
      <c r="Z49" s="1415"/>
      <c r="AA49" s="1415"/>
      <c r="AB49" s="1415"/>
      <c r="AC49" s="1415"/>
      <c r="AD49" s="1415"/>
      <c r="AE49" s="1415"/>
      <c r="AF49" s="1415"/>
      <c r="AG49" s="1415"/>
      <c r="AH49" s="1416"/>
      <c r="AI49" s="1407"/>
      <c r="AJ49" s="1408"/>
      <c r="AK49" s="1408"/>
      <c r="AL49" s="1408"/>
      <c r="AM49" s="264" t="s">
        <v>222</v>
      </c>
      <c r="AN49" s="1408"/>
      <c r="AO49" s="1408"/>
      <c r="AP49" s="1408"/>
      <c r="AQ49" s="1409"/>
      <c r="AR49" s="1201"/>
      <c r="AS49" s="1202"/>
      <c r="AT49" s="1202"/>
      <c r="AU49" s="1203"/>
      <c r="AV49" s="1201" t="str">
        <f t="shared" si="15"/>
        <v/>
      </c>
      <c r="AW49" s="1202"/>
      <c r="AX49" s="1202"/>
      <c r="AY49" s="1203"/>
      <c r="AZ49" s="1201"/>
      <c r="BA49" s="1202"/>
      <c r="BB49" s="1202"/>
      <c r="BC49" s="1424"/>
      <c r="CP49" s="1140" t="str">
        <f t="shared" si="9"/>
        <v/>
      </c>
      <c r="CQ49" s="1141"/>
      <c r="CR49" s="1141"/>
      <c r="CS49" s="1142"/>
      <c r="CT49" s="1143" t="str">
        <f t="shared" si="10"/>
        <v/>
      </c>
      <c r="CU49" s="1141"/>
      <c r="CV49" s="1141"/>
      <c r="CW49" s="1141"/>
      <c r="CX49" s="1141"/>
      <c r="CY49" s="1141"/>
      <c r="CZ49" s="1142"/>
      <c r="DA49" s="1143" t="str">
        <f t="shared" si="11"/>
        <v/>
      </c>
      <c r="DB49" s="1141"/>
      <c r="DC49" s="1141"/>
      <c r="DD49" s="1141"/>
      <c r="DE49" s="1141"/>
      <c r="DF49" s="1141"/>
      <c r="DG49" s="1141"/>
      <c r="DH49" s="1141"/>
      <c r="DI49" s="1142"/>
      <c r="DJ49" s="1426" t="str">
        <f t="shared" si="12"/>
        <v/>
      </c>
      <c r="DK49" s="1427"/>
      <c r="DL49" s="1427"/>
      <c r="DM49" s="1427"/>
      <c r="DN49" s="1427"/>
      <c r="DO49" s="1427"/>
      <c r="DP49" s="1427"/>
      <c r="DQ49" s="1427"/>
      <c r="DR49" s="1427"/>
      <c r="DS49" s="1427"/>
      <c r="DT49" s="1427"/>
      <c r="DU49" s="1427"/>
      <c r="DV49" s="1427"/>
      <c r="DW49" s="1427"/>
      <c r="DX49" s="1427"/>
      <c r="DY49" s="1427"/>
      <c r="DZ49" s="1427"/>
      <c r="EA49" s="1427"/>
      <c r="EB49" s="1427"/>
      <c r="EC49" s="1427"/>
      <c r="ED49" s="1427"/>
      <c r="EE49" s="1427"/>
      <c r="EF49" s="1427"/>
      <c r="EG49" s="1427"/>
      <c r="EH49" s="1427"/>
      <c r="EI49" s="1427"/>
      <c r="EJ49" s="1428"/>
      <c r="EK49" s="1181" t="str">
        <f t="shared" si="13"/>
        <v/>
      </c>
      <c r="EL49" s="1182"/>
      <c r="EM49" s="1182"/>
      <c r="EN49" s="1183"/>
      <c r="EO49" s="1181" t="str">
        <f t="shared" si="14"/>
        <v/>
      </c>
      <c r="EP49" s="1182"/>
      <c r="EQ49" s="1182"/>
      <c r="ER49" s="1184"/>
    </row>
    <row r="50" spans="1:148" ht="28.5" customHeight="1">
      <c r="A50" s="1425"/>
      <c r="B50" s="1415"/>
      <c r="C50" s="1415"/>
      <c r="D50" s="1416"/>
      <c r="E50" s="1414"/>
      <c r="F50" s="1415"/>
      <c r="G50" s="1415"/>
      <c r="H50" s="1415"/>
      <c r="I50" s="1415"/>
      <c r="J50" s="1415"/>
      <c r="K50" s="1416"/>
      <c r="L50" s="1414"/>
      <c r="M50" s="1415"/>
      <c r="N50" s="1415"/>
      <c r="O50" s="1415"/>
      <c r="P50" s="1415"/>
      <c r="Q50" s="1415"/>
      <c r="R50" s="1415"/>
      <c r="S50" s="1415"/>
      <c r="T50" s="1416"/>
      <c r="U50" s="1414"/>
      <c r="V50" s="1415"/>
      <c r="W50" s="1415"/>
      <c r="X50" s="1415"/>
      <c r="Y50" s="1415"/>
      <c r="Z50" s="1415"/>
      <c r="AA50" s="1415"/>
      <c r="AB50" s="1415"/>
      <c r="AC50" s="1415"/>
      <c r="AD50" s="1415"/>
      <c r="AE50" s="1415"/>
      <c r="AF50" s="1415"/>
      <c r="AG50" s="1415"/>
      <c r="AH50" s="1416"/>
      <c r="AI50" s="1407"/>
      <c r="AJ50" s="1408"/>
      <c r="AK50" s="1408"/>
      <c r="AL50" s="1408"/>
      <c r="AM50" s="264" t="s">
        <v>222</v>
      </c>
      <c r="AN50" s="1408"/>
      <c r="AO50" s="1408"/>
      <c r="AP50" s="1408"/>
      <c r="AQ50" s="1409"/>
      <c r="AR50" s="1201"/>
      <c r="AS50" s="1202"/>
      <c r="AT50" s="1202"/>
      <c r="AU50" s="1203"/>
      <c r="AV50" s="1201" t="str">
        <f t="shared" si="15"/>
        <v/>
      </c>
      <c r="AW50" s="1202"/>
      <c r="AX50" s="1202"/>
      <c r="AY50" s="1203"/>
      <c r="AZ50" s="1201"/>
      <c r="BA50" s="1202"/>
      <c r="BB50" s="1202"/>
      <c r="BC50" s="1424"/>
      <c r="CP50" s="1140" t="str">
        <f t="shared" si="9"/>
        <v/>
      </c>
      <c r="CQ50" s="1141"/>
      <c r="CR50" s="1141"/>
      <c r="CS50" s="1142"/>
      <c r="CT50" s="1143" t="str">
        <f t="shared" si="10"/>
        <v/>
      </c>
      <c r="CU50" s="1141"/>
      <c r="CV50" s="1141"/>
      <c r="CW50" s="1141"/>
      <c r="CX50" s="1141"/>
      <c r="CY50" s="1141"/>
      <c r="CZ50" s="1142"/>
      <c r="DA50" s="1143" t="str">
        <f t="shared" si="11"/>
        <v/>
      </c>
      <c r="DB50" s="1141"/>
      <c r="DC50" s="1141"/>
      <c r="DD50" s="1141"/>
      <c r="DE50" s="1141"/>
      <c r="DF50" s="1141"/>
      <c r="DG50" s="1141"/>
      <c r="DH50" s="1141"/>
      <c r="DI50" s="1142"/>
      <c r="DJ50" s="1143" t="str">
        <f t="shared" si="12"/>
        <v/>
      </c>
      <c r="DK50" s="1141"/>
      <c r="DL50" s="1141"/>
      <c r="DM50" s="1141"/>
      <c r="DN50" s="1141"/>
      <c r="DO50" s="1141"/>
      <c r="DP50" s="1141"/>
      <c r="DQ50" s="1141"/>
      <c r="DR50" s="1141"/>
      <c r="DS50" s="1141"/>
      <c r="DT50" s="1141"/>
      <c r="DU50" s="1141"/>
      <c r="DV50" s="1141"/>
      <c r="DW50" s="1141"/>
      <c r="DX50" s="1141"/>
      <c r="DY50" s="1141"/>
      <c r="DZ50" s="1141"/>
      <c r="EA50" s="1141"/>
      <c r="EB50" s="1141"/>
      <c r="EC50" s="1141"/>
      <c r="ED50" s="1141"/>
      <c r="EE50" s="1141"/>
      <c r="EF50" s="1141"/>
      <c r="EG50" s="1141"/>
      <c r="EH50" s="1141"/>
      <c r="EI50" s="1141"/>
      <c r="EJ50" s="1142"/>
      <c r="EK50" s="1181" t="str">
        <f t="shared" si="13"/>
        <v/>
      </c>
      <c r="EL50" s="1182"/>
      <c r="EM50" s="1182"/>
      <c r="EN50" s="1183"/>
      <c r="EO50" s="1181" t="str">
        <f t="shared" si="14"/>
        <v/>
      </c>
      <c r="EP50" s="1182"/>
      <c r="EQ50" s="1182"/>
      <c r="ER50" s="1184"/>
    </row>
    <row r="51" spans="1:148" ht="28.5" customHeight="1" thickBot="1">
      <c r="A51" s="1417"/>
      <c r="B51" s="1418"/>
      <c r="C51" s="1418"/>
      <c r="D51" s="1419"/>
      <c r="E51" s="1420"/>
      <c r="F51" s="1418"/>
      <c r="G51" s="1418"/>
      <c r="H51" s="1418"/>
      <c r="I51" s="1418"/>
      <c r="J51" s="1418"/>
      <c r="K51" s="1419"/>
      <c r="L51" s="1420"/>
      <c r="M51" s="1418"/>
      <c r="N51" s="1418"/>
      <c r="O51" s="1418"/>
      <c r="P51" s="1418"/>
      <c r="Q51" s="1418"/>
      <c r="R51" s="1418"/>
      <c r="S51" s="1418"/>
      <c r="T51" s="1419"/>
      <c r="U51" s="1420"/>
      <c r="V51" s="1418"/>
      <c r="W51" s="1418"/>
      <c r="X51" s="1418"/>
      <c r="Y51" s="1418"/>
      <c r="Z51" s="1418"/>
      <c r="AA51" s="1418"/>
      <c r="AB51" s="1418"/>
      <c r="AC51" s="1418"/>
      <c r="AD51" s="1418"/>
      <c r="AE51" s="1418"/>
      <c r="AF51" s="1418"/>
      <c r="AG51" s="1418"/>
      <c r="AH51" s="1419"/>
      <c r="AI51" s="1421"/>
      <c r="AJ51" s="1422"/>
      <c r="AK51" s="1422"/>
      <c r="AL51" s="1422"/>
      <c r="AM51" s="265" t="s">
        <v>222</v>
      </c>
      <c r="AN51" s="1422"/>
      <c r="AO51" s="1422"/>
      <c r="AP51" s="1422"/>
      <c r="AQ51" s="1423"/>
      <c r="AR51" s="1159"/>
      <c r="AS51" s="1160"/>
      <c r="AT51" s="1160"/>
      <c r="AU51" s="1161"/>
      <c r="AV51" s="1159" t="str">
        <f t="shared" si="15"/>
        <v/>
      </c>
      <c r="AW51" s="1160"/>
      <c r="AX51" s="1160"/>
      <c r="AY51" s="1161"/>
      <c r="AZ51" s="1159"/>
      <c r="BA51" s="1160"/>
      <c r="BB51" s="1160"/>
      <c r="BC51" s="1410"/>
      <c r="CP51" s="1165" t="str">
        <f t="shared" si="9"/>
        <v/>
      </c>
      <c r="CQ51" s="1166"/>
      <c r="CR51" s="1166"/>
      <c r="CS51" s="1167"/>
      <c r="CT51" s="1168" t="str">
        <f t="shared" si="10"/>
        <v/>
      </c>
      <c r="CU51" s="1166"/>
      <c r="CV51" s="1166"/>
      <c r="CW51" s="1166"/>
      <c r="CX51" s="1166"/>
      <c r="CY51" s="1166"/>
      <c r="CZ51" s="1167"/>
      <c r="DA51" s="1168" t="str">
        <f t="shared" si="11"/>
        <v/>
      </c>
      <c r="DB51" s="1166"/>
      <c r="DC51" s="1166"/>
      <c r="DD51" s="1166"/>
      <c r="DE51" s="1166"/>
      <c r="DF51" s="1166"/>
      <c r="DG51" s="1166"/>
      <c r="DH51" s="1166"/>
      <c r="DI51" s="1167"/>
      <c r="DJ51" s="1411" t="str">
        <f t="shared" si="12"/>
        <v/>
      </c>
      <c r="DK51" s="1412"/>
      <c r="DL51" s="1412"/>
      <c r="DM51" s="1412"/>
      <c r="DN51" s="1412"/>
      <c r="DO51" s="1412"/>
      <c r="DP51" s="1412"/>
      <c r="DQ51" s="1412"/>
      <c r="DR51" s="1412"/>
      <c r="DS51" s="1412"/>
      <c r="DT51" s="1412"/>
      <c r="DU51" s="1412"/>
      <c r="DV51" s="1412"/>
      <c r="DW51" s="1412"/>
      <c r="DX51" s="1412"/>
      <c r="DY51" s="1412"/>
      <c r="DZ51" s="1412"/>
      <c r="EA51" s="1412"/>
      <c r="EB51" s="1412"/>
      <c r="EC51" s="1412"/>
      <c r="ED51" s="1412"/>
      <c r="EE51" s="1412"/>
      <c r="EF51" s="1412"/>
      <c r="EG51" s="1412"/>
      <c r="EH51" s="1412"/>
      <c r="EI51" s="1412"/>
      <c r="EJ51" s="1413"/>
      <c r="EK51" s="1172" t="str">
        <f t="shared" si="13"/>
        <v/>
      </c>
      <c r="EL51" s="1173"/>
      <c r="EM51" s="1173"/>
      <c r="EN51" s="1174"/>
      <c r="EO51" s="1172" t="str">
        <f t="shared" si="14"/>
        <v/>
      </c>
      <c r="EP51" s="1173"/>
      <c r="EQ51" s="1173"/>
      <c r="ER51" s="1175"/>
    </row>
    <row r="52" spans="1:148" ht="7.5" hidden="1" customHeight="1" thickBot="1"/>
    <row r="53" spans="1:148" ht="7.5" hidden="1" customHeight="1"/>
    <row r="54" spans="1:148" ht="7.5" hidden="1" customHeight="1"/>
    <row r="55" spans="1:148" ht="7.5" hidden="1" customHeight="1"/>
    <row r="56" spans="1:148" ht="7.5" hidden="1" customHeight="1"/>
    <row r="57" spans="1:148" ht="7.5" hidden="1" customHeight="1"/>
    <row r="58" spans="1:148" ht="7.5" hidden="1" customHeight="1"/>
    <row r="59" spans="1:148" ht="7.5" hidden="1" customHeight="1"/>
    <row r="60" spans="1:148" ht="7.5" hidden="1" customHeight="1"/>
    <row r="61" spans="1:148" ht="7.5" hidden="1" customHeight="1"/>
    <row r="62" spans="1:148" ht="7.5" hidden="1" customHeight="1"/>
    <row r="63" spans="1:148" ht="7.5" hidden="1" customHeight="1"/>
    <row r="64" spans="1:148" ht="7.5" hidden="1" customHeight="1"/>
    <row r="65" spans="1:148" ht="17.25" customHeight="1">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268"/>
      <c r="AJ65" s="268"/>
      <c r="AK65" s="268"/>
      <c r="AL65" s="268"/>
      <c r="AM65" s="269"/>
      <c r="AN65" s="268"/>
      <c r="AO65" s="268"/>
      <c r="AP65" s="268"/>
      <c r="AQ65" s="268"/>
      <c r="AR65" s="329"/>
      <c r="AS65" s="329"/>
      <c r="AT65" s="329"/>
      <c r="AU65" s="329"/>
      <c r="AV65" s="329"/>
      <c r="AW65" s="329"/>
      <c r="AX65" s="329"/>
      <c r="AY65" s="329"/>
      <c r="AZ65" s="329"/>
      <c r="BA65" s="329"/>
      <c r="BB65" s="329"/>
      <c r="BC65" s="329"/>
      <c r="CP65" s="337"/>
      <c r="CQ65" s="337"/>
      <c r="CR65" s="337"/>
      <c r="CS65" s="337"/>
      <c r="CT65" s="337"/>
      <c r="CU65" s="337"/>
      <c r="CV65" s="337"/>
      <c r="CW65" s="337"/>
      <c r="CX65" s="337"/>
      <c r="CY65" s="337"/>
      <c r="CZ65" s="337"/>
      <c r="DA65" s="337"/>
      <c r="DB65" s="337"/>
      <c r="DC65" s="337"/>
      <c r="DD65" s="337"/>
      <c r="DE65" s="337"/>
      <c r="DF65" s="337"/>
      <c r="DG65" s="337"/>
      <c r="DH65" s="337"/>
      <c r="DI65" s="337"/>
      <c r="DJ65" s="337"/>
      <c r="DK65" s="337"/>
      <c r="DL65" s="337"/>
      <c r="DM65" s="337"/>
      <c r="DN65" s="337"/>
      <c r="DO65" s="337"/>
      <c r="DP65" s="337"/>
      <c r="DQ65" s="337"/>
      <c r="DR65" s="337"/>
      <c r="DS65" s="337"/>
      <c r="DT65" s="337"/>
      <c r="DU65" s="337"/>
      <c r="DV65" s="337"/>
      <c r="DW65" s="337"/>
      <c r="DX65" s="290"/>
      <c r="DY65" s="290"/>
      <c r="DZ65" s="290"/>
      <c r="EA65" s="290"/>
      <c r="EB65" s="290"/>
      <c r="EC65" s="290"/>
      <c r="ED65" s="290"/>
      <c r="EE65" s="290"/>
      <c r="EF65" s="290"/>
      <c r="EG65" s="290"/>
      <c r="EH65" s="290"/>
      <c r="EI65" s="290"/>
    </row>
    <row r="66" spans="1:148" ht="31.5" customHeight="1">
      <c r="A66" s="40" t="s">
        <v>138</v>
      </c>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268"/>
      <c r="AJ66" s="268"/>
      <c r="AK66" s="268"/>
      <c r="AL66" s="268"/>
      <c r="AM66" s="269"/>
      <c r="AN66" s="268"/>
      <c r="AO66" s="268"/>
      <c r="AP66" s="268"/>
      <c r="AQ66" s="268"/>
      <c r="AR66" s="329"/>
      <c r="AS66" s="329"/>
      <c r="AT66" s="329"/>
      <c r="AU66" s="329"/>
      <c r="AV66" s="329"/>
      <c r="AW66" s="329"/>
      <c r="AX66" s="329"/>
      <c r="AY66" s="329"/>
      <c r="AZ66" s="329"/>
      <c r="BA66" s="329"/>
      <c r="BB66" s="329"/>
      <c r="BC66" s="329"/>
      <c r="CP66" s="40" t="s">
        <v>138</v>
      </c>
      <c r="CQ66" s="328"/>
      <c r="CR66" s="328"/>
      <c r="CS66" s="328"/>
      <c r="CT66" s="328"/>
      <c r="CU66" s="328"/>
      <c r="CV66" s="328"/>
      <c r="CW66" s="328"/>
      <c r="CX66" s="328"/>
      <c r="CY66" s="328"/>
      <c r="CZ66" s="328"/>
      <c r="DA66" s="328"/>
      <c r="DB66" s="328"/>
      <c r="DC66" s="328"/>
      <c r="DD66" s="328"/>
      <c r="DE66" s="328"/>
      <c r="DF66" s="328"/>
      <c r="DG66" s="328"/>
      <c r="DH66" s="328"/>
      <c r="DI66" s="328"/>
      <c r="DJ66" s="328"/>
      <c r="DK66" s="328"/>
      <c r="DL66" s="328"/>
      <c r="DM66" s="328"/>
      <c r="DN66" s="328"/>
      <c r="DO66" s="328"/>
      <c r="DP66" s="328"/>
      <c r="DQ66" s="328"/>
      <c r="DR66" s="328"/>
      <c r="DS66" s="328"/>
      <c r="DT66" s="328"/>
      <c r="DU66" s="328"/>
      <c r="DV66" s="328"/>
      <c r="DW66" s="328"/>
      <c r="DX66" s="268"/>
      <c r="DY66" s="268"/>
      <c r="DZ66" s="268"/>
      <c r="EA66" s="268"/>
      <c r="EB66" s="269"/>
      <c r="EC66" s="268"/>
      <c r="ED66" s="268"/>
      <c r="EE66" s="268"/>
      <c r="EF66" s="268"/>
      <c r="EG66" s="329"/>
      <c r="EH66" s="329"/>
      <c r="EI66" s="329"/>
      <c r="EJ66" s="329"/>
      <c r="EK66" s="329"/>
      <c r="EL66" s="329"/>
      <c r="EM66" s="329"/>
      <c r="EN66" s="329"/>
      <c r="EO66" s="329"/>
      <c r="EP66" s="329"/>
      <c r="EQ66" s="329"/>
      <c r="ER66" s="329"/>
    </row>
    <row r="67" spans="1:148" ht="57.75" customHeight="1" thickBot="1">
      <c r="A67" s="1110" t="s">
        <v>225</v>
      </c>
      <c r="B67" s="1111"/>
      <c r="C67" s="1111"/>
      <c r="D67" s="1111"/>
      <c r="E67" s="1111"/>
      <c r="F67" s="1111"/>
      <c r="G67" s="1111"/>
      <c r="H67" s="1111"/>
      <c r="I67" s="1158"/>
      <c r="J67" s="1110" t="s">
        <v>223</v>
      </c>
      <c r="K67" s="1111"/>
      <c r="L67" s="1111"/>
      <c r="M67" s="1111"/>
      <c r="N67" s="1111"/>
      <c r="O67" s="1111"/>
      <c r="P67" s="1111"/>
      <c r="Q67" s="1111"/>
      <c r="R67" s="1111"/>
      <c r="S67" s="1111"/>
      <c r="T67" s="1111"/>
      <c r="U67" s="1111"/>
      <c r="V67" s="1112"/>
      <c r="W67" s="293"/>
      <c r="X67" s="336" t="s">
        <v>237</v>
      </c>
      <c r="Y67" s="294"/>
      <c r="Z67" s="1062" t="s">
        <v>238</v>
      </c>
      <c r="AA67" s="1113"/>
      <c r="AB67" s="1062" t="s">
        <v>239</v>
      </c>
      <c r="AC67" s="1063"/>
      <c r="AD67" s="1063"/>
      <c r="AE67" s="1063"/>
      <c r="AF67" s="1063"/>
      <c r="AG67" s="1063"/>
      <c r="AH67" s="1064"/>
      <c r="AI67" s="1065" t="s">
        <v>240</v>
      </c>
      <c r="AJ67" s="1063"/>
      <c r="AK67" s="1063"/>
      <c r="AL67" s="1063"/>
      <c r="AM67" s="1063"/>
      <c r="AN67" s="1063"/>
      <c r="AO67" s="1063"/>
      <c r="AP67" s="1063"/>
      <c r="AQ67" s="1063"/>
      <c r="AR67" s="1063"/>
      <c r="AS67" s="1065" t="s">
        <v>242</v>
      </c>
      <c r="AT67" s="1063"/>
      <c r="AU67" s="1063"/>
      <c r="AV67" s="1063"/>
      <c r="AW67" s="1063"/>
      <c r="AX67" s="1063"/>
      <c r="AY67" s="1063"/>
      <c r="AZ67" s="1063"/>
      <c r="BA67" s="1063"/>
      <c r="BB67" s="1063"/>
      <c r="BC67" s="1064"/>
      <c r="CP67" s="1110" t="s">
        <v>225</v>
      </c>
      <c r="CQ67" s="1111"/>
      <c r="CR67" s="1111"/>
      <c r="CS67" s="1111"/>
      <c r="CT67" s="1111"/>
      <c r="CU67" s="1111"/>
      <c r="CV67" s="1111"/>
      <c r="CW67" s="1111"/>
      <c r="CX67" s="1158"/>
      <c r="CY67" s="1110" t="s">
        <v>223</v>
      </c>
      <c r="CZ67" s="1111"/>
      <c r="DA67" s="1111"/>
      <c r="DB67" s="1111"/>
      <c r="DC67" s="1111"/>
      <c r="DD67" s="1111"/>
      <c r="DE67" s="1111"/>
      <c r="DF67" s="1111"/>
      <c r="DG67" s="1111"/>
      <c r="DH67" s="1111"/>
      <c r="DI67" s="1111"/>
      <c r="DJ67" s="1111"/>
      <c r="DK67" s="1112"/>
      <c r="DL67" s="293"/>
      <c r="DM67" s="336" t="s">
        <v>237</v>
      </c>
      <c r="DN67" s="294"/>
      <c r="DO67" s="1062" t="s">
        <v>238</v>
      </c>
      <c r="DP67" s="1113"/>
      <c r="DQ67" s="1062" t="s">
        <v>239</v>
      </c>
      <c r="DR67" s="1063"/>
      <c r="DS67" s="1063"/>
      <c r="DT67" s="1063"/>
      <c r="DU67" s="1063"/>
      <c r="DV67" s="1063"/>
      <c r="DW67" s="1064"/>
      <c r="DX67" s="1065" t="s">
        <v>240</v>
      </c>
      <c r="DY67" s="1063"/>
      <c r="DZ67" s="1063"/>
      <c r="EA67" s="1063"/>
      <c r="EB67" s="1063"/>
      <c r="EC67" s="1063"/>
      <c r="ED67" s="1063"/>
      <c r="EE67" s="1063"/>
      <c r="EF67" s="1063"/>
      <c r="EG67" s="1063"/>
      <c r="EH67" s="1065" t="s">
        <v>242</v>
      </c>
      <c r="EI67" s="1063"/>
      <c r="EJ67" s="1063"/>
      <c r="EK67" s="1063"/>
      <c r="EL67" s="1063"/>
      <c r="EM67" s="1063"/>
      <c r="EN67" s="1063"/>
      <c r="EO67" s="1063"/>
      <c r="EP67" s="1063"/>
      <c r="EQ67" s="1063"/>
      <c r="ER67" s="1064"/>
    </row>
    <row r="68" spans="1:148" ht="33.75" customHeight="1" thickTop="1">
      <c r="A68" s="1176" t="s">
        <v>265</v>
      </c>
      <c r="B68" s="1177"/>
      <c r="C68" s="1177"/>
      <c r="D68" s="1177"/>
      <c r="E68" s="1177"/>
      <c r="F68" s="1177"/>
      <c r="G68" s="1177"/>
      <c r="H68" s="1177"/>
      <c r="I68" s="1178"/>
      <c r="J68" s="1179" t="s">
        <v>227</v>
      </c>
      <c r="K68" s="1180"/>
      <c r="L68" s="1114" t="s">
        <v>233</v>
      </c>
      <c r="M68" s="1114"/>
      <c r="N68" s="1114"/>
      <c r="O68" s="1114"/>
      <c r="P68" s="1114"/>
      <c r="Q68" s="1114"/>
      <c r="R68" s="1114"/>
      <c r="S68" s="1114"/>
      <c r="T68" s="1114"/>
      <c r="U68" s="1114"/>
      <c r="V68" s="1115"/>
      <c r="W68" s="1116" t="str">
        <f>IF($AZ$16&lt;&gt;"",SUMIF($AV$16:$AY$29,J68,$AZ$16:$BC$29),"")</f>
        <v/>
      </c>
      <c r="X68" s="1117"/>
      <c r="Y68" s="1118"/>
      <c r="Z68" s="1119" t="s">
        <v>238</v>
      </c>
      <c r="AA68" s="1120"/>
      <c r="AB68" s="1066">
        <v>90000</v>
      </c>
      <c r="AC68" s="1067"/>
      <c r="AD68" s="1067"/>
      <c r="AE68" s="1067"/>
      <c r="AF68" s="1067"/>
      <c r="AG68" s="1067"/>
      <c r="AH68" s="295" t="s">
        <v>0</v>
      </c>
      <c r="AI68" s="1068" t="str">
        <f>IF(W68="","",(W68*AB68))</f>
        <v/>
      </c>
      <c r="AJ68" s="1069"/>
      <c r="AK68" s="1069"/>
      <c r="AL68" s="1069"/>
      <c r="AM68" s="1069"/>
      <c r="AN68" s="1069"/>
      <c r="AO68" s="1069"/>
      <c r="AP68" s="1069"/>
      <c r="AQ68" s="1069"/>
      <c r="AR68" s="323" t="s">
        <v>0</v>
      </c>
      <c r="AS68" s="1070">
        <f>SUM(AI68:AR71)</f>
        <v>0</v>
      </c>
      <c r="AT68" s="1071"/>
      <c r="AU68" s="1071"/>
      <c r="AV68" s="1071"/>
      <c r="AW68" s="1071"/>
      <c r="AX68" s="1071"/>
      <c r="AY68" s="1071"/>
      <c r="AZ68" s="1071"/>
      <c r="BA68" s="1071"/>
      <c r="BB68" s="1071"/>
      <c r="BC68" s="1076" t="s">
        <v>241</v>
      </c>
      <c r="CP68" s="1176" t="s">
        <v>265</v>
      </c>
      <c r="CQ68" s="1177"/>
      <c r="CR68" s="1177"/>
      <c r="CS68" s="1177"/>
      <c r="CT68" s="1177"/>
      <c r="CU68" s="1177"/>
      <c r="CV68" s="1177"/>
      <c r="CW68" s="1177"/>
      <c r="CX68" s="1178"/>
      <c r="CY68" s="1179" t="s">
        <v>227</v>
      </c>
      <c r="CZ68" s="1180"/>
      <c r="DA68" s="1114" t="s">
        <v>233</v>
      </c>
      <c r="DB68" s="1114"/>
      <c r="DC68" s="1114"/>
      <c r="DD68" s="1114"/>
      <c r="DE68" s="1114"/>
      <c r="DF68" s="1114"/>
      <c r="DG68" s="1114"/>
      <c r="DH68" s="1114"/>
      <c r="DI68" s="1114"/>
      <c r="DJ68" s="1114"/>
      <c r="DK68" s="1115"/>
      <c r="DL68" s="1116" t="str">
        <f>IF(W68="","",W68)</f>
        <v/>
      </c>
      <c r="DM68" s="1117"/>
      <c r="DN68" s="1118"/>
      <c r="DO68" s="614" t="s">
        <v>238</v>
      </c>
      <c r="DP68" s="615"/>
      <c r="DQ68" s="1066">
        <v>90000</v>
      </c>
      <c r="DR68" s="1067"/>
      <c r="DS68" s="1067"/>
      <c r="DT68" s="1067"/>
      <c r="DU68" s="1067"/>
      <c r="DV68" s="1067"/>
      <c r="DW68" s="295" t="s">
        <v>0</v>
      </c>
      <c r="DX68" s="1068" t="str">
        <f>IF(AI68="","",AI68)</f>
        <v/>
      </c>
      <c r="DY68" s="1069"/>
      <c r="DZ68" s="1069"/>
      <c r="EA68" s="1069"/>
      <c r="EB68" s="1069"/>
      <c r="EC68" s="1069"/>
      <c r="ED68" s="1069"/>
      <c r="EE68" s="1069"/>
      <c r="EF68" s="1069"/>
      <c r="EG68" s="323" t="s">
        <v>0</v>
      </c>
      <c r="EH68" s="1070">
        <f>IF(AS68="","",AS68)</f>
        <v>0</v>
      </c>
      <c r="EI68" s="1071"/>
      <c r="EJ68" s="1071"/>
      <c r="EK68" s="1071"/>
      <c r="EL68" s="1071"/>
      <c r="EM68" s="1071"/>
      <c r="EN68" s="1071"/>
      <c r="EO68" s="1071"/>
      <c r="EP68" s="1071"/>
      <c r="EQ68" s="1071"/>
      <c r="ER68" s="1076" t="s">
        <v>241</v>
      </c>
    </row>
    <row r="69" spans="1:148" ht="33.75" customHeight="1">
      <c r="A69" s="1147"/>
      <c r="B69" s="1148"/>
      <c r="C69" s="1148"/>
      <c r="D69" s="1148"/>
      <c r="E69" s="1148"/>
      <c r="F69" s="1148"/>
      <c r="G69" s="1148"/>
      <c r="H69" s="1148"/>
      <c r="I69" s="1149"/>
      <c r="J69" s="1108" t="s">
        <v>228</v>
      </c>
      <c r="K69" s="1109"/>
      <c r="L69" s="1054" t="s">
        <v>234</v>
      </c>
      <c r="M69" s="1054"/>
      <c r="N69" s="1054"/>
      <c r="O69" s="1054"/>
      <c r="P69" s="1054"/>
      <c r="Q69" s="1054"/>
      <c r="R69" s="1054"/>
      <c r="S69" s="1054"/>
      <c r="T69" s="1054"/>
      <c r="U69" s="1054"/>
      <c r="V69" s="1055"/>
      <c r="W69" s="1096" t="str">
        <f>IF($AZ$16&lt;&gt;"",SUMIF($AV$16:$AY$29,J69,$AZ$16:$BC$29),"")</f>
        <v/>
      </c>
      <c r="X69" s="1097"/>
      <c r="Y69" s="1098"/>
      <c r="Z69" s="1099" t="s">
        <v>238</v>
      </c>
      <c r="AA69" s="1100"/>
      <c r="AB69" s="1079">
        <v>125000</v>
      </c>
      <c r="AC69" s="1080"/>
      <c r="AD69" s="1080"/>
      <c r="AE69" s="1080"/>
      <c r="AF69" s="1080"/>
      <c r="AG69" s="1080"/>
      <c r="AH69" s="296" t="s">
        <v>0</v>
      </c>
      <c r="AI69" s="1081" t="str">
        <f>IF(W69="","",(W69*AB69))</f>
        <v/>
      </c>
      <c r="AJ69" s="1082"/>
      <c r="AK69" s="1082"/>
      <c r="AL69" s="1082"/>
      <c r="AM69" s="1082"/>
      <c r="AN69" s="1082"/>
      <c r="AO69" s="1082"/>
      <c r="AP69" s="1082"/>
      <c r="AQ69" s="1082"/>
      <c r="AR69" s="324" t="s">
        <v>0</v>
      </c>
      <c r="AS69" s="1072"/>
      <c r="AT69" s="1073"/>
      <c r="AU69" s="1073"/>
      <c r="AV69" s="1073"/>
      <c r="AW69" s="1073"/>
      <c r="AX69" s="1073"/>
      <c r="AY69" s="1073"/>
      <c r="AZ69" s="1073"/>
      <c r="BA69" s="1073"/>
      <c r="BB69" s="1073"/>
      <c r="BC69" s="1077"/>
      <c r="CP69" s="1147"/>
      <c r="CQ69" s="1148"/>
      <c r="CR69" s="1148"/>
      <c r="CS69" s="1148"/>
      <c r="CT69" s="1148"/>
      <c r="CU69" s="1148"/>
      <c r="CV69" s="1148"/>
      <c r="CW69" s="1148"/>
      <c r="CX69" s="1149"/>
      <c r="CY69" s="1108" t="s">
        <v>228</v>
      </c>
      <c r="CZ69" s="1109"/>
      <c r="DA69" s="1054" t="s">
        <v>234</v>
      </c>
      <c r="DB69" s="1054"/>
      <c r="DC69" s="1054"/>
      <c r="DD69" s="1054"/>
      <c r="DE69" s="1054"/>
      <c r="DF69" s="1054"/>
      <c r="DG69" s="1054"/>
      <c r="DH69" s="1054"/>
      <c r="DI69" s="1054"/>
      <c r="DJ69" s="1054"/>
      <c r="DK69" s="1055"/>
      <c r="DL69" s="1096" t="str">
        <f t="shared" ref="DL69:DL75" si="16">IF(W69="","",W69)</f>
        <v/>
      </c>
      <c r="DM69" s="1097"/>
      <c r="DN69" s="1098"/>
      <c r="DO69" s="1405" t="s">
        <v>238</v>
      </c>
      <c r="DP69" s="1406"/>
      <c r="DQ69" s="1079">
        <v>125000</v>
      </c>
      <c r="DR69" s="1080"/>
      <c r="DS69" s="1080"/>
      <c r="DT69" s="1080"/>
      <c r="DU69" s="1080"/>
      <c r="DV69" s="1080"/>
      <c r="DW69" s="296" t="s">
        <v>0</v>
      </c>
      <c r="DX69" s="1081" t="str">
        <f t="shared" ref="DX69:DX75" si="17">IF(AI69="","",AI69)</f>
        <v/>
      </c>
      <c r="DY69" s="1082"/>
      <c r="DZ69" s="1082"/>
      <c r="EA69" s="1082"/>
      <c r="EB69" s="1082"/>
      <c r="EC69" s="1082"/>
      <c r="ED69" s="1082"/>
      <c r="EE69" s="1082"/>
      <c r="EF69" s="1082"/>
      <c r="EG69" s="324" t="s">
        <v>0</v>
      </c>
      <c r="EH69" s="1072"/>
      <c r="EI69" s="1073"/>
      <c r="EJ69" s="1073"/>
      <c r="EK69" s="1073"/>
      <c r="EL69" s="1073"/>
      <c r="EM69" s="1073"/>
      <c r="EN69" s="1073"/>
      <c r="EO69" s="1073"/>
      <c r="EP69" s="1073"/>
      <c r="EQ69" s="1073"/>
      <c r="ER69" s="1077"/>
    </row>
    <row r="70" spans="1:148" ht="33.75" customHeight="1">
      <c r="A70" s="1147"/>
      <c r="B70" s="1148"/>
      <c r="C70" s="1148"/>
      <c r="D70" s="1148"/>
      <c r="E70" s="1148"/>
      <c r="F70" s="1148"/>
      <c r="G70" s="1148"/>
      <c r="H70" s="1148"/>
      <c r="I70" s="1149"/>
      <c r="J70" s="1108" t="s">
        <v>230</v>
      </c>
      <c r="K70" s="1109"/>
      <c r="L70" s="1054" t="s">
        <v>235</v>
      </c>
      <c r="M70" s="1054"/>
      <c r="N70" s="1054"/>
      <c r="O70" s="1054"/>
      <c r="P70" s="1054"/>
      <c r="Q70" s="1054"/>
      <c r="R70" s="1054"/>
      <c r="S70" s="1054"/>
      <c r="T70" s="1054"/>
      <c r="U70" s="1054"/>
      <c r="V70" s="1055"/>
      <c r="W70" s="1096" t="str">
        <f>IF($AZ$16&lt;&gt;"",SUMIF($AV$16:$AY$29,J70,$AZ$16:$BC$29),"")</f>
        <v/>
      </c>
      <c r="X70" s="1097"/>
      <c r="Y70" s="1098"/>
      <c r="Z70" s="1099" t="s">
        <v>238</v>
      </c>
      <c r="AA70" s="1100"/>
      <c r="AB70" s="1079">
        <v>170000</v>
      </c>
      <c r="AC70" s="1080"/>
      <c r="AD70" s="1080"/>
      <c r="AE70" s="1080"/>
      <c r="AF70" s="1080"/>
      <c r="AG70" s="1080"/>
      <c r="AH70" s="296" t="s">
        <v>0</v>
      </c>
      <c r="AI70" s="1081" t="str">
        <f>IF(W70="","",(W70*AB70))</f>
        <v/>
      </c>
      <c r="AJ70" s="1082"/>
      <c r="AK70" s="1082"/>
      <c r="AL70" s="1082"/>
      <c r="AM70" s="1082"/>
      <c r="AN70" s="1082"/>
      <c r="AO70" s="1082"/>
      <c r="AP70" s="1082"/>
      <c r="AQ70" s="1082"/>
      <c r="AR70" s="324" t="s">
        <v>0</v>
      </c>
      <c r="AS70" s="1072"/>
      <c r="AT70" s="1073"/>
      <c r="AU70" s="1073"/>
      <c r="AV70" s="1073"/>
      <c r="AW70" s="1073"/>
      <c r="AX70" s="1073"/>
      <c r="AY70" s="1073"/>
      <c r="AZ70" s="1073"/>
      <c r="BA70" s="1073"/>
      <c r="BB70" s="1073"/>
      <c r="BC70" s="1077"/>
      <c r="CP70" s="1147"/>
      <c r="CQ70" s="1148"/>
      <c r="CR70" s="1148"/>
      <c r="CS70" s="1148"/>
      <c r="CT70" s="1148"/>
      <c r="CU70" s="1148"/>
      <c r="CV70" s="1148"/>
      <c r="CW70" s="1148"/>
      <c r="CX70" s="1149"/>
      <c r="CY70" s="1108" t="s">
        <v>230</v>
      </c>
      <c r="CZ70" s="1109"/>
      <c r="DA70" s="1054" t="s">
        <v>235</v>
      </c>
      <c r="DB70" s="1054"/>
      <c r="DC70" s="1054"/>
      <c r="DD70" s="1054"/>
      <c r="DE70" s="1054"/>
      <c r="DF70" s="1054"/>
      <c r="DG70" s="1054"/>
      <c r="DH70" s="1054"/>
      <c r="DI70" s="1054"/>
      <c r="DJ70" s="1054"/>
      <c r="DK70" s="1055"/>
      <c r="DL70" s="1096" t="str">
        <f t="shared" si="16"/>
        <v/>
      </c>
      <c r="DM70" s="1097"/>
      <c r="DN70" s="1098"/>
      <c r="DO70" s="1405" t="s">
        <v>238</v>
      </c>
      <c r="DP70" s="1406"/>
      <c r="DQ70" s="1079">
        <v>170000</v>
      </c>
      <c r="DR70" s="1080"/>
      <c r="DS70" s="1080"/>
      <c r="DT70" s="1080"/>
      <c r="DU70" s="1080"/>
      <c r="DV70" s="1080"/>
      <c r="DW70" s="296" t="s">
        <v>0</v>
      </c>
      <c r="DX70" s="1081" t="str">
        <f t="shared" si="17"/>
        <v/>
      </c>
      <c r="DY70" s="1082"/>
      <c r="DZ70" s="1082"/>
      <c r="EA70" s="1082"/>
      <c r="EB70" s="1082"/>
      <c r="EC70" s="1082"/>
      <c r="ED70" s="1082"/>
      <c r="EE70" s="1082"/>
      <c r="EF70" s="1082"/>
      <c r="EG70" s="324" t="s">
        <v>0</v>
      </c>
      <c r="EH70" s="1072"/>
      <c r="EI70" s="1073"/>
      <c r="EJ70" s="1073"/>
      <c r="EK70" s="1073"/>
      <c r="EL70" s="1073"/>
      <c r="EM70" s="1073"/>
      <c r="EN70" s="1073"/>
      <c r="EO70" s="1073"/>
      <c r="EP70" s="1073"/>
      <c r="EQ70" s="1073"/>
      <c r="ER70" s="1077"/>
    </row>
    <row r="71" spans="1:148" ht="33.75" customHeight="1">
      <c r="A71" s="1150"/>
      <c r="B71" s="1151"/>
      <c r="C71" s="1151"/>
      <c r="D71" s="1151"/>
      <c r="E71" s="1151"/>
      <c r="F71" s="1151"/>
      <c r="G71" s="1151"/>
      <c r="H71" s="1151"/>
      <c r="I71" s="1152"/>
      <c r="J71" s="1106" t="s">
        <v>232</v>
      </c>
      <c r="K71" s="1107"/>
      <c r="L71" s="1135" t="s">
        <v>236</v>
      </c>
      <c r="M71" s="1135"/>
      <c r="N71" s="1135"/>
      <c r="O71" s="1135"/>
      <c r="P71" s="1135"/>
      <c r="Q71" s="1135"/>
      <c r="R71" s="1135"/>
      <c r="S71" s="1135"/>
      <c r="T71" s="1135"/>
      <c r="U71" s="1135"/>
      <c r="V71" s="1136"/>
      <c r="W71" s="1101" t="str">
        <f>IF($AZ$16&lt;&gt;"",SUMIF($AV$16:$AY$29,J71,$AZ$16:$BC$29),"")</f>
        <v/>
      </c>
      <c r="X71" s="1102"/>
      <c r="Y71" s="1103"/>
      <c r="Z71" s="1104" t="s">
        <v>238</v>
      </c>
      <c r="AA71" s="1105"/>
      <c r="AB71" s="1083">
        <v>220000</v>
      </c>
      <c r="AC71" s="1084"/>
      <c r="AD71" s="1084"/>
      <c r="AE71" s="1084"/>
      <c r="AF71" s="1084"/>
      <c r="AG71" s="1084"/>
      <c r="AH71" s="297" t="s">
        <v>0</v>
      </c>
      <c r="AI71" s="1085" t="str">
        <f t="shared" ref="AI71:AI75" si="18">IF(W71="","",(W71*AB71))</f>
        <v/>
      </c>
      <c r="AJ71" s="1086"/>
      <c r="AK71" s="1086"/>
      <c r="AL71" s="1086"/>
      <c r="AM71" s="1086"/>
      <c r="AN71" s="1086"/>
      <c r="AO71" s="1086"/>
      <c r="AP71" s="1086"/>
      <c r="AQ71" s="1086"/>
      <c r="AR71" s="325" t="s">
        <v>0</v>
      </c>
      <c r="AS71" s="1074"/>
      <c r="AT71" s="1075"/>
      <c r="AU71" s="1075"/>
      <c r="AV71" s="1075"/>
      <c r="AW71" s="1075"/>
      <c r="AX71" s="1075"/>
      <c r="AY71" s="1075"/>
      <c r="AZ71" s="1075"/>
      <c r="BA71" s="1075"/>
      <c r="BB71" s="1075"/>
      <c r="BC71" s="1078"/>
      <c r="CP71" s="1150"/>
      <c r="CQ71" s="1151"/>
      <c r="CR71" s="1151"/>
      <c r="CS71" s="1151"/>
      <c r="CT71" s="1151"/>
      <c r="CU71" s="1151"/>
      <c r="CV71" s="1151"/>
      <c r="CW71" s="1151"/>
      <c r="CX71" s="1152"/>
      <c r="CY71" s="1106" t="s">
        <v>232</v>
      </c>
      <c r="CZ71" s="1107"/>
      <c r="DA71" s="1121" t="s">
        <v>236</v>
      </c>
      <c r="DB71" s="1121"/>
      <c r="DC71" s="1121"/>
      <c r="DD71" s="1121"/>
      <c r="DE71" s="1121"/>
      <c r="DF71" s="1121"/>
      <c r="DG71" s="1121"/>
      <c r="DH71" s="1121"/>
      <c r="DI71" s="1121"/>
      <c r="DJ71" s="1121"/>
      <c r="DK71" s="1122"/>
      <c r="DL71" s="1101" t="str">
        <f t="shared" si="16"/>
        <v/>
      </c>
      <c r="DM71" s="1102"/>
      <c r="DN71" s="1103"/>
      <c r="DO71" s="616" t="s">
        <v>238</v>
      </c>
      <c r="DP71" s="617"/>
      <c r="DQ71" s="1083">
        <v>220000</v>
      </c>
      <c r="DR71" s="1084"/>
      <c r="DS71" s="1084"/>
      <c r="DT71" s="1084"/>
      <c r="DU71" s="1084"/>
      <c r="DV71" s="1084"/>
      <c r="DW71" s="297" t="s">
        <v>0</v>
      </c>
      <c r="DX71" s="1085" t="str">
        <f t="shared" si="17"/>
        <v/>
      </c>
      <c r="DY71" s="1086"/>
      <c r="DZ71" s="1086"/>
      <c r="EA71" s="1086"/>
      <c r="EB71" s="1086"/>
      <c r="EC71" s="1086"/>
      <c r="ED71" s="1086"/>
      <c r="EE71" s="1086"/>
      <c r="EF71" s="1086"/>
      <c r="EG71" s="325" t="s">
        <v>0</v>
      </c>
      <c r="EH71" s="1074"/>
      <c r="EI71" s="1075"/>
      <c r="EJ71" s="1075"/>
      <c r="EK71" s="1075"/>
      <c r="EL71" s="1075"/>
      <c r="EM71" s="1075"/>
      <c r="EN71" s="1075"/>
      <c r="EO71" s="1075"/>
      <c r="EP71" s="1075"/>
      <c r="EQ71" s="1075"/>
      <c r="ER71" s="1078"/>
    </row>
    <row r="72" spans="1:148" ht="33.75" customHeight="1">
      <c r="A72" s="1144" t="s">
        <v>264</v>
      </c>
      <c r="B72" s="1145"/>
      <c r="C72" s="1145"/>
      <c r="D72" s="1145"/>
      <c r="E72" s="1145"/>
      <c r="F72" s="1145"/>
      <c r="G72" s="1145"/>
      <c r="H72" s="1145"/>
      <c r="I72" s="1146"/>
      <c r="J72" s="1153" t="s">
        <v>226</v>
      </c>
      <c r="K72" s="1154"/>
      <c r="L72" s="1050" t="s">
        <v>233</v>
      </c>
      <c r="M72" s="1051"/>
      <c r="N72" s="1051"/>
      <c r="O72" s="1051"/>
      <c r="P72" s="1051"/>
      <c r="Q72" s="1051"/>
      <c r="R72" s="1051"/>
      <c r="S72" s="1051"/>
      <c r="T72" s="1051"/>
      <c r="U72" s="1051"/>
      <c r="V72" s="1052"/>
      <c r="W72" s="1123" t="str">
        <f>IF($AZ$38&lt;&gt;"",SUMIF($AV$38:$AY$51,J72,$AZ$38:$BC$51),"")</f>
        <v/>
      </c>
      <c r="X72" s="1124"/>
      <c r="Y72" s="1125"/>
      <c r="Z72" s="1126" t="s">
        <v>238</v>
      </c>
      <c r="AA72" s="1127"/>
      <c r="AB72" s="1087">
        <v>90000</v>
      </c>
      <c r="AC72" s="1088"/>
      <c r="AD72" s="1088"/>
      <c r="AE72" s="1088"/>
      <c r="AF72" s="1088"/>
      <c r="AG72" s="1088"/>
      <c r="AH72" s="298" t="s">
        <v>0</v>
      </c>
      <c r="AI72" s="1089" t="str">
        <f t="shared" si="18"/>
        <v/>
      </c>
      <c r="AJ72" s="1023"/>
      <c r="AK72" s="1023"/>
      <c r="AL72" s="1023"/>
      <c r="AM72" s="1023"/>
      <c r="AN72" s="1023"/>
      <c r="AO72" s="1023"/>
      <c r="AP72" s="1023"/>
      <c r="AQ72" s="1023"/>
      <c r="AR72" s="326" t="s">
        <v>0</v>
      </c>
      <c r="AS72" s="1399">
        <f>SUM(AI72:AR75)</f>
        <v>0</v>
      </c>
      <c r="AT72" s="1400"/>
      <c r="AU72" s="1400"/>
      <c r="AV72" s="1400"/>
      <c r="AW72" s="1400"/>
      <c r="AX72" s="1400"/>
      <c r="AY72" s="1400"/>
      <c r="AZ72" s="1400"/>
      <c r="BA72" s="1400"/>
      <c r="BB72" s="1400"/>
      <c r="BC72" s="1094" t="s">
        <v>241</v>
      </c>
      <c r="CP72" s="1144" t="s">
        <v>264</v>
      </c>
      <c r="CQ72" s="1145"/>
      <c r="CR72" s="1145"/>
      <c r="CS72" s="1145"/>
      <c r="CT72" s="1145"/>
      <c r="CU72" s="1145"/>
      <c r="CV72" s="1145"/>
      <c r="CW72" s="1145"/>
      <c r="CX72" s="1146"/>
      <c r="CY72" s="1153" t="s">
        <v>226</v>
      </c>
      <c r="CZ72" s="1154"/>
      <c r="DA72" s="1050" t="s">
        <v>233</v>
      </c>
      <c r="DB72" s="1051"/>
      <c r="DC72" s="1051"/>
      <c r="DD72" s="1051"/>
      <c r="DE72" s="1051"/>
      <c r="DF72" s="1051"/>
      <c r="DG72" s="1051"/>
      <c r="DH72" s="1051"/>
      <c r="DI72" s="1051"/>
      <c r="DJ72" s="1051"/>
      <c r="DK72" s="1052"/>
      <c r="DL72" s="1123" t="str">
        <f t="shared" si="16"/>
        <v/>
      </c>
      <c r="DM72" s="1124"/>
      <c r="DN72" s="1125"/>
      <c r="DO72" s="618" t="s">
        <v>238</v>
      </c>
      <c r="DP72" s="619"/>
      <c r="DQ72" s="1087">
        <v>90000</v>
      </c>
      <c r="DR72" s="1088"/>
      <c r="DS72" s="1088"/>
      <c r="DT72" s="1088"/>
      <c r="DU72" s="1088"/>
      <c r="DV72" s="1088"/>
      <c r="DW72" s="298" t="s">
        <v>0</v>
      </c>
      <c r="DX72" s="1089" t="str">
        <f t="shared" si="17"/>
        <v/>
      </c>
      <c r="DY72" s="1023"/>
      <c r="DZ72" s="1023"/>
      <c r="EA72" s="1023"/>
      <c r="EB72" s="1023"/>
      <c r="EC72" s="1023"/>
      <c r="ED72" s="1023"/>
      <c r="EE72" s="1023"/>
      <c r="EF72" s="1023"/>
      <c r="EG72" s="326" t="s">
        <v>0</v>
      </c>
      <c r="EH72" s="1399">
        <f>IF(AS72="","",AS72)</f>
        <v>0</v>
      </c>
      <c r="EI72" s="1400"/>
      <c r="EJ72" s="1400"/>
      <c r="EK72" s="1400"/>
      <c r="EL72" s="1400"/>
      <c r="EM72" s="1400"/>
      <c r="EN72" s="1400"/>
      <c r="EO72" s="1400"/>
      <c r="EP72" s="1400"/>
      <c r="EQ72" s="1400"/>
      <c r="ER72" s="1094" t="s">
        <v>241</v>
      </c>
    </row>
    <row r="73" spans="1:148" ht="33.75" customHeight="1">
      <c r="A73" s="1147"/>
      <c r="B73" s="1148"/>
      <c r="C73" s="1148"/>
      <c r="D73" s="1148"/>
      <c r="E73" s="1148"/>
      <c r="F73" s="1148"/>
      <c r="G73" s="1148"/>
      <c r="H73" s="1148"/>
      <c r="I73" s="1149"/>
      <c r="J73" s="1108" t="s">
        <v>145</v>
      </c>
      <c r="K73" s="1109"/>
      <c r="L73" s="1053" t="s">
        <v>234</v>
      </c>
      <c r="M73" s="1054"/>
      <c r="N73" s="1054"/>
      <c r="O73" s="1054"/>
      <c r="P73" s="1054"/>
      <c r="Q73" s="1054"/>
      <c r="R73" s="1054"/>
      <c r="S73" s="1054"/>
      <c r="T73" s="1054"/>
      <c r="U73" s="1054"/>
      <c r="V73" s="1055"/>
      <c r="W73" s="1096" t="str">
        <f>IF($AZ$38&lt;&gt;"",SUMIF($AV$38:$AY$51,J73,$AZ$38:$BC$51),"")</f>
        <v/>
      </c>
      <c r="X73" s="1097"/>
      <c r="Y73" s="1098"/>
      <c r="Z73" s="1099" t="s">
        <v>238</v>
      </c>
      <c r="AA73" s="1100"/>
      <c r="AB73" s="1079">
        <v>125000</v>
      </c>
      <c r="AC73" s="1080"/>
      <c r="AD73" s="1080"/>
      <c r="AE73" s="1080"/>
      <c r="AF73" s="1080"/>
      <c r="AG73" s="1080"/>
      <c r="AH73" s="296" t="s">
        <v>0</v>
      </c>
      <c r="AI73" s="1081" t="str">
        <f t="shared" si="18"/>
        <v/>
      </c>
      <c r="AJ73" s="1082"/>
      <c r="AK73" s="1082"/>
      <c r="AL73" s="1082"/>
      <c r="AM73" s="1082"/>
      <c r="AN73" s="1082"/>
      <c r="AO73" s="1082"/>
      <c r="AP73" s="1082"/>
      <c r="AQ73" s="1082"/>
      <c r="AR73" s="324" t="s">
        <v>0</v>
      </c>
      <c r="AS73" s="1401"/>
      <c r="AT73" s="1402"/>
      <c r="AU73" s="1402"/>
      <c r="AV73" s="1402"/>
      <c r="AW73" s="1402"/>
      <c r="AX73" s="1402"/>
      <c r="AY73" s="1402"/>
      <c r="AZ73" s="1402"/>
      <c r="BA73" s="1402"/>
      <c r="BB73" s="1402"/>
      <c r="BC73" s="1077"/>
      <c r="CP73" s="1147"/>
      <c r="CQ73" s="1148"/>
      <c r="CR73" s="1148"/>
      <c r="CS73" s="1148"/>
      <c r="CT73" s="1148"/>
      <c r="CU73" s="1148"/>
      <c r="CV73" s="1148"/>
      <c r="CW73" s="1148"/>
      <c r="CX73" s="1149"/>
      <c r="CY73" s="1108" t="s">
        <v>145</v>
      </c>
      <c r="CZ73" s="1109"/>
      <c r="DA73" s="1053" t="s">
        <v>234</v>
      </c>
      <c r="DB73" s="1054"/>
      <c r="DC73" s="1054"/>
      <c r="DD73" s="1054"/>
      <c r="DE73" s="1054"/>
      <c r="DF73" s="1054"/>
      <c r="DG73" s="1054"/>
      <c r="DH73" s="1054"/>
      <c r="DI73" s="1054"/>
      <c r="DJ73" s="1054"/>
      <c r="DK73" s="1055"/>
      <c r="DL73" s="1096" t="str">
        <f t="shared" si="16"/>
        <v/>
      </c>
      <c r="DM73" s="1097"/>
      <c r="DN73" s="1098"/>
      <c r="DO73" s="1405" t="s">
        <v>238</v>
      </c>
      <c r="DP73" s="1406"/>
      <c r="DQ73" s="1079">
        <v>125000</v>
      </c>
      <c r="DR73" s="1080"/>
      <c r="DS73" s="1080"/>
      <c r="DT73" s="1080"/>
      <c r="DU73" s="1080"/>
      <c r="DV73" s="1080"/>
      <c r="DW73" s="296" t="s">
        <v>0</v>
      </c>
      <c r="DX73" s="1081" t="str">
        <f t="shared" si="17"/>
        <v/>
      </c>
      <c r="DY73" s="1082"/>
      <c r="DZ73" s="1082"/>
      <c r="EA73" s="1082"/>
      <c r="EB73" s="1082"/>
      <c r="EC73" s="1082"/>
      <c r="ED73" s="1082"/>
      <c r="EE73" s="1082"/>
      <c r="EF73" s="1082"/>
      <c r="EG73" s="324" t="s">
        <v>0</v>
      </c>
      <c r="EH73" s="1401"/>
      <c r="EI73" s="1402"/>
      <c r="EJ73" s="1402"/>
      <c r="EK73" s="1402"/>
      <c r="EL73" s="1402"/>
      <c r="EM73" s="1402"/>
      <c r="EN73" s="1402"/>
      <c r="EO73" s="1402"/>
      <c r="EP73" s="1402"/>
      <c r="EQ73" s="1402"/>
      <c r="ER73" s="1077"/>
    </row>
    <row r="74" spans="1:148" ht="33.75" customHeight="1">
      <c r="A74" s="1147"/>
      <c r="B74" s="1148"/>
      <c r="C74" s="1148"/>
      <c r="D74" s="1148"/>
      <c r="E74" s="1148"/>
      <c r="F74" s="1148"/>
      <c r="G74" s="1148"/>
      <c r="H74" s="1148"/>
      <c r="I74" s="1149"/>
      <c r="J74" s="1108" t="s">
        <v>229</v>
      </c>
      <c r="K74" s="1109"/>
      <c r="L74" s="1053" t="s">
        <v>235</v>
      </c>
      <c r="M74" s="1054"/>
      <c r="N74" s="1054"/>
      <c r="O74" s="1054"/>
      <c r="P74" s="1054"/>
      <c r="Q74" s="1054"/>
      <c r="R74" s="1054"/>
      <c r="S74" s="1054"/>
      <c r="T74" s="1054"/>
      <c r="U74" s="1054"/>
      <c r="V74" s="1055"/>
      <c r="W74" s="1096" t="str">
        <f>IF($AZ$38&lt;&gt;"",SUMIF($AV$38:$AY$51,J74,$AZ$38:$BC$51),"")</f>
        <v/>
      </c>
      <c r="X74" s="1097"/>
      <c r="Y74" s="1098"/>
      <c r="Z74" s="1099" t="s">
        <v>238</v>
      </c>
      <c r="AA74" s="1100"/>
      <c r="AB74" s="1079">
        <v>170000</v>
      </c>
      <c r="AC74" s="1080"/>
      <c r="AD74" s="1080"/>
      <c r="AE74" s="1080"/>
      <c r="AF74" s="1080"/>
      <c r="AG74" s="1080"/>
      <c r="AH74" s="296" t="s">
        <v>0</v>
      </c>
      <c r="AI74" s="1081" t="str">
        <f t="shared" si="18"/>
        <v/>
      </c>
      <c r="AJ74" s="1082"/>
      <c r="AK74" s="1082"/>
      <c r="AL74" s="1082"/>
      <c r="AM74" s="1082"/>
      <c r="AN74" s="1082"/>
      <c r="AO74" s="1082"/>
      <c r="AP74" s="1082"/>
      <c r="AQ74" s="1082"/>
      <c r="AR74" s="324" t="s">
        <v>0</v>
      </c>
      <c r="AS74" s="1401"/>
      <c r="AT74" s="1402"/>
      <c r="AU74" s="1402"/>
      <c r="AV74" s="1402"/>
      <c r="AW74" s="1402"/>
      <c r="AX74" s="1402"/>
      <c r="AY74" s="1402"/>
      <c r="AZ74" s="1402"/>
      <c r="BA74" s="1402"/>
      <c r="BB74" s="1402"/>
      <c r="BC74" s="1077"/>
      <c r="CP74" s="1147"/>
      <c r="CQ74" s="1148"/>
      <c r="CR74" s="1148"/>
      <c r="CS74" s="1148"/>
      <c r="CT74" s="1148"/>
      <c r="CU74" s="1148"/>
      <c r="CV74" s="1148"/>
      <c r="CW74" s="1148"/>
      <c r="CX74" s="1149"/>
      <c r="CY74" s="1108" t="s">
        <v>229</v>
      </c>
      <c r="CZ74" s="1109"/>
      <c r="DA74" s="1053" t="s">
        <v>235</v>
      </c>
      <c r="DB74" s="1054"/>
      <c r="DC74" s="1054"/>
      <c r="DD74" s="1054"/>
      <c r="DE74" s="1054"/>
      <c r="DF74" s="1054"/>
      <c r="DG74" s="1054"/>
      <c r="DH74" s="1054"/>
      <c r="DI74" s="1054"/>
      <c r="DJ74" s="1054"/>
      <c r="DK74" s="1055"/>
      <c r="DL74" s="1096" t="str">
        <f t="shared" si="16"/>
        <v/>
      </c>
      <c r="DM74" s="1097"/>
      <c r="DN74" s="1098"/>
      <c r="DO74" s="1405" t="s">
        <v>238</v>
      </c>
      <c r="DP74" s="1406"/>
      <c r="DQ74" s="1079">
        <v>170000</v>
      </c>
      <c r="DR74" s="1080"/>
      <c r="DS74" s="1080"/>
      <c r="DT74" s="1080"/>
      <c r="DU74" s="1080"/>
      <c r="DV74" s="1080"/>
      <c r="DW74" s="296" t="s">
        <v>0</v>
      </c>
      <c r="DX74" s="1081" t="str">
        <f t="shared" si="17"/>
        <v/>
      </c>
      <c r="DY74" s="1082"/>
      <c r="DZ74" s="1082"/>
      <c r="EA74" s="1082"/>
      <c r="EB74" s="1082"/>
      <c r="EC74" s="1082"/>
      <c r="ED74" s="1082"/>
      <c r="EE74" s="1082"/>
      <c r="EF74" s="1082"/>
      <c r="EG74" s="324" t="s">
        <v>0</v>
      </c>
      <c r="EH74" s="1401"/>
      <c r="EI74" s="1402"/>
      <c r="EJ74" s="1402"/>
      <c r="EK74" s="1402"/>
      <c r="EL74" s="1402"/>
      <c r="EM74" s="1402"/>
      <c r="EN74" s="1402"/>
      <c r="EO74" s="1402"/>
      <c r="EP74" s="1402"/>
      <c r="EQ74" s="1402"/>
      <c r="ER74" s="1077"/>
    </row>
    <row r="75" spans="1:148" ht="33.75" customHeight="1" thickBot="1">
      <c r="A75" s="1150"/>
      <c r="B75" s="1151"/>
      <c r="C75" s="1151"/>
      <c r="D75" s="1151"/>
      <c r="E75" s="1151"/>
      <c r="F75" s="1151"/>
      <c r="G75" s="1151"/>
      <c r="H75" s="1151"/>
      <c r="I75" s="1152"/>
      <c r="J75" s="1106" t="s">
        <v>231</v>
      </c>
      <c r="K75" s="1107"/>
      <c r="L75" s="1056" t="s">
        <v>236</v>
      </c>
      <c r="M75" s="1057"/>
      <c r="N75" s="1057"/>
      <c r="O75" s="1057"/>
      <c r="P75" s="1057"/>
      <c r="Q75" s="1057"/>
      <c r="R75" s="1057"/>
      <c r="S75" s="1057"/>
      <c r="T75" s="1057"/>
      <c r="U75" s="1057"/>
      <c r="V75" s="1058"/>
      <c r="W75" s="1101" t="str">
        <f>IF($AZ$38&lt;&gt;"",SUMIF($AV$38:$AY$51,J75,$AZ$38:$BC$51),"")</f>
        <v/>
      </c>
      <c r="X75" s="1102"/>
      <c r="Y75" s="1103"/>
      <c r="Z75" s="1104" t="s">
        <v>238</v>
      </c>
      <c r="AA75" s="1105"/>
      <c r="AB75" s="1083">
        <v>220000</v>
      </c>
      <c r="AC75" s="1084"/>
      <c r="AD75" s="1084"/>
      <c r="AE75" s="1084"/>
      <c r="AF75" s="1084"/>
      <c r="AG75" s="1084"/>
      <c r="AH75" s="297" t="s">
        <v>0</v>
      </c>
      <c r="AI75" s="1095" t="str">
        <f t="shared" si="18"/>
        <v/>
      </c>
      <c r="AJ75" s="1028"/>
      <c r="AK75" s="1028"/>
      <c r="AL75" s="1028"/>
      <c r="AM75" s="1028"/>
      <c r="AN75" s="1028"/>
      <c r="AO75" s="1028"/>
      <c r="AP75" s="1028"/>
      <c r="AQ75" s="1028"/>
      <c r="AR75" s="325" t="s">
        <v>0</v>
      </c>
      <c r="AS75" s="1403"/>
      <c r="AT75" s="1404"/>
      <c r="AU75" s="1404"/>
      <c r="AV75" s="1404"/>
      <c r="AW75" s="1404"/>
      <c r="AX75" s="1404"/>
      <c r="AY75" s="1404"/>
      <c r="AZ75" s="1404"/>
      <c r="BA75" s="1404"/>
      <c r="BB75" s="1404"/>
      <c r="BC75" s="1078"/>
      <c r="CP75" s="1150"/>
      <c r="CQ75" s="1151"/>
      <c r="CR75" s="1151"/>
      <c r="CS75" s="1151"/>
      <c r="CT75" s="1151"/>
      <c r="CU75" s="1151"/>
      <c r="CV75" s="1151"/>
      <c r="CW75" s="1151"/>
      <c r="CX75" s="1152"/>
      <c r="CY75" s="1106" t="s">
        <v>231</v>
      </c>
      <c r="CZ75" s="1107"/>
      <c r="DA75" s="1056" t="s">
        <v>236</v>
      </c>
      <c r="DB75" s="1057"/>
      <c r="DC75" s="1057"/>
      <c r="DD75" s="1057"/>
      <c r="DE75" s="1057"/>
      <c r="DF75" s="1057"/>
      <c r="DG75" s="1057"/>
      <c r="DH75" s="1057"/>
      <c r="DI75" s="1057"/>
      <c r="DJ75" s="1057"/>
      <c r="DK75" s="1058"/>
      <c r="DL75" s="1101" t="str">
        <f t="shared" si="16"/>
        <v/>
      </c>
      <c r="DM75" s="1102"/>
      <c r="DN75" s="1103"/>
      <c r="DO75" s="616" t="s">
        <v>238</v>
      </c>
      <c r="DP75" s="617"/>
      <c r="DQ75" s="1083">
        <v>220000</v>
      </c>
      <c r="DR75" s="1084"/>
      <c r="DS75" s="1084"/>
      <c r="DT75" s="1084"/>
      <c r="DU75" s="1084"/>
      <c r="DV75" s="1084"/>
      <c r="DW75" s="297" t="s">
        <v>0</v>
      </c>
      <c r="DX75" s="1095" t="str">
        <f t="shared" si="17"/>
        <v/>
      </c>
      <c r="DY75" s="1028"/>
      <c r="DZ75" s="1028"/>
      <c r="EA75" s="1028"/>
      <c r="EB75" s="1028"/>
      <c r="EC75" s="1028"/>
      <c r="ED75" s="1028"/>
      <c r="EE75" s="1028"/>
      <c r="EF75" s="1028"/>
      <c r="EG75" s="325" t="s">
        <v>0</v>
      </c>
      <c r="EH75" s="1403"/>
      <c r="EI75" s="1404"/>
      <c r="EJ75" s="1404"/>
      <c r="EK75" s="1404"/>
      <c r="EL75" s="1404"/>
      <c r="EM75" s="1404"/>
      <c r="EN75" s="1404"/>
      <c r="EO75" s="1404"/>
      <c r="EP75" s="1404"/>
      <c r="EQ75" s="1404"/>
      <c r="ER75" s="1078"/>
    </row>
    <row r="76" spans="1:148" ht="38.25" customHeight="1" thickTop="1">
      <c r="A76" s="1046" t="s">
        <v>280</v>
      </c>
      <c r="B76" s="1047"/>
      <c r="C76" s="1047"/>
      <c r="D76" s="1047"/>
      <c r="E76" s="1047"/>
      <c r="F76" s="1047"/>
      <c r="G76" s="1047"/>
      <c r="H76" s="1047"/>
      <c r="I76" s="1047"/>
      <c r="J76" s="1047"/>
      <c r="K76" s="1047"/>
      <c r="L76" s="1047"/>
      <c r="M76" s="1047"/>
      <c r="N76" s="1047"/>
      <c r="O76" s="1047"/>
      <c r="P76" s="1047"/>
      <c r="Q76" s="1047"/>
      <c r="R76" s="1047"/>
      <c r="S76" s="1047"/>
      <c r="T76" s="1047"/>
      <c r="U76" s="1047"/>
      <c r="V76" s="1047"/>
      <c r="W76" s="1047"/>
      <c r="X76" s="1047"/>
      <c r="Y76" s="1047"/>
      <c r="Z76" s="1047"/>
      <c r="AA76" s="1047"/>
      <c r="AB76" s="1047"/>
      <c r="AC76" s="1047"/>
      <c r="AD76" s="1047"/>
      <c r="AE76" s="1047"/>
      <c r="AF76" s="1047"/>
      <c r="AG76" s="1047"/>
      <c r="AH76" s="1047"/>
      <c r="AI76" s="1047"/>
      <c r="AJ76" s="1047"/>
      <c r="AK76" s="1047"/>
      <c r="AL76" s="1047"/>
      <c r="AM76" s="1047"/>
      <c r="AN76" s="1047"/>
      <c r="AO76" s="1047"/>
      <c r="AP76" s="1047"/>
      <c r="AQ76" s="1047"/>
      <c r="AR76" s="1047"/>
      <c r="AS76" s="1048">
        <f>SUM(AS68:BB75)</f>
        <v>0</v>
      </c>
      <c r="AT76" s="1049"/>
      <c r="AU76" s="1049"/>
      <c r="AV76" s="1049"/>
      <c r="AW76" s="1049"/>
      <c r="AX76" s="1049"/>
      <c r="AY76" s="1049"/>
      <c r="AZ76" s="1049"/>
      <c r="BA76" s="1049"/>
      <c r="BB76" s="1049"/>
      <c r="BC76" s="281" t="s">
        <v>241</v>
      </c>
      <c r="CP76" s="1046" t="s">
        <v>280</v>
      </c>
      <c r="CQ76" s="1047"/>
      <c r="CR76" s="1047"/>
      <c r="CS76" s="1047"/>
      <c r="CT76" s="1047"/>
      <c r="CU76" s="1047"/>
      <c r="CV76" s="1047"/>
      <c r="CW76" s="1047"/>
      <c r="CX76" s="1047"/>
      <c r="CY76" s="1047"/>
      <c r="CZ76" s="1047"/>
      <c r="DA76" s="1047"/>
      <c r="DB76" s="1047"/>
      <c r="DC76" s="1047"/>
      <c r="DD76" s="1047"/>
      <c r="DE76" s="1047"/>
      <c r="DF76" s="1047"/>
      <c r="DG76" s="1047"/>
      <c r="DH76" s="1047"/>
      <c r="DI76" s="1047"/>
      <c r="DJ76" s="1047"/>
      <c r="DK76" s="1047"/>
      <c r="DL76" s="1047"/>
      <c r="DM76" s="1047"/>
      <c r="DN76" s="1047"/>
      <c r="DO76" s="1047"/>
      <c r="DP76" s="1047"/>
      <c r="DQ76" s="1047"/>
      <c r="DR76" s="1047"/>
      <c r="DS76" s="1047"/>
      <c r="DT76" s="1047"/>
      <c r="DU76" s="1047"/>
      <c r="DV76" s="1047"/>
      <c r="DW76" s="1047"/>
      <c r="DX76" s="1047"/>
      <c r="DY76" s="1047"/>
      <c r="DZ76" s="1047"/>
      <c r="EA76" s="1047"/>
      <c r="EB76" s="1047"/>
      <c r="EC76" s="1047"/>
      <c r="ED76" s="1047"/>
      <c r="EE76" s="1047"/>
      <c r="EF76" s="1047"/>
      <c r="EG76" s="1047"/>
      <c r="EH76" s="1048">
        <f>IF(AS76="","",AS76)</f>
        <v>0</v>
      </c>
      <c r="EI76" s="1049"/>
      <c r="EJ76" s="1049"/>
      <c r="EK76" s="1049"/>
      <c r="EL76" s="1049"/>
      <c r="EM76" s="1049"/>
      <c r="EN76" s="1049"/>
      <c r="EO76" s="1049"/>
      <c r="EP76" s="1049"/>
      <c r="EQ76" s="1049"/>
      <c r="ER76" s="281" t="s">
        <v>241</v>
      </c>
    </row>
    <row r="77" spans="1:148" ht="17.25" customHeight="1">
      <c r="A77" s="335"/>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C77" s="335"/>
      <c r="CP77" s="335"/>
      <c r="CQ77" s="335"/>
      <c r="CR77" s="335"/>
      <c r="CS77" s="335"/>
      <c r="CT77" s="335"/>
      <c r="CU77" s="335"/>
      <c r="CV77" s="335"/>
      <c r="CW77" s="335"/>
      <c r="CX77" s="335"/>
      <c r="CY77" s="335"/>
      <c r="CZ77" s="335"/>
      <c r="DA77" s="335"/>
      <c r="DB77" s="335"/>
      <c r="DC77" s="335"/>
      <c r="DD77" s="335"/>
      <c r="DE77" s="335"/>
      <c r="DF77" s="335"/>
      <c r="DG77" s="335"/>
      <c r="DH77" s="335"/>
      <c r="DI77" s="335"/>
      <c r="DJ77" s="335"/>
      <c r="DK77" s="335"/>
      <c r="DL77" s="335"/>
      <c r="DM77" s="335"/>
      <c r="DN77" s="335"/>
      <c r="DO77" s="335"/>
      <c r="DP77" s="335"/>
      <c r="DQ77" s="335"/>
      <c r="DR77" s="335"/>
      <c r="DS77" s="335"/>
      <c r="DT77" s="335"/>
      <c r="DU77" s="335"/>
      <c r="DV77" s="335"/>
      <c r="DW77" s="335"/>
      <c r="DX77" s="335"/>
      <c r="DY77" s="335"/>
      <c r="DZ77" s="335"/>
      <c r="EA77" s="335"/>
      <c r="EB77" s="335"/>
      <c r="EC77" s="335"/>
      <c r="ED77" s="335"/>
      <c r="EE77" s="335"/>
      <c r="EF77" s="335"/>
      <c r="EG77" s="335"/>
      <c r="EH77" s="335"/>
      <c r="EI77" s="335"/>
    </row>
  </sheetData>
  <sheetProtection algorithmName="SHA-512" hashValue="YsLAueVlpbZ7rQRPsRuGRqtOlFrk7Rz+PtNnEPnSmbJyGzhaiuBZTixw5gkcdN97LbC7S1ByN9dsYO9Crb0EXg==" saltValue="ejovremaJuzyzw7fgFdfrA==" spinCount="100000" sheet="1" objects="1" scenarios="1"/>
  <mergeCells count="601">
    <mergeCell ref="A3:BC3"/>
    <mergeCell ref="CP3:ER3"/>
    <mergeCell ref="BB6:BC6"/>
    <mergeCell ref="EQ6:ER6"/>
    <mergeCell ref="AP8:AQ8"/>
    <mergeCell ref="A10:K10"/>
    <mergeCell ref="L10:T10"/>
    <mergeCell ref="U10:AF10"/>
    <mergeCell ref="CP10:CZ10"/>
    <mergeCell ref="DA10:DI10"/>
    <mergeCell ref="DJ10:DU10"/>
    <mergeCell ref="DA16:DI16"/>
    <mergeCell ref="A12:AY12"/>
    <mergeCell ref="AZ12:BC12"/>
    <mergeCell ref="CP12:EN12"/>
    <mergeCell ref="EO12:ER12"/>
    <mergeCell ref="A14:D15"/>
    <mergeCell ref="E14:K15"/>
    <mergeCell ref="L14:T15"/>
    <mergeCell ref="U14:AH15"/>
    <mergeCell ref="AI14:AQ14"/>
    <mergeCell ref="DJ14:EJ15"/>
    <mergeCell ref="EK14:EN15"/>
    <mergeCell ref="EO14:ER15"/>
    <mergeCell ref="AI15:AL15"/>
    <mergeCell ref="AN15:AQ15"/>
    <mergeCell ref="CT14:CZ15"/>
    <mergeCell ref="DA14:DI15"/>
    <mergeCell ref="L16:T16"/>
    <mergeCell ref="U16:AH16"/>
    <mergeCell ref="AI16:AL16"/>
    <mergeCell ref="AR14:AU15"/>
    <mergeCell ref="AV14:AY15"/>
    <mergeCell ref="AZ14:BC15"/>
    <mergeCell ref="CP14:CS15"/>
    <mergeCell ref="AR17:AU17"/>
    <mergeCell ref="AV17:AY17"/>
    <mergeCell ref="DJ16:EJ16"/>
    <mergeCell ref="EK16:EN16"/>
    <mergeCell ref="EO16:ER16"/>
    <mergeCell ref="A17:D17"/>
    <mergeCell ref="E17:K17"/>
    <mergeCell ref="L17:T17"/>
    <mergeCell ref="U17:AH17"/>
    <mergeCell ref="AI17:AL17"/>
    <mergeCell ref="AN17:AQ17"/>
    <mergeCell ref="AN16:AQ16"/>
    <mergeCell ref="AR16:AU16"/>
    <mergeCell ref="AV16:AY16"/>
    <mergeCell ref="AZ16:BC16"/>
    <mergeCell ref="CP16:CS16"/>
    <mergeCell ref="CT16:CZ16"/>
    <mergeCell ref="DJ17:EJ17"/>
    <mergeCell ref="EK17:EN17"/>
    <mergeCell ref="EO17:ER17"/>
    <mergeCell ref="AZ17:BC17"/>
    <mergeCell ref="CP17:CS17"/>
    <mergeCell ref="CT17:CZ17"/>
    <mergeCell ref="DA17:DI17"/>
    <mergeCell ref="A16:D16"/>
    <mergeCell ref="E16:K16"/>
    <mergeCell ref="EK18:EN18"/>
    <mergeCell ref="EO18:ER18"/>
    <mergeCell ref="A19:D19"/>
    <mergeCell ref="E19:K19"/>
    <mergeCell ref="L19:T19"/>
    <mergeCell ref="U19:AH19"/>
    <mergeCell ref="AI19:AL19"/>
    <mergeCell ref="AN19:AQ19"/>
    <mergeCell ref="AR19:AU19"/>
    <mergeCell ref="AV19:AY19"/>
    <mergeCell ref="AV18:AY18"/>
    <mergeCell ref="AZ18:BC18"/>
    <mergeCell ref="CP18:CS18"/>
    <mergeCell ref="CT18:CZ18"/>
    <mergeCell ref="DA18:DI18"/>
    <mergeCell ref="DJ18:EJ18"/>
    <mergeCell ref="A18:D18"/>
    <mergeCell ref="E18:K18"/>
    <mergeCell ref="L18:T18"/>
    <mergeCell ref="U18:AH18"/>
    <mergeCell ref="AI18:AL18"/>
    <mergeCell ref="AN18:AQ18"/>
    <mergeCell ref="AR18:AU18"/>
    <mergeCell ref="CP20:CS20"/>
    <mergeCell ref="CT20:CZ20"/>
    <mergeCell ref="DA20:DI20"/>
    <mergeCell ref="DJ20:EJ20"/>
    <mergeCell ref="EK20:EN20"/>
    <mergeCell ref="EO20:ER20"/>
    <mergeCell ref="EO19:ER19"/>
    <mergeCell ref="A20:D20"/>
    <mergeCell ref="E20:K20"/>
    <mergeCell ref="L20:T20"/>
    <mergeCell ref="U20:AH20"/>
    <mergeCell ref="AI20:AL20"/>
    <mergeCell ref="AN20:AQ20"/>
    <mergeCell ref="AR20:AU20"/>
    <mergeCell ref="AV20:AY20"/>
    <mergeCell ref="AZ20:BC20"/>
    <mergeCell ref="AZ19:BC19"/>
    <mergeCell ref="CP19:CS19"/>
    <mergeCell ref="CT19:CZ19"/>
    <mergeCell ref="DA19:DI19"/>
    <mergeCell ref="DJ19:EJ19"/>
    <mergeCell ref="EK19:EN19"/>
    <mergeCell ref="A22:D22"/>
    <mergeCell ref="E22:K22"/>
    <mergeCell ref="L22:T22"/>
    <mergeCell ref="U22:AH22"/>
    <mergeCell ref="AI22:AL22"/>
    <mergeCell ref="AN22:AQ22"/>
    <mergeCell ref="AR22:AU22"/>
    <mergeCell ref="AR21:AU21"/>
    <mergeCell ref="AV21:AY21"/>
    <mergeCell ref="A21:D21"/>
    <mergeCell ref="E21:K21"/>
    <mergeCell ref="L21:T21"/>
    <mergeCell ref="U21:AH21"/>
    <mergeCell ref="AI21:AL21"/>
    <mergeCell ref="AN21:AQ21"/>
    <mergeCell ref="U23:AH23"/>
    <mergeCell ref="AI23:AL23"/>
    <mergeCell ref="AN23:AQ23"/>
    <mergeCell ref="AR23:AU23"/>
    <mergeCell ref="AV23:AY23"/>
    <mergeCell ref="AV22:AY22"/>
    <mergeCell ref="DJ21:EJ21"/>
    <mergeCell ref="EK21:EN21"/>
    <mergeCell ref="EO21:ER21"/>
    <mergeCell ref="AZ21:BC21"/>
    <mergeCell ref="CP21:CS21"/>
    <mergeCell ref="CT21:CZ21"/>
    <mergeCell ref="DA21:DI21"/>
    <mergeCell ref="EK22:EN22"/>
    <mergeCell ref="EO22:ER22"/>
    <mergeCell ref="AZ22:BC22"/>
    <mergeCell ref="CP22:CS22"/>
    <mergeCell ref="CT22:CZ22"/>
    <mergeCell ref="DA22:DI22"/>
    <mergeCell ref="DJ22:EJ22"/>
    <mergeCell ref="EO23:ER23"/>
    <mergeCell ref="AZ23:BC23"/>
    <mergeCell ref="CP23:CS23"/>
    <mergeCell ref="CT23:CZ23"/>
    <mergeCell ref="CP24:CS24"/>
    <mergeCell ref="CT24:CZ24"/>
    <mergeCell ref="DA24:DI24"/>
    <mergeCell ref="DJ24:EJ24"/>
    <mergeCell ref="AN25:AQ25"/>
    <mergeCell ref="EK26:EN26"/>
    <mergeCell ref="EO26:ER26"/>
    <mergeCell ref="EK24:EN24"/>
    <mergeCell ref="EO24:ER24"/>
    <mergeCell ref="EO25:ER25"/>
    <mergeCell ref="DJ26:EJ26"/>
    <mergeCell ref="A24:D24"/>
    <mergeCell ref="E24:K24"/>
    <mergeCell ref="L24:T24"/>
    <mergeCell ref="U24:AH24"/>
    <mergeCell ref="AI24:AL24"/>
    <mergeCell ref="AN24:AQ24"/>
    <mergeCell ref="AR24:AU24"/>
    <mergeCell ref="AV24:AY24"/>
    <mergeCell ref="AZ24:BC24"/>
    <mergeCell ref="DA23:DI23"/>
    <mergeCell ref="DJ23:EJ23"/>
    <mergeCell ref="EK23:EN23"/>
    <mergeCell ref="A23:D23"/>
    <mergeCell ref="E23:K23"/>
    <mergeCell ref="L23:T23"/>
    <mergeCell ref="AR27:AU27"/>
    <mergeCell ref="AV27:AY27"/>
    <mergeCell ref="AV26:AY26"/>
    <mergeCell ref="DJ25:EJ25"/>
    <mergeCell ref="EK25:EN25"/>
    <mergeCell ref="A26:D26"/>
    <mergeCell ref="E26:K26"/>
    <mergeCell ref="L26:T26"/>
    <mergeCell ref="U26:AH26"/>
    <mergeCell ref="AI26:AL26"/>
    <mergeCell ref="AN26:AQ26"/>
    <mergeCell ref="AR26:AU26"/>
    <mergeCell ref="AR25:AU25"/>
    <mergeCell ref="AV25:AY25"/>
    <mergeCell ref="AZ25:BC25"/>
    <mergeCell ref="CP25:CS25"/>
    <mergeCell ref="CT25:CZ25"/>
    <mergeCell ref="DA25:DI25"/>
    <mergeCell ref="A25:D25"/>
    <mergeCell ref="E25:K25"/>
    <mergeCell ref="L25:T25"/>
    <mergeCell ref="U25:AH25"/>
    <mergeCell ref="AI25:AL25"/>
    <mergeCell ref="AZ26:BC26"/>
    <mergeCell ref="CP26:CS26"/>
    <mergeCell ref="CT26:CZ26"/>
    <mergeCell ref="DA26:DI26"/>
    <mergeCell ref="CP28:CS28"/>
    <mergeCell ref="CT28:CZ28"/>
    <mergeCell ref="DA28:DI28"/>
    <mergeCell ref="DJ28:EJ28"/>
    <mergeCell ref="EK28:EN28"/>
    <mergeCell ref="EO28:ER28"/>
    <mergeCell ref="EO27:ER27"/>
    <mergeCell ref="A28:D28"/>
    <mergeCell ref="E28:K28"/>
    <mergeCell ref="L28:T28"/>
    <mergeCell ref="U28:AH28"/>
    <mergeCell ref="AI28:AL28"/>
    <mergeCell ref="AN28:AQ28"/>
    <mergeCell ref="AR28:AU28"/>
    <mergeCell ref="AV28:AY28"/>
    <mergeCell ref="AZ28:BC28"/>
    <mergeCell ref="AZ27:BC27"/>
    <mergeCell ref="CP27:CS27"/>
    <mergeCell ref="CT27:CZ27"/>
    <mergeCell ref="DA27:DI27"/>
    <mergeCell ref="DJ27:EJ27"/>
    <mergeCell ref="EK27:EN27"/>
    <mergeCell ref="A27:D27"/>
    <mergeCell ref="E27:K27"/>
    <mergeCell ref="L27:T27"/>
    <mergeCell ref="U27:AH27"/>
    <mergeCell ref="AI27:AL27"/>
    <mergeCell ref="AN27:AQ27"/>
    <mergeCell ref="DJ29:EJ29"/>
    <mergeCell ref="EK29:EN29"/>
    <mergeCell ref="EO29:ER29"/>
    <mergeCell ref="A32:K32"/>
    <mergeCell ref="L32:T32"/>
    <mergeCell ref="U32:AF32"/>
    <mergeCell ref="CP32:CZ32"/>
    <mergeCell ref="DA32:DI32"/>
    <mergeCell ref="DJ32:DU32"/>
    <mergeCell ref="AR29:AU29"/>
    <mergeCell ref="AV29:AY29"/>
    <mergeCell ref="AZ29:BC29"/>
    <mergeCell ref="CP29:CS29"/>
    <mergeCell ref="CT29:CZ29"/>
    <mergeCell ref="DA29:DI29"/>
    <mergeCell ref="A29:D29"/>
    <mergeCell ref="E29:K29"/>
    <mergeCell ref="L29:T29"/>
    <mergeCell ref="U29:AH29"/>
    <mergeCell ref="AI29:AL29"/>
    <mergeCell ref="AN29:AQ29"/>
    <mergeCell ref="AV36:AY37"/>
    <mergeCell ref="AZ36:BC37"/>
    <mergeCell ref="CP36:CS37"/>
    <mergeCell ref="A34:AY34"/>
    <mergeCell ref="AZ34:BC34"/>
    <mergeCell ref="CP34:EN34"/>
    <mergeCell ref="EO34:ER34"/>
    <mergeCell ref="A36:D37"/>
    <mergeCell ref="E36:K37"/>
    <mergeCell ref="L36:T37"/>
    <mergeCell ref="U36:AH37"/>
    <mergeCell ref="AI36:AQ36"/>
    <mergeCell ref="AR36:AU37"/>
    <mergeCell ref="EK36:EN37"/>
    <mergeCell ref="EO36:ER37"/>
    <mergeCell ref="AI37:AL37"/>
    <mergeCell ref="AN37:AQ37"/>
    <mergeCell ref="CT36:CZ37"/>
    <mergeCell ref="DA36:DI37"/>
    <mergeCell ref="DJ36:EJ37"/>
    <mergeCell ref="EO38:ER38"/>
    <mergeCell ref="A39:D39"/>
    <mergeCell ref="E39:K39"/>
    <mergeCell ref="L39:T39"/>
    <mergeCell ref="U39:AH39"/>
    <mergeCell ref="AI39:AL39"/>
    <mergeCell ref="AN39:AQ39"/>
    <mergeCell ref="AR39:AU39"/>
    <mergeCell ref="AR38:AU38"/>
    <mergeCell ref="AV38:AY38"/>
    <mergeCell ref="AZ38:BC38"/>
    <mergeCell ref="CP38:CS38"/>
    <mergeCell ref="CT38:CZ38"/>
    <mergeCell ref="DA38:DI38"/>
    <mergeCell ref="EK39:EN39"/>
    <mergeCell ref="EO39:ER39"/>
    <mergeCell ref="AZ39:BC39"/>
    <mergeCell ref="CP39:CS39"/>
    <mergeCell ref="CT39:CZ39"/>
    <mergeCell ref="DA39:DI39"/>
    <mergeCell ref="DJ39:EJ39"/>
    <mergeCell ref="A38:D38"/>
    <mergeCell ref="E38:K38"/>
    <mergeCell ref="L38:T38"/>
    <mergeCell ref="L40:T40"/>
    <mergeCell ref="U40:AH40"/>
    <mergeCell ref="AI40:AL40"/>
    <mergeCell ref="AN40:AQ40"/>
    <mergeCell ref="AR40:AU40"/>
    <mergeCell ref="AV40:AY40"/>
    <mergeCell ref="AV39:AY39"/>
    <mergeCell ref="DJ38:EJ38"/>
    <mergeCell ref="EK38:EN38"/>
    <mergeCell ref="U38:AH38"/>
    <mergeCell ref="AI38:AL38"/>
    <mergeCell ref="AN38:AQ38"/>
    <mergeCell ref="CP41:CS41"/>
    <mergeCell ref="CT41:CZ41"/>
    <mergeCell ref="DA41:DI41"/>
    <mergeCell ref="DJ41:EJ41"/>
    <mergeCell ref="EK41:EN41"/>
    <mergeCell ref="EO41:ER41"/>
    <mergeCell ref="EO40:ER40"/>
    <mergeCell ref="A41:D41"/>
    <mergeCell ref="E41:K41"/>
    <mergeCell ref="L41:T41"/>
    <mergeCell ref="U41:AH41"/>
    <mergeCell ref="AI41:AL41"/>
    <mergeCell ref="AN41:AQ41"/>
    <mergeCell ref="AR41:AU41"/>
    <mergeCell ref="AV41:AY41"/>
    <mergeCell ref="AZ41:BC41"/>
    <mergeCell ref="AZ40:BC40"/>
    <mergeCell ref="CP40:CS40"/>
    <mergeCell ref="CT40:CZ40"/>
    <mergeCell ref="DA40:DI40"/>
    <mergeCell ref="DJ40:EJ40"/>
    <mergeCell ref="EK40:EN40"/>
    <mergeCell ref="A40:D40"/>
    <mergeCell ref="E40:K40"/>
    <mergeCell ref="A43:D43"/>
    <mergeCell ref="E43:K43"/>
    <mergeCell ref="L43:T43"/>
    <mergeCell ref="U43:AH43"/>
    <mergeCell ref="AI43:AL43"/>
    <mergeCell ref="AN43:AQ43"/>
    <mergeCell ref="AR43:AU43"/>
    <mergeCell ref="AR42:AU42"/>
    <mergeCell ref="AV42:AY42"/>
    <mergeCell ref="A42:D42"/>
    <mergeCell ref="E42:K42"/>
    <mergeCell ref="L42:T42"/>
    <mergeCell ref="U42:AH42"/>
    <mergeCell ref="AI42:AL42"/>
    <mergeCell ref="AN42:AQ42"/>
    <mergeCell ref="U44:AH44"/>
    <mergeCell ref="AI44:AL44"/>
    <mergeCell ref="AN44:AQ44"/>
    <mergeCell ref="AR44:AU44"/>
    <mergeCell ref="AV44:AY44"/>
    <mergeCell ref="AV43:AY43"/>
    <mergeCell ref="DJ42:EJ42"/>
    <mergeCell ref="EK42:EN42"/>
    <mergeCell ref="EO42:ER42"/>
    <mergeCell ref="AZ42:BC42"/>
    <mergeCell ref="CP42:CS42"/>
    <mergeCell ref="CT42:CZ42"/>
    <mergeCell ref="DA42:DI42"/>
    <mergeCell ref="EK43:EN43"/>
    <mergeCell ref="EO43:ER43"/>
    <mergeCell ref="AZ43:BC43"/>
    <mergeCell ref="CP43:CS43"/>
    <mergeCell ref="CT43:CZ43"/>
    <mergeCell ref="DA43:DI43"/>
    <mergeCell ref="DJ43:EJ43"/>
    <mergeCell ref="EO44:ER44"/>
    <mergeCell ref="AZ44:BC44"/>
    <mergeCell ref="CP44:CS44"/>
    <mergeCell ref="CT44:CZ44"/>
    <mergeCell ref="CP45:CS45"/>
    <mergeCell ref="CT45:CZ45"/>
    <mergeCell ref="DA45:DI45"/>
    <mergeCell ref="DJ45:EJ45"/>
    <mergeCell ref="AN46:AQ46"/>
    <mergeCell ref="EK47:EN47"/>
    <mergeCell ref="EO47:ER47"/>
    <mergeCell ref="EK45:EN45"/>
    <mergeCell ref="EO45:ER45"/>
    <mergeCell ref="EO46:ER46"/>
    <mergeCell ref="DJ47:EJ47"/>
    <mergeCell ref="A45:D45"/>
    <mergeCell ref="E45:K45"/>
    <mergeCell ref="L45:T45"/>
    <mergeCell ref="U45:AH45"/>
    <mergeCell ref="AI45:AL45"/>
    <mergeCell ref="AN45:AQ45"/>
    <mergeCell ref="AR45:AU45"/>
    <mergeCell ref="AV45:AY45"/>
    <mergeCell ref="AZ45:BC45"/>
    <mergeCell ref="DA44:DI44"/>
    <mergeCell ref="DJ44:EJ44"/>
    <mergeCell ref="EK44:EN44"/>
    <mergeCell ref="A44:D44"/>
    <mergeCell ref="E44:K44"/>
    <mergeCell ref="L44:T44"/>
    <mergeCell ref="AR48:AU48"/>
    <mergeCell ref="AV48:AY48"/>
    <mergeCell ref="AV47:AY47"/>
    <mergeCell ref="DJ46:EJ46"/>
    <mergeCell ref="EK46:EN46"/>
    <mergeCell ref="A47:D47"/>
    <mergeCell ref="E47:K47"/>
    <mergeCell ref="L47:T47"/>
    <mergeCell ref="U47:AH47"/>
    <mergeCell ref="AI47:AL47"/>
    <mergeCell ref="AN47:AQ47"/>
    <mergeCell ref="AR47:AU47"/>
    <mergeCell ref="AR46:AU46"/>
    <mergeCell ref="AV46:AY46"/>
    <mergeCell ref="AZ46:BC46"/>
    <mergeCell ref="CP46:CS46"/>
    <mergeCell ref="CT46:CZ46"/>
    <mergeCell ref="DA46:DI46"/>
    <mergeCell ref="A46:D46"/>
    <mergeCell ref="E46:K46"/>
    <mergeCell ref="L46:T46"/>
    <mergeCell ref="U46:AH46"/>
    <mergeCell ref="AI46:AL46"/>
    <mergeCell ref="AZ47:BC47"/>
    <mergeCell ref="CP47:CS47"/>
    <mergeCell ref="CT47:CZ47"/>
    <mergeCell ref="DA47:DI47"/>
    <mergeCell ref="CP49:CS49"/>
    <mergeCell ref="CT49:CZ49"/>
    <mergeCell ref="DA49:DI49"/>
    <mergeCell ref="DJ49:EJ49"/>
    <mergeCell ref="EK49:EN49"/>
    <mergeCell ref="EO49:ER49"/>
    <mergeCell ref="EO48:ER48"/>
    <mergeCell ref="A49:D49"/>
    <mergeCell ref="E49:K49"/>
    <mergeCell ref="L49:T49"/>
    <mergeCell ref="U49:AH49"/>
    <mergeCell ref="AI49:AL49"/>
    <mergeCell ref="AN49:AQ49"/>
    <mergeCell ref="AR49:AU49"/>
    <mergeCell ref="AV49:AY49"/>
    <mergeCell ref="AZ49:BC49"/>
    <mergeCell ref="AZ48:BC48"/>
    <mergeCell ref="CP48:CS48"/>
    <mergeCell ref="CT48:CZ48"/>
    <mergeCell ref="DA48:DI48"/>
    <mergeCell ref="DJ48:EJ48"/>
    <mergeCell ref="EK48:EN48"/>
    <mergeCell ref="A48:D48"/>
    <mergeCell ref="E48:K48"/>
    <mergeCell ref="L48:T48"/>
    <mergeCell ref="U48:AH48"/>
    <mergeCell ref="AI48:AL48"/>
    <mergeCell ref="AN48:AQ48"/>
    <mergeCell ref="DJ50:EJ50"/>
    <mergeCell ref="EK50:EN50"/>
    <mergeCell ref="EO50:ER50"/>
    <mergeCell ref="A51:D51"/>
    <mergeCell ref="E51:K51"/>
    <mergeCell ref="L51:T51"/>
    <mergeCell ref="U51:AH51"/>
    <mergeCell ref="AI51:AL51"/>
    <mergeCell ref="AN51:AQ51"/>
    <mergeCell ref="AR51:AU51"/>
    <mergeCell ref="AR50:AU50"/>
    <mergeCell ref="AV50:AY50"/>
    <mergeCell ref="AZ50:BC50"/>
    <mergeCell ref="CP50:CS50"/>
    <mergeCell ref="CT50:CZ50"/>
    <mergeCell ref="DA50:DI50"/>
    <mergeCell ref="A50:D50"/>
    <mergeCell ref="E50:K50"/>
    <mergeCell ref="L50:T50"/>
    <mergeCell ref="U50:AH50"/>
    <mergeCell ref="AI50:AL50"/>
    <mergeCell ref="AN50:AQ50"/>
    <mergeCell ref="EK51:EN51"/>
    <mergeCell ref="EO51:ER51"/>
    <mergeCell ref="AV51:AY51"/>
    <mergeCell ref="AZ51:BC51"/>
    <mergeCell ref="CP51:CS51"/>
    <mergeCell ref="CT51:CZ51"/>
    <mergeCell ref="DA51:DI51"/>
    <mergeCell ref="DJ51:EJ51"/>
    <mergeCell ref="EH67:ER67"/>
    <mergeCell ref="J69:K69"/>
    <mergeCell ref="A67:I67"/>
    <mergeCell ref="J67:V67"/>
    <mergeCell ref="Z67:AA67"/>
    <mergeCell ref="AB67:AH67"/>
    <mergeCell ref="AI67:AR67"/>
    <mergeCell ref="AS67:BC67"/>
    <mergeCell ref="CP67:CX67"/>
    <mergeCell ref="CY67:DK67"/>
    <mergeCell ref="DX68:EF68"/>
    <mergeCell ref="EH68:EQ71"/>
    <mergeCell ref="ER68:ER71"/>
    <mergeCell ref="DL69:DN69"/>
    <mergeCell ref="DO69:DP69"/>
    <mergeCell ref="DQ69:DV69"/>
    <mergeCell ref="DX69:EF69"/>
    <mergeCell ref="AI68:AQ68"/>
    <mergeCell ref="AS68:BB71"/>
    <mergeCell ref="BC68:BC71"/>
    <mergeCell ref="CP68:CX71"/>
    <mergeCell ref="DA70:DK70"/>
    <mergeCell ref="L69:V69"/>
    <mergeCell ref="W69:Y69"/>
    <mergeCell ref="L71:V71"/>
    <mergeCell ref="W71:Y71"/>
    <mergeCell ref="Z71:AA71"/>
    <mergeCell ref="AB71:AG71"/>
    <mergeCell ref="AI71:AQ71"/>
    <mergeCell ref="J70:K70"/>
    <mergeCell ref="L70:V70"/>
    <mergeCell ref="W70:Y70"/>
    <mergeCell ref="Z70:AA70"/>
    <mergeCell ref="AB70:AG70"/>
    <mergeCell ref="AI70:AQ70"/>
    <mergeCell ref="DX71:EF71"/>
    <mergeCell ref="DL70:DN70"/>
    <mergeCell ref="DO70:DP70"/>
    <mergeCell ref="DQ70:DV70"/>
    <mergeCell ref="DX70:EF70"/>
    <mergeCell ref="AB73:AG73"/>
    <mergeCell ref="DO67:DP67"/>
    <mergeCell ref="DQ67:DW67"/>
    <mergeCell ref="DX67:EG67"/>
    <mergeCell ref="DO68:DP68"/>
    <mergeCell ref="DQ68:DV68"/>
    <mergeCell ref="CY71:CZ71"/>
    <mergeCell ref="DA71:DK71"/>
    <mergeCell ref="DL71:DN71"/>
    <mergeCell ref="DO71:DP71"/>
    <mergeCell ref="DQ71:DV71"/>
    <mergeCell ref="CY68:CZ68"/>
    <mergeCell ref="DA68:DK68"/>
    <mergeCell ref="A68:I71"/>
    <mergeCell ref="J68:K68"/>
    <mergeCell ref="L68:V68"/>
    <mergeCell ref="W68:Y68"/>
    <mergeCell ref="Z68:AA68"/>
    <mergeCell ref="AB68:AG68"/>
    <mergeCell ref="DL68:DN68"/>
    <mergeCell ref="A72:I75"/>
    <mergeCell ref="J72:K72"/>
    <mergeCell ref="L72:V72"/>
    <mergeCell ref="W72:Y72"/>
    <mergeCell ref="Z72:AA72"/>
    <mergeCell ref="AB72:AG72"/>
    <mergeCell ref="J73:K73"/>
    <mergeCell ref="L73:V73"/>
    <mergeCell ref="W73:Y73"/>
    <mergeCell ref="Z73:AA73"/>
    <mergeCell ref="Z69:AA69"/>
    <mergeCell ref="AB69:AG69"/>
    <mergeCell ref="AI69:AQ69"/>
    <mergeCell ref="CY69:CZ69"/>
    <mergeCell ref="DA69:DK69"/>
    <mergeCell ref="CY70:CZ70"/>
    <mergeCell ref="J71:K71"/>
    <mergeCell ref="EH72:EQ75"/>
    <mergeCell ref="ER72:ER75"/>
    <mergeCell ref="DQ73:DV73"/>
    <mergeCell ref="DX73:EF73"/>
    <mergeCell ref="DL74:DN74"/>
    <mergeCell ref="DO74:DP74"/>
    <mergeCell ref="AI72:AQ72"/>
    <mergeCell ref="AS72:BB75"/>
    <mergeCell ref="BC72:BC75"/>
    <mergeCell ref="CP72:CX75"/>
    <mergeCell ref="CY72:CZ72"/>
    <mergeCell ref="DA72:DK72"/>
    <mergeCell ref="CY74:CZ74"/>
    <mergeCell ref="DA74:DK74"/>
    <mergeCell ref="AI73:AQ73"/>
    <mergeCell ref="CY73:CZ73"/>
    <mergeCell ref="DA73:DK73"/>
    <mergeCell ref="DL73:DN73"/>
    <mergeCell ref="DO73:DP73"/>
    <mergeCell ref="DL72:DN72"/>
    <mergeCell ref="DO72:DP72"/>
    <mergeCell ref="DQ72:DV72"/>
    <mergeCell ref="DX72:EF72"/>
    <mergeCell ref="EH76:EQ76"/>
    <mergeCell ref="DL75:DN75"/>
    <mergeCell ref="DO75:DP75"/>
    <mergeCell ref="DQ75:DV75"/>
    <mergeCell ref="DX75:EF75"/>
    <mergeCell ref="A76:AR76"/>
    <mergeCell ref="AS76:BB76"/>
    <mergeCell ref="CP76:EG76"/>
    <mergeCell ref="DQ74:DV74"/>
    <mergeCell ref="DX74:EF74"/>
    <mergeCell ref="J75:K75"/>
    <mergeCell ref="L75:V75"/>
    <mergeCell ref="W75:Y75"/>
    <mergeCell ref="Z75:AA75"/>
    <mergeCell ref="AB75:AG75"/>
    <mergeCell ref="AI75:AQ75"/>
    <mergeCell ref="CY75:CZ75"/>
    <mergeCell ref="DA75:DK75"/>
    <mergeCell ref="J74:K74"/>
    <mergeCell ref="L74:V74"/>
    <mergeCell ref="W74:Y74"/>
    <mergeCell ref="Z74:AA74"/>
    <mergeCell ref="AB74:AG74"/>
    <mergeCell ref="AI74:AQ74"/>
  </mergeCells>
  <phoneticPr fontId="58"/>
  <conditionalFormatting sqref="AZ12">
    <cfRule type="expression" dxfId="63" priority="4" stopIfTrue="1">
      <formula>AND(COUNTA($E$16:$K$29)&gt;0,$AZ$12="□")</formula>
    </cfRule>
  </conditionalFormatting>
  <conditionalFormatting sqref="AZ34">
    <cfRule type="expression" dxfId="62" priority="3" stopIfTrue="1">
      <formula>AND(COUNTA($E$38:$K$51)&gt;0,$AZ$34="□")</formula>
    </cfRule>
  </conditionalFormatting>
  <conditionalFormatting sqref="EO12">
    <cfRule type="expression" dxfId="61" priority="2" stopIfTrue="1">
      <formula>AND(COUNTA($A$15:$G$29)&gt;0,$AD$12="□")</formula>
    </cfRule>
  </conditionalFormatting>
  <conditionalFormatting sqref="EO34">
    <cfRule type="expression" dxfId="60" priority="1" stopIfTrue="1">
      <formula>AND(COUNTA($A$15:$G$29)&gt;0,$AD$12="□")</formula>
    </cfRule>
  </conditionalFormatting>
  <dataValidations count="11">
    <dataValidation type="textLength" imeMode="disabled" operator="equal" allowBlank="1" showInputMessage="1" showErrorMessage="1" error="SII登録型番の8文字で登録してください。" sqref="E16:K29 E38:K51" xr:uid="{4808AD2A-6683-467B-B598-D9E4EABA2BC9}">
      <formula1>8</formula1>
    </dataValidation>
    <dataValidation type="custom" imeMode="disabled" allowBlank="1" showInputMessage="1" showErrorMessage="1" errorTitle="入力エラー" error="小数点以下第一位を切り捨てで入力して下さい。_x000a_" sqref="AV16:AV25 AV38:AV47" xr:uid="{62A51532-5F89-445A-B814-46D94EBB17DA}">
      <formula1>U16-ROUNDDOWN(U16,0)=0</formula1>
    </dataValidation>
    <dataValidation type="custom" imeMode="disabled" allowBlank="1" showInputMessage="1" showErrorMessage="1" errorTitle="入力エラー" error="小数点以下第一位を切り捨てで入力して下さい。_x000a_" sqref="AZ16:AZ25 AZ38:AZ47" xr:uid="{468E5247-650B-48CC-8568-CD7F6F24BED1}">
      <formula1>V16-ROUNDDOWN(V16,0)=0</formula1>
    </dataValidation>
    <dataValidation type="custom" imeMode="disabled" allowBlank="1" showInputMessage="1" showErrorMessage="1" errorTitle="入力エラー" error="小数点以下第一位を切り捨てで入力して下さい。_x000a_" sqref="EK16:EK25 EK38:EK47" xr:uid="{38EC7CBE-6CF4-4AA0-A6B4-837C6BCA2172}">
      <formula1>DX16-ROUNDDOWN(DX16,0)=0</formula1>
    </dataValidation>
    <dataValidation type="custom" imeMode="disabled" allowBlank="1" showInputMessage="1" showErrorMessage="1" errorTitle="入力エラー" error="小数点以下第一位を切り捨てで入力して下さい。_x000a_" sqref="EO16:EO25 EO38:EO47" xr:uid="{BEFE73D9-3F51-468A-9F08-9BE24A6E0919}">
      <formula1>DZ16-ROUNDDOWN(DZ16,0)=0</formula1>
    </dataValidation>
    <dataValidation type="custom" imeMode="disabled" allowBlank="1" showInputMessage="1" showErrorMessage="1" errorTitle="入力エラー" error="小数点以下第一位を切り捨てで入力して下さい。_x000a_" sqref="AP17:AQ25 AP39:AQ47" xr:uid="{21898F08-EBE2-471F-A8DF-151C541504B8}">
      <formula1>S17-ROUNDDOWN(S17,0)=0</formula1>
    </dataValidation>
    <dataValidation type="custom" imeMode="disabled" allowBlank="1" showInputMessage="1" showErrorMessage="1" errorTitle="入力エラー" error="小数点以下第一位を切り捨てで入力して下さい。_x000a_" sqref="AO17:AO25 AN38:AN47 AN16:AN25 AO39:AO47" xr:uid="{26BB88D5-36A8-4380-B5D0-B945326D4EC9}">
      <formula1>R16-ROUNDDOWN(R16,0)=0</formula1>
    </dataValidation>
    <dataValidation type="list" allowBlank="1" showInputMessage="1" showErrorMessage="1" sqref="AZ12 AZ34 EO12 EO34" xr:uid="{4FBCD6F3-59E6-4E44-AC14-921727794C43}">
      <formula1>"□,■"</formula1>
    </dataValidation>
    <dataValidation type="custom" imeMode="disabled" allowBlank="1" showInputMessage="1" showErrorMessage="1" errorTitle="入力エラー" error="小数点以下第一位を切り捨てで入力して下さい。_x000a_" sqref="AI16:AL25 AI38:AL47" xr:uid="{FCD42893-BE67-444A-9170-46F85D43D143}">
      <formula1>AI16-ROUNDDOWN(AI16,0)=0</formula1>
    </dataValidation>
    <dataValidation type="custom" imeMode="disabled" allowBlank="1" showInputMessage="1" showErrorMessage="1" errorTitle="入力エラー" error="小数点以下の入力はできません。" sqref="AV26:AV29 AZ26:AZ29 AV48:AV51 AR26:AR29 AZ48:AZ51 EO48:EO51 EO26:EO29 EK48:EK51 EK26:EK29 EC65 DX65:DZ65 AR65:AR66 AV65:AV66 AR48:AR51 AZ65:AZ66 EG66 EK66 EO66" xr:uid="{61B47E82-9EFE-404B-879E-8E4C39672479}">
      <formula1>AR26-ROUNDDOWN(AR26,0)=0</formula1>
    </dataValidation>
    <dataValidation imeMode="disabled" allowBlank="1" showInputMessage="1" showErrorMessage="1" sqref="AM26:AN29 AM48:AN51 AR16:AU25 AI26:AI29 AI65:AI66 AR38:AU47 AM65:AN66 AI48:AI51 DX66 EB66:EC66" xr:uid="{8CD46F26-A8CE-416E-88C0-C3DCAFA3A14D}"/>
  </dataValidations>
  <printOptions horizontalCentered="1"/>
  <pageMargins left="0.11811023622047245" right="0.11811023622047245" top="0.31496062992125984" bottom="0.19685039370078741" header="0.11811023622047245" footer="0.11811023622047245"/>
  <pageSetup paperSize="9" scale="50" orientation="portrait" r:id="rId1"/>
  <headerFooter>
    <oddHeader>&amp;R&amp;14VERSION 1.0</oddHeader>
    <oddFooter>&amp;L（備考）用紙は日本工業規格Ａ４とし、縦位置とする。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交付申請書</vt:lpstr>
      <vt:lpstr>明細書【断熱パネル】</vt:lpstr>
      <vt:lpstr>明細書【潜熱蓄熱建材】</vt:lpstr>
      <vt:lpstr>明細書【断熱パネル】_雛形</vt:lpstr>
      <vt:lpstr>明細書【断熱材】</vt:lpstr>
      <vt:lpstr>明細書【防災ガラス窓】</vt:lpstr>
      <vt:lpstr>明細書【断熱材】_雛形</vt:lpstr>
      <vt:lpstr>明細書【窓】</vt:lpstr>
      <vt:lpstr>明細書【防災ガラス窓】_雛形</vt:lpstr>
      <vt:lpstr>明細書【玄関ドア・調湿建材】</vt:lpstr>
      <vt:lpstr>明細書【窓】_雛形</vt:lpstr>
      <vt:lpstr>総括表</vt:lpstr>
      <vt:lpstr>明細書【玄関ドア・調湿建材】_雛形</vt:lpstr>
      <vt:lpstr>交付申請書!Print_Area</vt:lpstr>
      <vt:lpstr>総括表!Print_Area</vt:lpstr>
      <vt:lpstr>明細書【玄関ドア・調湿建材】!Print_Area</vt:lpstr>
      <vt:lpstr>明細書【玄関ドア・調湿建材】_雛形!Print_Area</vt:lpstr>
      <vt:lpstr>明細書【潜熱蓄熱建材】!Print_Area</vt:lpstr>
      <vt:lpstr>明細書【窓】!Print_Area</vt:lpstr>
      <vt:lpstr>明細書【窓】_雛形!Print_Area</vt:lpstr>
      <vt:lpstr>明細書【断熱パネル】!Print_Area</vt:lpstr>
      <vt:lpstr>明細書【断熱パネル】_雛形!Print_Area</vt:lpstr>
      <vt:lpstr>明細書【断熱材】!Print_Area</vt:lpstr>
      <vt:lpstr>明細書【断熱材】_雛形!Print_Area</vt:lpstr>
      <vt:lpstr>明細書【防災ガラス窓】!Print_Area</vt:lpstr>
      <vt:lpstr>明細書【防災ガラス窓】_雛形!Print_Area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2021-05-07T06:50:19Z</dcterms:created>
  <dcterms:modified xsi:type="dcterms:W3CDTF">2021-05-14T05:16:26Z</dcterms:modified>
</cp:coreProperties>
</file>