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showInkAnnotation="0" updateLinks="never" codeName="ThisWorkbook" defaultThemeVersion="124226"/>
  <xr:revisionPtr revIDLastSave="0" documentId="13_ncr:1_{F5222169-995C-48F6-9B9D-B383CA810569}" xr6:coauthVersionLast="45" xr6:coauthVersionMax="45" xr10:uidLastSave="{00000000-0000-0000-0000-000000000000}"/>
  <bookViews>
    <workbookView xWindow="-120" yWindow="-120" windowWidth="29040" windowHeight="15840" tabRatio="659" xr2:uid="{00000000-000D-0000-FFFF-FFFF00000000}"/>
  </bookViews>
  <sheets>
    <sheet name="様式第１｜交付申請書" sheetId="88" r:id="rId1"/>
    <sheet name="定型様式１・２｜総括表～各明細書" sheetId="91" r:id="rId2"/>
    <sheet name="誓約書" sheetId="99" r:id="rId3"/>
  </sheets>
  <externalReferences>
    <externalReference r:id="rId4"/>
  </externalReferences>
  <definedNames>
    <definedName name="_xlnm.Print_Area" localSheetId="2">誓約書!$A$1:$BB$69</definedName>
    <definedName name="_xlnm.Print_Area" localSheetId="1">'定型様式１・２｜総括表～各明細書'!$A$1:$BC$445</definedName>
    <definedName name="_xlnm.Print_Area" localSheetId="0">'様式第１｜交付申請書'!$A$1:$CN$180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410" i="91" l="1"/>
  <c r="AS409" i="91"/>
  <c r="AS92" i="91"/>
  <c r="AS91" i="91"/>
  <c r="AS90" i="91"/>
  <c r="AS89" i="91"/>
  <c r="AS88" i="91"/>
  <c r="AS87" i="91"/>
  <c r="AS86" i="91"/>
  <c r="AS85" i="91"/>
  <c r="AS84" i="91"/>
  <c r="AS83" i="91"/>
  <c r="AS82" i="91"/>
  <c r="AS81" i="91"/>
  <c r="AS80" i="91"/>
  <c r="AS79" i="91"/>
  <c r="AS78" i="91"/>
  <c r="AS77" i="91"/>
  <c r="AS76" i="91"/>
  <c r="AS75" i="91"/>
  <c r="AS74" i="91"/>
  <c r="AS73" i="91"/>
  <c r="AS72" i="91"/>
  <c r="AS71" i="91"/>
  <c r="AS70" i="91"/>
  <c r="AS69" i="91"/>
  <c r="AS68" i="91"/>
  <c r="AS67" i="91"/>
  <c r="AS66" i="91"/>
  <c r="AS65" i="91"/>
  <c r="AS64" i="91"/>
  <c r="AS63" i="91"/>
  <c r="K109" i="91" l="1"/>
  <c r="K108" i="91"/>
  <c r="K104" i="91"/>
  <c r="I418" i="91" l="1"/>
  <c r="I417" i="91"/>
  <c r="T393" i="91" l="1"/>
  <c r="T392" i="91"/>
  <c r="T391" i="91"/>
  <c r="T390" i="91"/>
  <c r="T389" i="91"/>
  <c r="T388" i="91"/>
  <c r="T387" i="91"/>
  <c r="T386" i="91"/>
  <c r="T385" i="91"/>
  <c r="T384" i="91"/>
  <c r="T383" i="91"/>
  <c r="T382" i="91"/>
  <c r="AS223" i="91"/>
  <c r="AS222" i="91"/>
  <c r="AV222" i="91" s="1"/>
  <c r="AS221" i="91"/>
  <c r="AS220" i="91"/>
  <c r="AV220" i="91" s="1"/>
  <c r="AS219" i="91"/>
  <c r="AS218" i="91"/>
  <c r="AV218" i="91" s="1"/>
  <c r="AS217" i="91"/>
  <c r="AS216" i="91"/>
  <c r="AV216" i="91" s="1"/>
  <c r="AS215" i="91"/>
  <c r="AS214" i="91"/>
  <c r="AV214" i="91" s="1"/>
  <c r="AS213" i="91"/>
  <c r="AS212" i="91"/>
  <c r="AV212" i="91" s="1"/>
  <c r="AS211" i="91"/>
  <c r="AS210" i="91"/>
  <c r="AV210" i="91" s="1"/>
  <c r="AS209" i="91"/>
  <c r="AS208" i="91"/>
  <c r="AV208" i="91" s="1"/>
  <c r="AS207" i="91"/>
  <c r="AS206" i="91"/>
  <c r="AV206" i="91" s="1"/>
  <c r="AS205" i="91"/>
  <c r="AS204" i="91"/>
  <c r="AV204" i="91" s="1"/>
  <c r="K239" i="91" s="1"/>
  <c r="AS203" i="91"/>
  <c r="AS202" i="91"/>
  <c r="AV202" i="91" s="1"/>
  <c r="AS201" i="91"/>
  <c r="AS200" i="91"/>
  <c r="AV200" i="91" s="1"/>
  <c r="AS199" i="91"/>
  <c r="AS198" i="91"/>
  <c r="AV198" i="91" s="1"/>
  <c r="AS197" i="91"/>
  <c r="AS196" i="91"/>
  <c r="AV196" i="91" s="1"/>
  <c r="AS195" i="91"/>
  <c r="AS194" i="91"/>
  <c r="AV194" i="91" s="1"/>
  <c r="AS193" i="91"/>
  <c r="AS192" i="91"/>
  <c r="AV192" i="91" s="1"/>
  <c r="AS191" i="91"/>
  <c r="AS190" i="91"/>
  <c r="AV190" i="91" s="1"/>
  <c r="AS189" i="91"/>
  <c r="AS188" i="91"/>
  <c r="AV188" i="91" s="1"/>
  <c r="AS187" i="91"/>
  <c r="AS186" i="91"/>
  <c r="AV186" i="91" s="1"/>
  <c r="AS185" i="91"/>
  <c r="AS184" i="91"/>
  <c r="K240" i="91" l="1"/>
  <c r="AW403" i="91" l="1"/>
  <c r="AW323" i="91"/>
  <c r="AW250" i="91"/>
  <c r="AW179" i="91"/>
  <c r="AW118" i="91"/>
  <c r="AW58" i="91"/>
  <c r="BC2" i="91"/>
  <c r="AS354" i="91"/>
  <c r="AW354" i="91" s="1"/>
  <c r="AS337" i="91"/>
  <c r="AW337" i="91" s="1"/>
  <c r="AS338" i="91"/>
  <c r="AW338" i="91" s="1"/>
  <c r="A443" i="91"/>
  <c r="W443" i="91" s="1"/>
  <c r="AL443" i="91" s="1"/>
  <c r="AL444" i="91" s="1"/>
  <c r="AB34" i="91" s="1"/>
  <c r="W418" i="91"/>
  <c r="W417" i="91"/>
  <c r="BC397" i="91"/>
  <c r="AH393" i="91"/>
  <c r="AH392" i="91"/>
  <c r="AH391" i="91"/>
  <c r="AH390" i="91"/>
  <c r="AH389" i="91"/>
  <c r="AH388" i="91"/>
  <c r="AH387" i="91"/>
  <c r="AH386" i="91"/>
  <c r="AH385" i="91"/>
  <c r="AH384" i="91"/>
  <c r="AH383" i="91"/>
  <c r="AH382" i="91"/>
  <c r="AS377" i="91"/>
  <c r="AW377" i="91" s="1"/>
  <c r="AS376" i="91"/>
  <c r="AW376" i="91" s="1"/>
  <c r="AS375" i="91"/>
  <c r="AW375" i="91" s="1"/>
  <c r="AS374" i="91"/>
  <c r="AW374" i="91" s="1"/>
  <c r="AS373" i="91"/>
  <c r="AW373" i="91" s="1"/>
  <c r="AS372" i="91"/>
  <c r="AW372" i="91" s="1"/>
  <c r="AS371" i="91"/>
  <c r="AW371" i="91" s="1"/>
  <c r="AS370" i="91"/>
  <c r="AW370" i="91" s="1"/>
  <c r="AS369" i="91"/>
  <c r="AW369" i="91" s="1"/>
  <c r="AS368" i="91"/>
  <c r="AW368" i="91" s="1"/>
  <c r="AS367" i="91"/>
  <c r="AW367" i="91" s="1"/>
  <c r="AS366" i="91"/>
  <c r="AW366" i="91" s="1"/>
  <c r="AS357" i="91"/>
  <c r="AW357" i="91" s="1"/>
  <c r="AS356" i="91"/>
  <c r="AW356" i="91" s="1"/>
  <c r="AS355" i="91"/>
  <c r="AW355" i="91" s="1"/>
  <c r="AS353" i="91"/>
  <c r="AW353" i="91" s="1"/>
  <c r="AS352" i="91"/>
  <c r="AW352" i="91" s="1"/>
  <c r="AS351" i="91"/>
  <c r="AW351" i="91" s="1"/>
  <c r="AS350" i="91"/>
  <c r="AW350" i="91" s="1"/>
  <c r="AS341" i="91"/>
  <c r="AW341" i="91" s="1"/>
  <c r="AS340" i="91"/>
  <c r="AW340" i="91" s="1"/>
  <c r="AS339" i="91"/>
  <c r="AW339" i="91" s="1"/>
  <c r="AS336" i="91"/>
  <c r="AW336" i="91" s="1"/>
  <c r="AS335" i="91"/>
  <c r="AW335" i="91" s="1"/>
  <c r="AS334" i="91"/>
  <c r="AW334" i="91" s="1"/>
  <c r="AS333" i="91"/>
  <c r="AW333" i="91" s="1"/>
  <c r="AS332" i="91"/>
  <c r="AW332" i="91" s="1"/>
  <c r="AS331" i="91"/>
  <c r="AW331" i="91" s="1"/>
  <c r="AS330" i="91"/>
  <c r="AW330" i="91" s="1"/>
  <c r="BC317" i="91"/>
  <c r="AN309" i="91"/>
  <c r="AY308" i="91"/>
  <c r="AK308" i="91"/>
  <c r="AQ308" i="91" s="1"/>
  <c r="AY307" i="91"/>
  <c r="AK307" i="91"/>
  <c r="AQ307" i="91" s="1"/>
  <c r="AY306" i="91"/>
  <c r="AK306" i="91"/>
  <c r="AQ306" i="91" s="1"/>
  <c r="AY305" i="91"/>
  <c r="AK305" i="91"/>
  <c r="AQ305" i="91" s="1"/>
  <c r="AY304" i="91"/>
  <c r="AK304" i="91"/>
  <c r="AQ304" i="91" s="1"/>
  <c r="AY303" i="91"/>
  <c r="AK303" i="91"/>
  <c r="AQ303" i="91" s="1"/>
  <c r="AY302" i="91"/>
  <c r="AK302" i="91"/>
  <c r="AQ302" i="91" s="1"/>
  <c r="AY301" i="91"/>
  <c r="AK301" i="91"/>
  <c r="AQ301" i="91" s="1"/>
  <c r="AY300" i="91"/>
  <c r="AK300" i="91"/>
  <c r="AQ300" i="91" s="1"/>
  <c r="AY299" i="91"/>
  <c r="AK299" i="91"/>
  <c r="AQ299" i="91" s="1"/>
  <c r="AY298" i="91"/>
  <c r="AK298" i="91"/>
  <c r="AQ298" i="91" s="1"/>
  <c r="AY297" i="91"/>
  <c r="AK297" i="91"/>
  <c r="AQ297" i="91" s="1"/>
  <c r="AY296" i="91"/>
  <c r="AK296" i="91"/>
  <c r="AQ296" i="91" s="1"/>
  <c r="AY295" i="91"/>
  <c r="AK295" i="91"/>
  <c r="AQ295" i="91" s="1"/>
  <c r="AY294" i="91"/>
  <c r="AK294" i="91"/>
  <c r="AQ294" i="91" s="1"/>
  <c r="AN279" i="91"/>
  <c r="AY278" i="91"/>
  <c r="AK278" i="91"/>
  <c r="AQ278" i="91" s="1"/>
  <c r="AY277" i="91"/>
  <c r="AK277" i="91"/>
  <c r="AQ277" i="91" s="1"/>
  <c r="AY276" i="91"/>
  <c r="AK276" i="91"/>
  <c r="AQ276" i="91" s="1"/>
  <c r="AY275" i="91"/>
  <c r="AK275" i="91"/>
  <c r="AQ275" i="91" s="1"/>
  <c r="AY274" i="91"/>
  <c r="AK274" i="91"/>
  <c r="AQ274" i="91" s="1"/>
  <c r="AY273" i="91"/>
  <c r="AK273" i="91"/>
  <c r="AQ273" i="91" s="1"/>
  <c r="AY272" i="91"/>
  <c r="AK272" i="91"/>
  <c r="AQ272" i="91" s="1"/>
  <c r="AY271" i="91"/>
  <c r="AK271" i="91"/>
  <c r="AQ271" i="91" s="1"/>
  <c r="AY270" i="91"/>
  <c r="AK270" i="91"/>
  <c r="AQ270" i="91" s="1"/>
  <c r="AY269" i="91"/>
  <c r="AK269" i="91"/>
  <c r="AQ269" i="91" s="1"/>
  <c r="AY268" i="91"/>
  <c r="AK268" i="91"/>
  <c r="AQ268" i="91" s="1"/>
  <c r="AY267" i="91"/>
  <c r="AK267" i="91"/>
  <c r="AQ267" i="91" s="1"/>
  <c r="AY266" i="91"/>
  <c r="AK266" i="91"/>
  <c r="AQ266" i="91" s="1"/>
  <c r="AY265" i="91"/>
  <c r="AK265" i="91"/>
  <c r="AQ265" i="91" s="1"/>
  <c r="AY264" i="91"/>
  <c r="AK264" i="91"/>
  <c r="AQ264" i="91" s="1"/>
  <c r="BC244" i="91"/>
  <c r="AF240" i="91"/>
  <c r="AF239" i="91"/>
  <c r="AV184" i="91"/>
  <c r="BC173" i="91"/>
  <c r="AX166" i="91"/>
  <c r="AX168" i="91" s="1"/>
  <c r="AN161" i="91"/>
  <c r="AN166" i="91" s="1"/>
  <c r="AX155" i="91"/>
  <c r="AX157" i="91" s="1"/>
  <c r="AN150" i="91"/>
  <c r="AN155" i="91" s="1"/>
  <c r="AX144" i="91"/>
  <c r="AX146" i="91" s="1"/>
  <c r="AN139" i="91"/>
  <c r="AN144" i="91" s="1"/>
  <c r="AX133" i="91"/>
  <c r="AX135" i="91" s="1"/>
  <c r="AN128" i="91"/>
  <c r="AN133" i="91" s="1"/>
  <c r="AF120" i="91"/>
  <c r="AX120" i="91" s="1"/>
  <c r="BC113" i="91"/>
  <c r="K238" i="91" l="1"/>
  <c r="AF238" i="91" s="1"/>
  <c r="AQ238" i="91" s="1"/>
  <c r="AQ239" i="91"/>
  <c r="AQ279" i="91"/>
  <c r="AY279" i="91"/>
  <c r="AY281" i="91" s="1"/>
  <c r="AL417" i="91"/>
  <c r="AL419" i="91" s="1"/>
  <c r="AB33" i="91" s="1"/>
  <c r="AS382" i="91"/>
  <c r="AY309" i="91"/>
  <c r="AY311" i="91" s="1"/>
  <c r="AS390" i="91"/>
  <c r="AS386" i="91"/>
  <c r="AQ309" i="91"/>
  <c r="AX170" i="91"/>
  <c r="AB28" i="91" s="1"/>
  <c r="AE109" i="91"/>
  <c r="K107" i="91"/>
  <c r="AE107" i="91" s="1"/>
  <c r="K106" i="91"/>
  <c r="K105" i="91"/>
  <c r="AE105" i="91" s="1"/>
  <c r="BC52" i="91"/>
  <c r="CH133" i="88"/>
  <c r="CA133" i="88"/>
  <c r="L53" i="88"/>
  <c r="AQ241" i="91" l="1"/>
  <c r="AB30" i="91" s="1"/>
  <c r="AP106" i="91"/>
  <c r="AE106" i="91"/>
  <c r="AY314" i="91"/>
  <c r="AB31" i="91" s="1"/>
  <c r="AS394" i="91"/>
  <c r="AB32" i="91" s="1"/>
  <c r="AE104" i="91"/>
  <c r="AP104" i="91" s="1"/>
  <c r="AP108" i="91"/>
  <c r="AE108" i="91"/>
  <c r="AB35" i="91" l="1"/>
  <c r="AP110" i="91"/>
  <c r="AB27" i="91" l="1"/>
  <c r="AB29" i="91" s="1"/>
  <c r="AB38" i="91" s="1"/>
  <c r="AB39" i="91" l="1"/>
  <c r="Z49" i="91" s="1"/>
  <c r="Z37" i="9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Y258" authorId="0" shapeId="0" xr:uid="{C94A3C07-C435-4F78-8DF8-39F60CA6F01B}">
      <text>
        <r>
          <rPr>
            <sz val="16"/>
            <color indexed="81"/>
            <rFont val="MS P ゴシック"/>
            <family val="3"/>
            <charset val="128"/>
          </rPr>
          <t>合わせガラスの中間膜の厚さ、複数ガラスの中空層の厚さ及び複層ガラスの層厚を必ず確認の上、チェックをしてください。</t>
        </r>
      </text>
    </comment>
    <comment ref="AY288" authorId="0" shapeId="0" xr:uid="{BA7C3BBD-8735-4E23-BDCD-6F91AD3149B7}">
      <text>
        <r>
          <rPr>
            <sz val="16"/>
            <color indexed="81"/>
            <rFont val="MS P ゴシック"/>
            <family val="3"/>
            <charset val="128"/>
          </rPr>
          <t>合わせガラスの中間膜の厚さ、複数ガラスの中空層の厚さ及び複層ガラスの層厚を必ず確認の上、チェックをしてください。</t>
        </r>
      </text>
    </comment>
    <comment ref="AJ326" authorId="0" shapeId="0" xr:uid="{EC256A9C-EFA3-40C1-9C9E-53DA1364C1C9}">
      <text>
        <r>
          <rPr>
            <sz val="16"/>
            <color indexed="81"/>
            <rFont val="MS P ゴシック"/>
            <family val="3"/>
            <charset val="128"/>
          </rPr>
          <t>使用する製品の中空層の厚さを必ず確認の上、チェックをしてください。</t>
        </r>
      </text>
    </comment>
    <comment ref="AJ346" authorId="0" shapeId="0" xr:uid="{52ED238B-3E23-4A4E-A0CF-4A74619563FA}">
      <text>
        <r>
          <rPr>
            <sz val="16"/>
            <color indexed="81"/>
            <rFont val="MS P ゴシック"/>
            <family val="3"/>
            <charset val="128"/>
          </rPr>
          <t>使用する製品の中空層の厚さを必ず確認の上、チェックをしてください。</t>
        </r>
      </text>
    </comment>
    <comment ref="AJ362" authorId="0" shapeId="0" xr:uid="{B17A4EA0-DA08-411C-BA2E-EA45E8B2AD45}">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<sst xmlns="http://schemas.openxmlformats.org/spreadsheetml/2006/main" count="972" uniqueCount="335">
  <si>
    <t>円</t>
    <rPh sb="0" eb="1">
      <t>エン</t>
    </rPh>
    <phoneticPr fontId="2"/>
  </si>
  <si>
    <t>金額(円）
［税抜］</t>
    <rPh sb="0" eb="2">
      <t>キンガク</t>
    </rPh>
    <rPh sb="3" eb="4">
      <t>エン</t>
    </rPh>
    <phoneticPr fontId="2"/>
  </si>
  <si>
    <t>費目</t>
    <rPh sb="0" eb="2">
      <t>ヒモク</t>
    </rPh>
    <phoneticPr fontId="2"/>
  </si>
  <si>
    <t>製品名</t>
    <rPh sb="0" eb="3">
      <t>セイヒンメイ</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</si>
  <si>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</si>
  <si>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</si>
  <si>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</si>
  <si>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</si>
  <si>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</si>
  <si>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</si>
  <si>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</si>
  <si>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・見積書の各項目が税込金額で記載されている場合は、必ず[税抜]に修正して作成すること。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2"/>
  </si>
  <si>
    <t>材料費</t>
    <phoneticPr fontId="2"/>
  </si>
  <si>
    <t>築年数</t>
    <rPh sb="0" eb="1">
      <t>チク</t>
    </rPh>
    <rPh sb="1" eb="3">
      <t>ネンスウ</t>
    </rPh>
    <phoneticPr fontId="2"/>
  </si>
  <si>
    <t>ＳＩＩ登録型番</t>
    <rPh sb="3" eb="5">
      <t>トウロク</t>
    </rPh>
    <rPh sb="5" eb="7">
      <t>カタバン</t>
    </rPh>
    <phoneticPr fontId="2"/>
  </si>
  <si>
    <t>構成</t>
    <rPh sb="0" eb="2">
      <t>コウセイ</t>
    </rPh>
    <phoneticPr fontId="2"/>
  </si>
  <si>
    <t>所有者</t>
    <rPh sb="0" eb="3">
      <t>ショユウシャ</t>
    </rPh>
    <phoneticPr fontId="2"/>
  </si>
  <si>
    <t>改修工法</t>
    <rPh sb="0" eb="2">
      <t>カイシュウ</t>
    </rPh>
    <rPh sb="2" eb="4">
      <t>コウホウ</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</si>
  <si>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</si>
  <si>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</si>
  <si>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</si>
  <si>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</si>
  <si>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</si>
  <si>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</si>
  <si>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部位</t>
    <rPh sb="0" eb="2">
      <t>ブイ</t>
    </rPh>
    <phoneticPr fontId="2"/>
  </si>
  <si>
    <t>数量・面積・材料費計</t>
    <rPh sb="0" eb="2">
      <t>スウリョウ</t>
    </rPh>
    <rPh sb="3" eb="5">
      <t>メンセキ</t>
    </rPh>
    <rPh sb="6" eb="8">
      <t>ザイリョウ</t>
    </rPh>
    <rPh sb="8" eb="9">
      <t>ヒ</t>
    </rPh>
    <rPh sb="9" eb="10">
      <t>ケイ</t>
    </rPh>
    <phoneticPr fontId="2"/>
  </si>
  <si>
    <t>面積（㎡）
(ａ)</t>
    <rPh sb="0" eb="2">
      <t>メンセキ</t>
    </rPh>
    <phoneticPr fontId="2"/>
  </si>
  <si>
    <t>面積計
(ａ)×(ｂ)</t>
    <rPh sb="0" eb="2">
      <t>メンセキ</t>
    </rPh>
    <rPh sb="2" eb="3">
      <t>ケイ</t>
    </rPh>
    <phoneticPr fontId="2"/>
  </si>
  <si>
    <t>単価（円）
（ｃ)</t>
    <rPh sb="0" eb="2">
      <t>タンカ</t>
    </rPh>
    <rPh sb="3" eb="4">
      <t>エン</t>
    </rPh>
    <phoneticPr fontId="2"/>
  </si>
  <si>
    <t>金額(円）［税抜］
(ｂ)×（ｃ)</t>
    <rPh sb="0" eb="2">
      <t>キンガク</t>
    </rPh>
    <rPh sb="3" eb="4">
      <t>エン</t>
    </rPh>
    <phoneticPr fontId="2"/>
  </si>
  <si>
    <t>窓サイズ（mm）</t>
    <rPh sb="0" eb="1">
      <t>マド</t>
    </rPh>
    <phoneticPr fontId="2"/>
  </si>
  <si>
    <t>一般社団法人　環境共創イニシアチブ</t>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</si>
  <si>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</si>
  <si>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</si>
  <si>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</si>
  <si>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</si>
  <si>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</si>
  <si>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</si>
  <si>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</si>
  <si>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省エネルギー投資促進に向けた支援補助金</t>
    <phoneticPr fontId="2"/>
  </si>
  <si>
    <t>交付申請書</t>
    <rPh sb="0" eb="2">
      <t>コウフ</t>
    </rPh>
    <rPh sb="2" eb="4">
      <t>シンセイ</t>
    </rPh>
    <phoneticPr fontId="2"/>
  </si>
  <si>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4" eb="7">
      <t>ホジョキン</t>
    </rPh>
    <rPh sb="7" eb="8">
      <t>トウ</t>
    </rPh>
    <rPh sb="9" eb="10">
      <t>カカ</t>
    </rPh>
    <rPh sb="11" eb="13">
      <t>ヨサン</t>
    </rPh>
    <rPh sb="14" eb="16">
      <t>シッコウ</t>
    </rPh>
    <rPh sb="17" eb="20">
      <t>テキセイカ</t>
    </rPh>
    <rPh sb="21" eb="22">
      <t>カン</t>
    </rPh>
    <rPh sb="24" eb="26">
      <t>ホウリツ</t>
    </rPh>
    <rPh sb="27" eb="29">
      <t>ショウワ</t>
    </rPh>
    <rPh sb="31" eb="32">
      <t>ネン</t>
    </rPh>
    <rPh sb="32" eb="34">
      <t>ホウリツ</t>
    </rPh>
    <rPh sb="34" eb="35">
      <t>ダイ</t>
    </rPh>
    <rPh sb="38" eb="39">
      <t>ゴウ</t>
    </rPh>
    <phoneticPr fontId="2"/>
  </si>
  <si>
    <t>記</t>
    <rPh sb="0" eb="1">
      <t>キ</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</si>
  <si>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</si>
  <si>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</si>
  <si>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</si>
  <si>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</si>
  <si>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</si>
  <si>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</si>
  <si>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</si>
  <si>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</si>
  <si>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</si>
  <si>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</si>
  <si>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</si>
  <si>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</si>
  <si>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役員名簿</t>
    <rPh sb="0" eb="2">
      <t>ヤクイン</t>
    </rPh>
    <rPh sb="2" eb="4">
      <t>メイボ</t>
    </rPh>
    <phoneticPr fontId="2"/>
  </si>
  <si>
    <t>法人・団体名等</t>
    <rPh sb="0" eb="2">
      <t>ホウジン</t>
    </rPh>
    <rPh sb="3" eb="5">
      <t>ダンタイ</t>
    </rPh>
    <rPh sb="5" eb="6">
      <t>メイ</t>
    </rPh>
    <rPh sb="6" eb="7">
      <t>ナド</t>
    </rPh>
    <phoneticPr fontId="2"/>
  </si>
  <si>
    <t>：</t>
    <phoneticPr fontId="2"/>
  </si>
  <si>
    <t>氏名カナ</t>
    <rPh sb="0" eb="2">
      <t>シメイ</t>
    </rPh>
    <phoneticPr fontId="2"/>
  </si>
  <si>
    <t>氏名漢字</t>
    <rPh sb="0" eb="2">
      <t>シメイ</t>
    </rPh>
    <rPh sb="2" eb="4">
      <t>カンジ</t>
    </rPh>
    <phoneticPr fontId="2"/>
  </si>
  <si>
    <t>性別</t>
    <rPh sb="0" eb="2">
      <t>セイベツ</t>
    </rPh>
    <phoneticPr fontId="2"/>
  </si>
  <si>
    <t>役職名</t>
    <rPh sb="0" eb="3">
      <t>ヤクショクメイ</t>
    </rPh>
    <phoneticPr fontId="2"/>
  </si>
  <si>
    <t>和暦</t>
    <rPh sb="0" eb="2">
      <t>ワレキ</t>
    </rPh>
    <phoneticPr fontId="2"/>
  </si>
  <si>
    <t>月</t>
    <rPh sb="0" eb="1">
      <t>ゲツ</t>
    </rPh>
    <phoneticPr fontId="2"/>
  </si>
  <si>
    <t>　　　（１）法人等（個人、法人又は団体をいう。）が、暴力団（暴力団員による不当な行為の防止に　
　　　　　　関する法律（平成３年法律第77号）第２条第２号に規定する暴力団をいう。以下同じ。）で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</si>
  <si>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</si>
  <si>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</si>
  <si>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</si>
  <si>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　代　表　理　事　　　　　　　</t>
    <phoneticPr fontId="2"/>
  </si>
  <si>
    <t>昭和</t>
  </si>
  <si>
    <t>－</t>
    <phoneticPr fontId="2"/>
  </si>
  <si>
    <t>（</t>
    <phoneticPr fontId="2"/>
  </si>
  <si>
    <t>）</t>
    <phoneticPr fontId="2"/>
  </si>
  <si>
    <t>＠</t>
    <phoneticPr fontId="2"/>
  </si>
  <si>
    <t>)</t>
    <phoneticPr fontId="2"/>
  </si>
  <si>
    <t>-</t>
  </si>
  <si>
    <t>窓数
(ｂ)</t>
    <rPh sb="0" eb="1">
      <t>マド</t>
    </rPh>
    <rPh sb="1" eb="2">
      <t>スウ</t>
    </rPh>
    <phoneticPr fontId="2"/>
  </si>
  <si>
    <t>玄関ドア</t>
    <rPh sb="0" eb="2">
      <t>ゲンカン</t>
    </rPh>
    <phoneticPr fontId="2"/>
  </si>
  <si>
    <t>調湿建材</t>
    <rPh sb="0" eb="2">
      <t>チョウシツ</t>
    </rPh>
    <rPh sb="2" eb="4">
      <t>ケンザイ</t>
    </rPh>
    <phoneticPr fontId="2"/>
  </si>
  <si>
    <t>総括表</t>
    <rPh sb="0" eb="1">
      <t>ソウ</t>
    </rPh>
    <rPh sb="1" eb="2">
      <t>カツ</t>
    </rPh>
    <rPh sb="2" eb="3">
      <t>ヒョウ</t>
    </rPh>
    <phoneticPr fontId="2"/>
  </si>
  <si>
    <t>㎡</t>
  </si>
  <si>
    <t>ＳＩＩ登録型番</t>
    <phoneticPr fontId="2"/>
  </si>
  <si>
    <t>工事費（一式）</t>
    <rPh sb="0" eb="2">
      <t>コウジ</t>
    </rPh>
    <rPh sb="2" eb="3">
      <t>ヒ</t>
    </rPh>
    <rPh sb="4" eb="6">
      <t>イッシキ</t>
    </rPh>
    <phoneticPr fontId="51"/>
  </si>
  <si>
    <t>費目</t>
    <rPh sb="0" eb="2">
      <t>ヒモク</t>
    </rPh>
    <phoneticPr fontId="51"/>
  </si>
  <si>
    <t>材料費</t>
    <rPh sb="0" eb="3">
      <t>ザイリョウヒ</t>
    </rPh>
    <phoneticPr fontId="51"/>
  </si>
  <si>
    <t>厚み
(mm)</t>
    <rPh sb="0" eb="1">
      <t>アツ</t>
    </rPh>
    <phoneticPr fontId="51"/>
  </si>
  <si>
    <t>（住宅・ビルの革新的省エネルギー技術導入促進事業）</t>
    <phoneticPr fontId="2"/>
  </si>
  <si>
    <t>（次世代省エネ建材支援事業）</t>
    <rPh sb="1" eb="4">
      <t>ジセダイ</t>
    </rPh>
    <rPh sb="4" eb="5">
      <t>ショウ</t>
    </rPh>
    <rPh sb="7" eb="9">
      <t>ケンザイ</t>
    </rPh>
    <phoneticPr fontId="2"/>
  </si>
  <si>
    <t xml:space="preserve"> 省エネルギー投資促進に向けた支援補助金（住宅・ビルの革新的省エネルギー技術導入促進事業）（次世代省エネ建材支援事業）交付規程（以下「交付規程」という。）第４条の規定に基づき、以下のとおり経済産業省からの省エネルギー投資促進に向けた支援補助金（住宅・ビルの革新的省エネルギー技術導入促進事業）交付要綱第３条に基づく国庫補助金に係る補助事業の補助金の申請をします。</t>
    <rPh sb="46" eb="49">
      <t>ジセダイ</t>
    </rPh>
    <rPh sb="49" eb="50">
      <t>ショウ</t>
    </rPh>
    <rPh sb="52" eb="54">
      <t>ケンザイ</t>
    </rPh>
    <rPh sb="64" eb="66">
      <t>イカ</t>
    </rPh>
    <rPh sb="67" eb="69">
      <t>コウフ</t>
    </rPh>
    <rPh sb="69" eb="71">
      <t>キテイ</t>
    </rPh>
    <rPh sb="88" eb="90">
      <t>イカ</t>
    </rPh>
    <phoneticPr fontId="2"/>
  </si>
  <si>
    <t>無</t>
    <rPh sb="0" eb="1">
      <t>ナシ</t>
    </rPh>
    <phoneticPr fontId="2"/>
  </si>
  <si>
    <t>所有区分</t>
    <rPh sb="0" eb="2">
      <t>ショユウ</t>
    </rPh>
    <rPh sb="2" eb="4">
      <t>クブン</t>
    </rPh>
    <phoneticPr fontId="2"/>
  </si>
  <si>
    <t>賃貸</t>
    <rPh sb="0" eb="2">
      <t>チンタイ</t>
    </rPh>
    <phoneticPr fontId="2"/>
  </si>
  <si>
    <t>導入製品</t>
    <rPh sb="0" eb="2">
      <t>ドウニュウ</t>
    </rPh>
    <rPh sb="2" eb="4">
      <t>セイヒン</t>
    </rPh>
    <phoneticPr fontId="2"/>
  </si>
  <si>
    <t>断熱パネル</t>
    <rPh sb="0" eb="2">
      <t>ダンネツ</t>
    </rPh>
    <phoneticPr fontId="25"/>
  </si>
  <si>
    <t>潜熱蓄熱建材</t>
    <rPh sb="0" eb="2">
      <t>センネツ</t>
    </rPh>
    <rPh sb="2" eb="4">
      <t>チクネツ</t>
    </rPh>
    <rPh sb="4" eb="6">
      <t>ケンザイ</t>
    </rPh>
    <phoneticPr fontId="2"/>
  </si>
  <si>
    <t>補助対象経費の合計　[税抜]</t>
    <rPh sb="0" eb="2">
      <t>ホジョ</t>
    </rPh>
    <rPh sb="2" eb="4">
      <t>タイショウ</t>
    </rPh>
    <rPh sb="4" eb="6">
      <t>ケイヒ</t>
    </rPh>
    <rPh sb="7" eb="9">
      <t>ゴウケイ</t>
    </rPh>
    <rPh sb="11" eb="13">
      <t>ゼイヌキ</t>
    </rPh>
    <phoneticPr fontId="2"/>
  </si>
  <si>
    <t>明細書　【断熱パネル】</t>
    <rPh sb="0" eb="2">
      <t>メイサイ</t>
    </rPh>
    <rPh sb="2" eb="3">
      <t>ショ</t>
    </rPh>
    <rPh sb="5" eb="7">
      <t>ダンネツ</t>
    </rPh>
    <phoneticPr fontId="2"/>
  </si>
  <si>
    <t>＜見積書の補助対象経費＞</t>
    <rPh sb="1" eb="4">
      <t>ミツモリショ</t>
    </rPh>
    <rPh sb="9" eb="11">
      <t>ケイヒ</t>
    </rPh>
    <phoneticPr fontId="2"/>
  </si>
  <si>
    <t>明細書　【潜熱蓄熱建材】</t>
    <rPh sb="0" eb="2">
      <t>メイサイ</t>
    </rPh>
    <rPh sb="2" eb="3">
      <t>ショ</t>
    </rPh>
    <rPh sb="5" eb="7">
      <t>センネツ</t>
    </rPh>
    <rPh sb="7" eb="9">
      <t>チクネツ</t>
    </rPh>
    <rPh sb="9" eb="11">
      <t>ケンザイ</t>
    </rPh>
    <phoneticPr fontId="2"/>
  </si>
  <si>
    <t>施工面積（㎡）</t>
    <rPh sb="0" eb="2">
      <t>セコウ</t>
    </rPh>
    <rPh sb="2" eb="4">
      <t>メンセキ</t>
    </rPh>
    <phoneticPr fontId="2"/>
  </si>
  <si>
    <t>※「明細書」を先に記入すること</t>
    <rPh sb="2" eb="5">
      <t>メイサイショ</t>
    </rPh>
    <rPh sb="7" eb="8">
      <t>サキ</t>
    </rPh>
    <rPh sb="9" eb="11">
      <t>キニュウ</t>
    </rPh>
    <phoneticPr fontId="2"/>
  </si>
  <si>
    <t>必須製品</t>
    <rPh sb="0" eb="2">
      <t>ヒッス</t>
    </rPh>
    <rPh sb="2" eb="4">
      <t>セイヒン</t>
    </rPh>
    <phoneticPr fontId="2"/>
  </si>
  <si>
    <t>任意の製品</t>
    <rPh sb="0" eb="2">
      <t>ニンイ</t>
    </rPh>
    <rPh sb="3" eb="5">
      <t>セイヒン</t>
    </rPh>
    <phoneticPr fontId="25"/>
  </si>
  <si>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25"/>
  </si>
  <si>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2"/>
  </si>
  <si>
    <t>製品名
（シリーズ名）</t>
    <rPh sb="0" eb="3">
      <t>セイヒンメイ</t>
    </rPh>
    <rPh sb="9" eb="10">
      <t>メイ</t>
    </rPh>
    <phoneticPr fontId="2"/>
  </si>
  <si>
    <t>断熱材</t>
    <rPh sb="0" eb="3">
      <t>ダンネツザイ</t>
    </rPh>
    <phoneticPr fontId="2"/>
  </si>
  <si>
    <t>任意の製品の補助対象経費合計（B）</t>
    <rPh sb="0" eb="2">
      <t>ニンイ</t>
    </rPh>
    <rPh sb="3" eb="5">
      <t>セイヒン</t>
    </rPh>
    <rPh sb="6" eb="8">
      <t>ホジョ</t>
    </rPh>
    <rPh sb="8" eb="10">
      <t>タイショウ</t>
    </rPh>
    <rPh sb="10" eb="12">
      <t>ケイヒ</t>
    </rPh>
    <rPh sb="12" eb="14">
      <t>ゴウケイ</t>
    </rPh>
    <phoneticPr fontId="2"/>
  </si>
  <si>
    <t>居室名</t>
    <rPh sb="0" eb="2">
      <t>キョシツ</t>
    </rPh>
    <rPh sb="2" eb="3">
      <t>メイ</t>
    </rPh>
    <phoneticPr fontId="2"/>
  </si>
  <si>
    <t>明細書　【断熱材】</t>
    <rPh sb="0" eb="2">
      <t>メイサイ</t>
    </rPh>
    <rPh sb="2" eb="3">
      <t>ショ</t>
    </rPh>
    <rPh sb="5" eb="7">
      <t>ダンネツ</t>
    </rPh>
    <rPh sb="7" eb="8">
      <t>ザイ</t>
    </rPh>
    <phoneticPr fontId="2"/>
  </si>
  <si>
    <t>利用
方法</t>
    <rPh sb="0" eb="2">
      <t>リヨウ</t>
    </rPh>
    <rPh sb="3" eb="5">
      <t>ホウホウ</t>
    </rPh>
    <phoneticPr fontId="2"/>
  </si>
  <si>
    <t>工事費</t>
    <rPh sb="0" eb="2">
      <t>コウジ</t>
    </rPh>
    <rPh sb="2" eb="3">
      <t>ヒ</t>
    </rPh>
    <phoneticPr fontId="51"/>
  </si>
  <si>
    <t>㎡</t>
    <phoneticPr fontId="51"/>
  </si>
  <si>
    <t>材料費計</t>
    <rPh sb="0" eb="3">
      <t>ザイリョウヒ</t>
    </rPh>
    <rPh sb="3" eb="4">
      <t>ケイ</t>
    </rPh>
    <phoneticPr fontId="51"/>
  </si>
  <si>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2"/>
  </si>
  <si>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2"/>
  </si>
  <si>
    <t>＜全館空調の有無＞　</t>
    <rPh sb="1" eb="3">
      <t>ゼンカン</t>
    </rPh>
    <rPh sb="3" eb="5">
      <t>クウチョウ</t>
    </rPh>
    <rPh sb="6" eb="8">
      <t>ウム</t>
    </rPh>
    <phoneticPr fontId="2"/>
  </si>
  <si>
    <t>有</t>
    <rPh sb="0" eb="1">
      <t>ア</t>
    </rPh>
    <phoneticPr fontId="2"/>
  </si>
  <si>
    <t>↑小数点第2位まで、3位切捨て</t>
    <rPh sb="1" eb="4">
      <t>ショウスウテン</t>
    </rPh>
    <rPh sb="4" eb="5">
      <t>ダイ</t>
    </rPh>
    <rPh sb="6" eb="7">
      <t>イ</t>
    </rPh>
    <rPh sb="11" eb="12">
      <t>イ</t>
    </rPh>
    <rPh sb="12" eb="14">
      <t>キリス</t>
    </rPh>
    <phoneticPr fontId="2"/>
  </si>
  <si>
    <t>延床面積　：</t>
    <rPh sb="0" eb="4">
      <t>ノベユカメンセキ</t>
    </rPh>
    <phoneticPr fontId="51"/>
  </si>
  <si>
    <r>
      <rPr>
        <sz val="18"/>
        <color indexed="10"/>
        <rFont val="ＭＳ Ｐゴシック"/>
        <family val="3"/>
        <charset val="128"/>
      </rPr>
      <t>⇓</t>
    </r>
    <r>
      <rPr>
        <sz val="14"/>
        <color indexed="10"/>
        <rFont val="ＭＳ Ｐゴシック"/>
        <family val="3"/>
        <charset val="128"/>
      </rPr>
      <t>有の場合、延床面積を記入してください。</t>
    </r>
    <phoneticPr fontId="51"/>
  </si>
  <si>
    <t>全館蓄熱量合計：</t>
    <rPh sb="0" eb="2">
      <t>ゼンカン</t>
    </rPh>
    <rPh sb="2" eb="4">
      <t>チクネツ</t>
    </rPh>
    <rPh sb="4" eb="5">
      <t>リョウ</t>
    </rPh>
    <rPh sb="5" eb="7">
      <t>ゴウケイ</t>
    </rPh>
    <phoneticPr fontId="51"/>
  </si>
  <si>
    <t>ｋＪ</t>
    <phoneticPr fontId="51"/>
  </si>
  <si>
    <t>延床面積あたりの蓄熱量：</t>
    <rPh sb="0" eb="4">
      <t>ノベユカメンセキ</t>
    </rPh>
    <rPh sb="8" eb="10">
      <t>チクネツ</t>
    </rPh>
    <rPh sb="10" eb="11">
      <t>リョウ</t>
    </rPh>
    <phoneticPr fontId="51"/>
  </si>
  <si>
    <t>ｋＪ/㎡</t>
    <phoneticPr fontId="51"/>
  </si>
  <si>
    <t>工事費</t>
    <rPh sb="0" eb="2">
      <t>コウジ</t>
    </rPh>
    <rPh sb="2" eb="3">
      <t>ヒ</t>
    </rPh>
    <phoneticPr fontId="2"/>
  </si>
  <si>
    <t>床面積（a）</t>
    <rPh sb="0" eb="3">
      <t>ユカメンセキ</t>
    </rPh>
    <phoneticPr fontId="51"/>
  </si>
  <si>
    <t>床面積当たりの蓄熱量（ｋＪ/㎡） [（ｄ）/（a）]</t>
    <rPh sb="0" eb="3">
      <t>ユカメンセキ</t>
    </rPh>
    <rPh sb="3" eb="4">
      <t>ア</t>
    </rPh>
    <rPh sb="7" eb="9">
      <t>チクネツ</t>
    </rPh>
    <rPh sb="9" eb="10">
      <t>リョウ</t>
    </rPh>
    <phoneticPr fontId="2"/>
  </si>
  <si>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51"/>
  </si>
  <si>
    <t>蓄熱量合計
（ｋＪ）
（ｄ） [（ｂ）ｘ（ｃ）]</t>
    <rPh sb="0" eb="2">
      <t>チクネツ</t>
    </rPh>
    <rPh sb="2" eb="3">
      <t>リョウ</t>
    </rPh>
    <rPh sb="3" eb="5">
      <t>ゴウケイ</t>
    </rPh>
    <phoneticPr fontId="2"/>
  </si>
  <si>
    <t>・部位ごとに明細を作成すること。</t>
    <rPh sb="1" eb="3">
      <t>ブイ</t>
    </rPh>
    <rPh sb="6" eb="8">
      <t>メイサイ</t>
    </rPh>
    <rPh sb="9" eb="11">
      <t>サクセイ</t>
    </rPh>
    <phoneticPr fontId="2"/>
  </si>
  <si>
    <t>・居室ごとに明細を作成すること。</t>
    <rPh sb="1" eb="3">
      <t>キョシツ</t>
    </rPh>
    <rPh sb="6" eb="8">
      <t>メイサイ</t>
    </rPh>
    <rPh sb="9" eb="11">
      <t>サクセイ</t>
    </rPh>
    <phoneticPr fontId="2"/>
  </si>
  <si>
    <t>/</t>
    <phoneticPr fontId="2"/>
  </si>
  <si>
    <t>ページ）</t>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</si>
  <si>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</si>
  <si>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</si>
  <si>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</si>
  <si>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工事費計</t>
    <rPh sb="0" eb="2">
      <t>コウジ</t>
    </rPh>
    <rPh sb="2" eb="3">
      <t>ヒ</t>
    </rPh>
    <rPh sb="3" eb="4">
      <t>ケイ</t>
    </rPh>
    <phoneticPr fontId="51"/>
  </si>
  <si>
    <t>小計</t>
    <rPh sb="0" eb="2">
      <t>ショウケイ</t>
    </rPh>
    <phoneticPr fontId="2"/>
  </si>
  <si>
    <t>工事費計</t>
    <rPh sb="0" eb="2">
      <t>コウジ</t>
    </rPh>
    <rPh sb="2" eb="3">
      <t>ヒ</t>
    </rPh>
    <rPh sb="3" eb="4">
      <t>ケイ</t>
    </rPh>
    <phoneticPr fontId="2"/>
  </si>
  <si>
    <t>居住区分</t>
    <rPh sb="0" eb="2">
      <t>キョジュウ</t>
    </rPh>
    <rPh sb="2" eb="4">
      <t>クブン</t>
    </rPh>
    <phoneticPr fontId="2"/>
  </si>
  <si>
    <t>居住予定</t>
    <rPh sb="0" eb="2">
      <t>キョジュウ</t>
    </rPh>
    <rPh sb="2" eb="4">
      <t>ヨテイ</t>
    </rPh>
    <phoneticPr fontId="2"/>
  </si>
  <si>
    <t>外窓交換（防火仕様）</t>
    <rPh sb="0" eb="1">
      <t>ソト</t>
    </rPh>
    <rPh sb="1" eb="2">
      <t>マド</t>
    </rPh>
    <rPh sb="2" eb="4">
      <t>コウカン</t>
    </rPh>
    <rPh sb="5" eb="7">
      <t>ボウカ</t>
    </rPh>
    <rPh sb="7" eb="9">
      <t>シヨウ</t>
    </rPh>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</si>
  <si>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</si>
  <si>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</si>
  <si>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</si>
  <si>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代　表　理　事　　　赤池　学　殿</t>
  </si>
  <si>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2"/>
  </si>
  <si>
    <t>交付申請</t>
    <rPh sb="0" eb="2">
      <t>コウフ</t>
    </rPh>
    <rPh sb="2" eb="4">
      <t>シンセイ</t>
    </rPh>
    <phoneticPr fontId="2"/>
  </si>
  <si>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2"/>
  </si>
  <si>
    <t>２.</t>
  </si>
  <si>
    <t>暴力団排除</t>
    <rPh sb="0" eb="3">
      <t>ボウリョクダン</t>
    </rPh>
    <rPh sb="3" eb="5">
      <t>ハイジョ</t>
    </rPh>
    <phoneticPr fontId="2"/>
  </si>
  <si>
    <t>暴力団排除に関する誓約事項について熟読し、理解の上、これに同意している。</t>
  </si>
  <si>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</si>
  <si>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</si>
  <si>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</si>
  <si>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</si>
  <si>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</si>
  <si>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</si>
  <si>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</si>
  <si>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６.</t>
  </si>
  <si>
    <t>個人情報の利用</t>
    <rPh sb="5" eb="7">
      <t>リヨウ</t>
    </rPh>
    <phoneticPr fontId="2"/>
  </si>
  <si>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2"/>
  </si>
  <si>
    <t>申請内容の変更及び取下げ</t>
    <rPh sb="0" eb="2">
      <t>シンセイ</t>
    </rPh>
    <rPh sb="2" eb="4">
      <t>ナイヨウ</t>
    </rPh>
    <rPh sb="5" eb="7">
      <t>ヘンコウ</t>
    </rPh>
    <rPh sb="7" eb="8">
      <t>オヨ</t>
    </rPh>
    <rPh sb="9" eb="11">
      <t>トリサ</t>
    </rPh>
    <phoneticPr fontId="2"/>
  </si>
  <si>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2"/>
  </si>
  <si>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</si>
  <si>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</si>
  <si>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事業の不履行等</t>
    <rPh sb="0" eb="2">
      <t>ジギョウ</t>
    </rPh>
    <rPh sb="3" eb="6">
      <t>フリコウ</t>
    </rPh>
    <rPh sb="6" eb="7">
      <t>トウ</t>
    </rPh>
    <phoneticPr fontId="2"/>
  </si>
  <si>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2"/>
  </si>
  <si>
    <t>免責</t>
    <rPh sb="0" eb="2">
      <t>メンセキ</t>
    </rPh>
    <phoneticPr fontId="2"/>
  </si>
  <si>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2"/>
  </si>
  <si>
    <t>事業の内容変更、終了</t>
    <rPh sb="0" eb="2">
      <t>ジギョウ</t>
    </rPh>
    <rPh sb="3" eb="5">
      <t>ナイヨウ</t>
    </rPh>
    <rPh sb="5" eb="7">
      <t>ヘンコウ</t>
    </rPh>
    <rPh sb="8" eb="10">
      <t>シュウリョウ</t>
    </rPh>
    <phoneticPr fontId="2"/>
  </si>
  <si>
    <t>SIIは、国との協議に基づき、本事業を終了、又はその制度内容の変更を行うことができることを承知している。</t>
    <rPh sb="31" eb="33">
      <t>ヘンコウ</t>
    </rPh>
    <rPh sb="34" eb="35">
      <t>オコナ</t>
    </rPh>
    <rPh sb="45" eb="47">
      <t>ショウチ</t>
    </rPh>
    <phoneticPr fontId="2"/>
  </si>
  <si>
    <t>上記を誓約し、申請内容に間違いがないことを確認した上で署名・捺印します。</t>
    <rPh sb="3" eb="5">
      <t>セイヤク</t>
    </rPh>
    <phoneticPr fontId="2"/>
  </si>
  <si>
    <t>日</t>
    <rPh sb="0" eb="1">
      <t>ニチ</t>
    </rPh>
    <phoneticPr fontId="2"/>
  </si>
  <si>
    <t>申請者　氏名</t>
    <rPh sb="0" eb="3">
      <t>シンセイシャ</t>
    </rPh>
    <rPh sb="4" eb="6">
      <t>シメイ</t>
    </rPh>
    <phoneticPr fontId="61"/>
  </si>
  <si>
    <t>実印</t>
    <rPh sb="0" eb="2">
      <t>ジツイン</t>
    </rPh>
    <phoneticPr fontId="61"/>
  </si>
  <si>
    <t>（法人の場合、会社名及び代表者名等）</t>
    <rPh sb="1" eb="3">
      <t>ホウジン</t>
    </rPh>
    <rPh sb="4" eb="6">
      <t>バアイ</t>
    </rPh>
    <rPh sb="7" eb="9">
      <t>カイシャ</t>
    </rPh>
    <rPh sb="9" eb="10">
      <t>メイ</t>
    </rPh>
    <rPh sb="10" eb="11">
      <t>オヨ</t>
    </rPh>
    <rPh sb="12" eb="15">
      <t>ダイヒョウシャ</t>
    </rPh>
    <rPh sb="15" eb="16">
      <t>メイ</t>
    </rPh>
    <rPh sb="16" eb="17">
      <t>トウ</t>
    </rPh>
    <phoneticPr fontId="61"/>
  </si>
  <si>
    <t>一般社団法人　環境共創イニシアチブ</t>
    <phoneticPr fontId="2"/>
  </si>
  <si>
    <t>１.</t>
    <phoneticPr fontId="2"/>
  </si>
  <si>
    <t>３.</t>
    <phoneticPr fontId="2"/>
  </si>
  <si>
    <t>申請書及び添付書類一式について責任をもち、虚偽、不正の記入が一切ないことを確認している。
万が一、違反する行為が発生した場合の罰則等を理解し、了承している。</t>
    <phoneticPr fontId="2"/>
  </si>
  <si>
    <t>８.</t>
    <phoneticPr fontId="61"/>
  </si>
  <si>
    <t>９.</t>
    <phoneticPr fontId="61"/>
  </si>
  <si>
    <t>１０.</t>
    <phoneticPr fontId="61"/>
  </si>
  <si>
    <t>１１.</t>
    <phoneticPr fontId="2"/>
  </si>
  <si>
    <t>様式第１</t>
    <phoneticPr fontId="2"/>
  </si>
  <si>
    <t>赤池　学</t>
    <rPh sb="0" eb="2">
      <t>アカイケ</t>
    </rPh>
    <rPh sb="3" eb="4">
      <t>マナブ</t>
    </rPh>
    <phoneticPr fontId="2"/>
  </si>
  <si>
    <t>殿</t>
    <rPh sb="0" eb="1">
      <t>ドノ</t>
    </rPh>
    <phoneticPr fontId="2"/>
  </si>
  <si>
    <t>役　職　名
代表者氏名</t>
    <rPh sb="0" eb="1">
      <t>ヤク</t>
    </rPh>
    <rPh sb="2" eb="3">
      <t>ショク</t>
    </rPh>
    <rPh sb="4" eb="5">
      <t>ナ</t>
    </rPh>
    <rPh sb="6" eb="8">
      <t>ダイヒョウ</t>
    </rPh>
    <rPh sb="8" eb="9">
      <t>シャ</t>
    </rPh>
    <rPh sb="9" eb="11">
      <t>シメイ</t>
    </rPh>
    <phoneticPr fontId="2"/>
  </si>
  <si>
    <t>令和２年度</t>
    <rPh sb="0" eb="2">
      <t>レイワ</t>
    </rPh>
    <phoneticPr fontId="2"/>
  </si>
  <si>
    <t>１.申請者情報</t>
    <rPh sb="2" eb="5">
      <t>シンセイシャ</t>
    </rPh>
    <rPh sb="5" eb="7">
      <t>ジョウホウ</t>
    </rPh>
    <phoneticPr fontId="2"/>
  </si>
  <si>
    <t>申請者名</t>
    <rPh sb="0" eb="3">
      <t>シンセイシャ</t>
    </rPh>
    <rPh sb="3" eb="4">
      <t>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</si>
  <si>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</si>
  <si>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</si>
  <si>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</si>
  <si>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</si>
  <si>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暴力団排除に関する誓約事項（別紙２）</t>
    <rPh sb="0" eb="3">
      <t>ボウリョクダン</t>
    </rPh>
    <rPh sb="3" eb="5">
      <t>ハイジョ</t>
    </rPh>
    <rPh sb="6" eb="7">
      <t>カン</t>
    </rPh>
    <rPh sb="9" eb="11">
      <t>セイヤク</t>
    </rPh>
    <rPh sb="11" eb="13">
      <t>ジコウ</t>
    </rPh>
    <rPh sb="14" eb="16">
      <t>ベッシ</t>
    </rPh>
    <phoneticPr fontId="2"/>
  </si>
  <si>
    <t>役員名簿（別紙３）</t>
    <rPh sb="0" eb="2">
      <t>ヤクイン</t>
    </rPh>
    <rPh sb="2" eb="4">
      <t>メイボ</t>
    </rPh>
    <rPh sb="5" eb="7">
      <t>ベッシ</t>
    </rPh>
    <phoneticPr fontId="2"/>
  </si>
  <si>
    <t>（別紙３）</t>
    <rPh sb="1" eb="3">
      <t>ベッシ</t>
    </rPh>
    <phoneticPr fontId="2"/>
  </si>
  <si>
    <t>（別紙２）</t>
    <rPh sb="1" eb="3">
      <t>ベッシ</t>
    </rPh>
    <phoneticPr fontId="2"/>
  </si>
  <si>
    <t>　　（注２）　役員名簿については、氏名カナ（半角、姓と名の間も半角で１マス空け）、氏名漢字（全角、姓と名の間も全角で１マス空け）、
　　　　　　　生年月日（半角で大正はT、昭和はS、平成はH、数字は２桁半角）、性別（半角で男性はM、女性はF）、会社名及び役職名を
　　　　　　　記載する。また、外国人については、氏名漢字欄は商業登記簿に記載のとおりに記入し、氏名カナ欄はカナ読みを記載すること。</t>
    <rPh sb="158" eb="160">
      <t>カンジ</t>
    </rPh>
    <rPh sb="162" eb="164">
      <t>ショウギョウ</t>
    </rPh>
    <rPh sb="164" eb="167">
      <t>トウキボ</t>
    </rPh>
    <rPh sb="168" eb="170">
      <t>キサイ</t>
    </rPh>
    <rPh sb="175" eb="177">
      <t>キニュウ</t>
    </rPh>
    <phoneticPr fontId="2"/>
  </si>
  <si>
    <t>防災ガラス窓</t>
    <rPh sb="0" eb="2">
      <t>ボウサイ</t>
    </rPh>
    <rPh sb="5" eb="6">
      <t>マド</t>
    </rPh>
    <phoneticPr fontId="2"/>
  </si>
  <si>
    <t>＜補助対象経費の算出＞</t>
    <rPh sb="5" eb="7">
      <t>ケイヒ</t>
    </rPh>
    <rPh sb="8" eb="10">
      <t>サンシュツ</t>
    </rPh>
    <phoneticPr fontId="2"/>
  </si>
  <si>
    <t>グレード</t>
    <phoneticPr fontId="2"/>
  </si>
  <si>
    <t>ｘ</t>
    <phoneticPr fontId="2"/>
  </si>
  <si>
    <t>補助単価（円）</t>
    <rPh sb="0" eb="2">
      <t>ホジョ</t>
    </rPh>
    <rPh sb="2" eb="4">
      <t>タンカ</t>
    </rPh>
    <rPh sb="5" eb="6">
      <t>エン</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</si>
  <si>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</si>
  <si>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</si>
  <si>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天井</t>
    <rPh sb="0" eb="2">
      <t>テンジョウ</t>
    </rPh>
    <phoneticPr fontId="2"/>
  </si>
  <si>
    <t>床</t>
    <rPh sb="0" eb="1">
      <t>ユカ</t>
    </rPh>
    <phoneticPr fontId="2"/>
  </si>
  <si>
    <t>S</t>
  </si>
  <si>
    <t>A</t>
  </si>
  <si>
    <t>断熱パネルの補助対象経費合計</t>
    <rPh sb="0" eb="2">
      <t>ダンネツ</t>
    </rPh>
    <rPh sb="12" eb="14">
      <t>ゴウケイ</t>
    </rPh>
    <phoneticPr fontId="2"/>
  </si>
  <si>
    <t>構成</t>
    <rPh sb="0" eb="2">
      <t>コウセイ</t>
    </rPh>
    <phoneticPr fontId="61"/>
  </si>
  <si>
    <t>床</t>
    <rPh sb="0" eb="1">
      <t>ユカ</t>
    </rPh>
    <phoneticPr fontId="61"/>
  </si>
  <si>
    <t>熱抵抗値（R値）</t>
    <rPh sb="0" eb="1">
      <t>ネツ</t>
    </rPh>
    <rPh sb="1" eb="4">
      <t>テイコウチ</t>
    </rPh>
    <rPh sb="6" eb="7">
      <t>チ</t>
    </rPh>
    <phoneticPr fontId="2"/>
  </si>
  <si>
    <t>2.2以上</t>
    <rPh sb="3" eb="5">
      <t>イジョウ</t>
    </rPh>
    <phoneticPr fontId="61"/>
  </si>
  <si>
    <t>カバー工法窓取付</t>
    <rPh sb="3" eb="5">
      <t>コウホウ</t>
    </rPh>
    <rPh sb="5" eb="6">
      <t>マド</t>
    </rPh>
    <rPh sb="6" eb="8">
      <t>トリツケ</t>
    </rPh>
    <phoneticPr fontId="2"/>
  </si>
  <si>
    <t>改修工法</t>
    <rPh sb="0" eb="2">
      <t>カイシュウ</t>
    </rPh>
    <rPh sb="2" eb="4">
      <t>コウホウ</t>
    </rPh>
    <phoneticPr fontId="32"/>
  </si>
  <si>
    <t>■</t>
  </si>
  <si>
    <t>サイズ</t>
    <phoneticPr fontId="2"/>
  </si>
  <si>
    <t>内窓取付</t>
    <rPh sb="0" eb="4">
      <t>ウチマドトリツケ</t>
    </rPh>
    <phoneticPr fontId="2"/>
  </si>
  <si>
    <t>面積
（㎡）</t>
    <rPh sb="0" eb="2">
      <t>メンセキ</t>
    </rPh>
    <phoneticPr fontId="2"/>
  </si>
  <si>
    <t>窓数</t>
    <rPh sb="0" eb="1">
      <t>マド</t>
    </rPh>
    <rPh sb="1" eb="2">
      <t>スウ</t>
    </rPh>
    <phoneticPr fontId="2"/>
  </si>
  <si>
    <t>窓の補助対象経費合計</t>
    <rPh sb="0" eb="1">
      <t>マド</t>
    </rPh>
    <rPh sb="8" eb="10">
      <t>ゴウケイ</t>
    </rPh>
    <phoneticPr fontId="2"/>
  </si>
  <si>
    <t>明細書【窓】</t>
    <rPh sb="0" eb="3">
      <t>メイサイショ</t>
    </rPh>
    <rPh sb="4" eb="5">
      <t>マド</t>
    </rPh>
    <phoneticPr fontId="32"/>
  </si>
  <si>
    <t>明細書　【防災ガラス窓】</t>
    <rPh sb="0" eb="2">
      <t>メイサイ</t>
    </rPh>
    <rPh sb="2" eb="3">
      <t>ショ</t>
    </rPh>
    <rPh sb="5" eb="7">
      <t>ボウサイ</t>
    </rPh>
    <rPh sb="10" eb="11">
      <t>マド</t>
    </rPh>
    <phoneticPr fontId="2"/>
  </si>
  <si>
    <t>カバー工法</t>
    <rPh sb="3" eb="5">
      <t>コウホウ</t>
    </rPh>
    <phoneticPr fontId="2"/>
  </si>
  <si>
    <t>　下記製品に使用する合わせガラスの中間膜の厚さは60mil以上であり、且つ複層ガラスの中空層の厚さは、SIIホームページの最小中空層厚さ以上である。</t>
    <rPh sb="1" eb="3">
      <t>カキ</t>
    </rPh>
    <rPh sb="3" eb="5">
      <t>セイヒン</t>
    </rPh>
    <rPh sb="6" eb="8">
      <t>シヨウ</t>
    </rPh>
    <rPh sb="35" eb="36">
      <t>カ</t>
    </rPh>
    <rPh sb="37" eb="39">
      <t>フクソウ</t>
    </rPh>
    <rPh sb="43" eb="45">
      <t>チュウクウ</t>
    </rPh>
    <rPh sb="45" eb="46">
      <t>ソウ</t>
    </rPh>
    <rPh sb="47" eb="48">
      <t>アツ</t>
    </rPh>
    <rPh sb="61" eb="63">
      <t>サイショウ</t>
    </rPh>
    <rPh sb="63" eb="65">
      <t>チュウクウ</t>
    </rPh>
    <rPh sb="65" eb="67">
      <t>ソウアツ</t>
    </rPh>
    <rPh sb="68" eb="70">
      <t>イジョウ</t>
    </rPh>
    <phoneticPr fontId="2"/>
  </si>
  <si>
    <t>　当該複層ガラスの総厚を確認し、下記製品に取付可能であるか確認している。</t>
    <phoneticPr fontId="2"/>
  </si>
  <si>
    <t>窓番号</t>
    <phoneticPr fontId="2"/>
  </si>
  <si>
    <t>外窓交換</t>
    <rPh sb="0" eb="1">
      <t>ソト</t>
    </rPh>
    <rPh sb="1" eb="2">
      <t>マド</t>
    </rPh>
    <rPh sb="2" eb="4">
      <t>コウカン</t>
    </rPh>
    <phoneticPr fontId="2"/>
  </si>
  <si>
    <t>防災ガラス窓の補助対象経費の合計[税抜]</t>
    <rPh sb="0" eb="2">
      <t>ボウサイ</t>
    </rPh>
    <rPh sb="5" eb="6">
      <t>マド</t>
    </rPh>
    <rPh sb="7" eb="9">
      <t>ホジョ</t>
    </rPh>
    <rPh sb="9" eb="11">
      <t>タイショウ</t>
    </rPh>
    <rPh sb="11" eb="13">
      <t>ケイヒ</t>
    </rPh>
    <rPh sb="14" eb="16">
      <t>ゴウケイ</t>
    </rPh>
    <rPh sb="17" eb="19">
      <t>ゼイヌキ</t>
    </rPh>
    <phoneticPr fontId="2"/>
  </si>
  <si>
    <t>玄関ドアの補助対象経費の合計</t>
    <rPh sb="0" eb="2">
      <t>ゲンカン</t>
    </rPh>
    <rPh sb="5" eb="7">
      <t>ホジョ</t>
    </rPh>
    <rPh sb="7" eb="9">
      <t>タイショウ</t>
    </rPh>
    <rPh sb="9" eb="11">
      <t>ケイヒ</t>
    </rPh>
    <rPh sb="12" eb="14">
      <t>ゴウケイ</t>
    </rPh>
    <phoneticPr fontId="2"/>
  </si>
  <si>
    <t>調湿建材の補助対象経費の合計</t>
    <rPh sb="0" eb="2">
      <t>チョウシツ</t>
    </rPh>
    <rPh sb="2" eb="4">
      <t>ケンザイ</t>
    </rPh>
    <rPh sb="5" eb="7">
      <t>ホジョ</t>
    </rPh>
    <rPh sb="7" eb="9">
      <t>タイショウ</t>
    </rPh>
    <rPh sb="9" eb="11">
      <t>ケイヒ</t>
    </rPh>
    <rPh sb="12" eb="14">
      <t>ゴウケイ</t>
    </rPh>
    <phoneticPr fontId="2"/>
  </si>
  <si>
    <t>住宅区分</t>
    <rPh sb="0" eb="2">
      <t>ジュウタク</t>
    </rPh>
    <rPh sb="2" eb="4">
      <t>クブン</t>
    </rPh>
    <phoneticPr fontId="2"/>
  </si>
  <si>
    <t>所有</t>
    <rPh sb="0" eb="2">
      <t>ショユウ</t>
    </rPh>
    <phoneticPr fontId="2"/>
  </si>
  <si>
    <r>
      <t>所有予定</t>
    </r>
    <r>
      <rPr>
        <sz val="9"/>
        <rFont val="ＭＳ 明朝"/>
        <family val="1"/>
        <charset val="128"/>
      </rPr>
      <t>（転売含む）</t>
    </r>
    <rPh sb="0" eb="2">
      <t>ショユウ</t>
    </rPh>
    <rPh sb="2" eb="4">
      <t>ヨテイ</t>
    </rPh>
    <rPh sb="5" eb="7">
      <t>テンバイ</t>
    </rPh>
    <rPh sb="7" eb="8">
      <t>フク</t>
    </rPh>
    <phoneticPr fontId="2"/>
  </si>
  <si>
    <t>居住</t>
    <phoneticPr fontId="2"/>
  </si>
  <si>
    <t>他の補助金等
への申請</t>
    <rPh sb="0" eb="1">
      <t>タ</t>
    </rPh>
    <rPh sb="2" eb="5">
      <t>ホジョキン</t>
    </rPh>
    <rPh sb="5" eb="6">
      <t>トウ</t>
    </rPh>
    <rPh sb="9" eb="11">
      <t>シンセイ</t>
    </rPh>
    <phoneticPr fontId="2"/>
  </si>
  <si>
    <t>有</t>
    <rPh sb="0" eb="1">
      <t>アリ</t>
    </rPh>
    <phoneticPr fontId="2"/>
  </si>
  <si>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</si>
  <si>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</si>
  <si>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個人</t>
    <rPh sb="0" eb="2">
      <t>コジン</t>
    </rPh>
    <phoneticPr fontId="34"/>
  </si>
  <si>
    <t>法人</t>
    <rPh sb="0" eb="2">
      <t>ホウジン</t>
    </rPh>
    <phoneticPr fontId="34"/>
  </si>
  <si>
    <t>工事完了
予定日</t>
    <rPh sb="0" eb="2">
      <t>コウジ</t>
    </rPh>
    <rPh sb="2" eb="4">
      <t>カンリョウ</t>
    </rPh>
    <rPh sb="5" eb="7">
      <t>ヨテイ</t>
    </rPh>
    <rPh sb="7" eb="8">
      <t>ビ</t>
    </rPh>
    <phoneticPr fontId="2"/>
  </si>
  <si>
    <t>会社名</t>
    <rPh sb="0" eb="3">
      <t>カイシャメイ</t>
    </rPh>
    <phoneticPr fontId="2"/>
  </si>
  <si>
    <t>５.手続代行者　担当者情報</t>
    <rPh sb="2" eb="4">
      <t>テツヅ</t>
    </rPh>
    <rPh sb="4" eb="7">
      <t>ダイコウシャ</t>
    </rPh>
    <rPh sb="8" eb="11">
      <t>タントウシャ</t>
    </rPh>
    <rPh sb="11" eb="13">
      <t>ジョウホウ</t>
    </rPh>
    <phoneticPr fontId="2"/>
  </si>
  <si>
    <t>工法</t>
    <rPh sb="0" eb="2">
      <t>コウホウ</t>
    </rPh>
    <phoneticPr fontId="34"/>
  </si>
  <si>
    <t>木造（軸組工法）</t>
    <rPh sb="0" eb="2">
      <t>モクゾウ</t>
    </rPh>
    <rPh sb="3" eb="4">
      <t>ジク</t>
    </rPh>
    <rPh sb="4" eb="5">
      <t>グ</t>
    </rPh>
    <rPh sb="5" eb="7">
      <t>コウホウ</t>
    </rPh>
    <phoneticPr fontId="34"/>
  </si>
  <si>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</si>
  <si>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居住にチェックされた方へ</t>
    </r>
    <r>
      <rPr>
        <sz val="13"/>
        <rFont val="ＭＳ 明朝"/>
        <family val="1"/>
        <charset val="128"/>
      </rPr>
      <t xml:space="preserve">
交</t>
    </r>
    <r>
      <rPr>
        <sz val="12"/>
        <rFont val="ＭＳ 明朝"/>
        <family val="1"/>
        <charset val="128"/>
      </rPr>
      <t>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</si>
  <si>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賃貸にチェックされた方へ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チンタイ</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</si>
  <si>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t>Ｓ造</t>
    <rPh sb="1" eb="2">
      <t>ゾウ</t>
    </rPh>
    <phoneticPr fontId="34"/>
  </si>
  <si>
    <t>ＲＣ造</t>
    <rPh sb="2" eb="3">
      <t>ゾウ</t>
    </rPh>
    <phoneticPr fontId="34"/>
  </si>
  <si>
    <t>ＳＲＣ造</t>
    <rPh sb="3" eb="4">
      <t>ゾウ</t>
    </rPh>
    <phoneticPr fontId="34"/>
  </si>
  <si>
    <t>その他</t>
    <rPh sb="2" eb="3">
      <t>タ</t>
    </rPh>
    <phoneticPr fontId="34"/>
  </si>
  <si>
    <t>（</t>
    <phoneticPr fontId="34"/>
  </si>
  <si>
    <t>）</t>
    <phoneticPr fontId="34"/>
  </si>
  <si>
    <t>・潜熱蓄熱建材、防災ガラス窓は見積書及び明細書を基に、導入製品ごとの補助対象経費の合計を下表に記入すること。</t>
    <rPh sb="1" eb="3">
      <t>センネツ</t>
    </rPh>
    <rPh sb="3" eb="5">
      <t>チクネツ</t>
    </rPh>
    <rPh sb="5" eb="7">
      <t>ケンザイ</t>
    </rPh>
    <rPh sb="8" eb="10">
      <t>ボウサイ</t>
    </rPh>
    <rPh sb="13" eb="14">
      <t>マド</t>
    </rPh>
    <rPh sb="15" eb="18">
      <t>ミツモリショ</t>
    </rPh>
    <rPh sb="18" eb="19">
      <t>オヨ</t>
    </rPh>
    <rPh sb="20" eb="23">
      <t>メイサイショ</t>
    </rPh>
    <rPh sb="24" eb="25">
      <t>モト</t>
    </rPh>
    <rPh sb="27" eb="29">
      <t>ドウニュウ</t>
    </rPh>
    <rPh sb="29" eb="31">
      <t>セイヒン</t>
    </rPh>
    <rPh sb="34" eb="36">
      <t>ホジョ</t>
    </rPh>
    <rPh sb="36" eb="38">
      <t>タイショウ</t>
    </rPh>
    <rPh sb="38" eb="40">
      <t>ケイヒ</t>
    </rPh>
    <rPh sb="41" eb="43">
      <t>ゴウケイ</t>
    </rPh>
    <rPh sb="44" eb="45">
      <t>シタ</t>
    </rPh>
    <rPh sb="45" eb="46">
      <t>ヒョウ</t>
    </rPh>
    <rPh sb="46" eb="47">
      <t>ソウヒョウ</t>
    </rPh>
    <rPh sb="47" eb="49">
      <t>キニュウ</t>
    </rPh>
    <phoneticPr fontId="2"/>
  </si>
  <si>
    <t>・断熱パネル、断熱材、窓、玄関ドア、調湿建材は明細書にある＜補助対象経費の算出＞を基に、</t>
    <rPh sb="1" eb="3">
      <t>ダンネツ</t>
    </rPh>
    <rPh sb="7" eb="10">
      <t>ダンネツザイ</t>
    </rPh>
    <rPh sb="11" eb="12">
      <t>マド</t>
    </rPh>
    <rPh sb="13" eb="15">
      <t>ゲンカン</t>
    </rPh>
    <rPh sb="18" eb="20">
      <t>チョウシツ</t>
    </rPh>
    <rPh sb="20" eb="22">
      <t>ケンザイ</t>
    </rPh>
    <rPh sb="23" eb="25">
      <t>メイサイ</t>
    </rPh>
    <rPh sb="25" eb="26">
      <t>ショ</t>
    </rPh>
    <rPh sb="30" eb="32">
      <t>ホジョ</t>
    </rPh>
    <rPh sb="32" eb="34">
      <t>タイショウ</t>
    </rPh>
    <rPh sb="34" eb="36">
      <t>ケイヒ</t>
    </rPh>
    <rPh sb="37" eb="39">
      <t>サンシュツ</t>
    </rPh>
    <rPh sb="41" eb="42">
      <t>モト</t>
    </rPh>
    <phoneticPr fontId="2"/>
  </si>
  <si>
    <t>　導入製品ごとの補助対象経費の合計を下表に記入すること。</t>
    <phoneticPr fontId="25"/>
  </si>
  <si>
    <t>＜補助金交付申請額の算出＞　</t>
    <rPh sb="1" eb="4">
      <t>ホジョキン</t>
    </rPh>
    <rPh sb="4" eb="6">
      <t>コウフ</t>
    </rPh>
    <rPh sb="6" eb="8">
      <t>シンセイ</t>
    </rPh>
    <rPh sb="8" eb="9">
      <t>ガク</t>
    </rPh>
    <rPh sb="9" eb="10">
      <t>テイガク</t>
    </rPh>
    <rPh sb="10" eb="12">
      <t>サンシュツ</t>
    </rPh>
    <phoneticPr fontId="2"/>
  </si>
  <si>
    <t>明細書　【玄関ドア・調湿建材】</t>
    <rPh sb="0" eb="2">
      <t>メイサイ</t>
    </rPh>
    <rPh sb="2" eb="3">
      <t>ショ</t>
    </rPh>
    <rPh sb="5" eb="7">
      <t>ゲンカン</t>
    </rPh>
    <rPh sb="10" eb="12">
      <t>チョウシツ</t>
    </rPh>
    <rPh sb="12" eb="14">
      <t>ケンザイ</t>
    </rPh>
    <phoneticPr fontId="2"/>
  </si>
  <si>
    <t>令和２年度　省エネルギー投資促進に向けた支援補助金
（住宅・ビルの革新的省エネルギー技術導入促進事業）
（次世代省エネ建材支援事業）
誓約書</t>
    <rPh sb="0" eb="2">
      <t>レイワ</t>
    </rPh>
    <rPh sb="6" eb="7">
      <t>ショウ</t>
    </rPh>
    <rPh sb="12" eb="14">
      <t>トウシ</t>
    </rPh>
    <rPh sb="14" eb="16">
      <t>ソクシン</t>
    </rPh>
    <rPh sb="17" eb="18">
      <t>ム</t>
    </rPh>
    <rPh sb="20" eb="22">
      <t>シエン</t>
    </rPh>
    <rPh sb="22" eb="25">
      <t>ホジョキン</t>
    </rPh>
    <rPh sb="27" eb="29">
      <t>ジュウタク</t>
    </rPh>
    <rPh sb="33" eb="36">
      <t>カクシンテキ</t>
    </rPh>
    <rPh sb="36" eb="37">
      <t>ショウ</t>
    </rPh>
    <rPh sb="42" eb="44">
      <t>ギジュツ</t>
    </rPh>
    <rPh sb="44" eb="46">
      <t>ドウニュウ</t>
    </rPh>
    <rPh sb="46" eb="48">
      <t>ソクシン</t>
    </rPh>
    <rPh sb="48" eb="50">
      <t>ジギョウ</t>
    </rPh>
    <rPh sb="53" eb="56">
      <t>ジセダイ</t>
    </rPh>
    <rPh sb="56" eb="57">
      <t>ショウ</t>
    </rPh>
    <rPh sb="59" eb="61">
      <t>ケンザイ</t>
    </rPh>
    <rPh sb="61" eb="63">
      <t>シエン</t>
    </rPh>
    <rPh sb="63" eb="65">
      <t>ジギョウ</t>
    </rPh>
    <rPh sb="67" eb="70">
      <t>セイヤクショ</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</si>
  <si>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</si>
  <si>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</si>
  <si>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補助単価を用いて算出した補助対象経費は、補助対象となる高性能建材の導入費用（見積書による補助対象製品の購入費・取付費及びその取付に必要な部材と取付費等）を上限額とする。</t>
    <phoneticPr fontId="2"/>
  </si>
  <si>
    <t>１２.</t>
    <phoneticPr fontId="2"/>
  </si>
  <si>
    <t>（自署）</t>
    <rPh sb="1" eb="3">
      <t>ジショ</t>
    </rPh>
    <phoneticPr fontId="61"/>
  </si>
  <si>
    <t>木造（枠組壁工法）</t>
    <rPh sb="0" eb="2">
      <t>モクゾウ</t>
    </rPh>
    <rPh sb="3" eb="4">
      <t>ワク</t>
    </rPh>
    <rPh sb="4" eb="5">
      <t>グ</t>
    </rPh>
    <rPh sb="5" eb="6">
      <t>カベ</t>
    </rPh>
    <rPh sb="6" eb="8">
      <t>コウホウ</t>
    </rPh>
    <phoneticPr fontId="34"/>
  </si>
  <si>
    <t>【集合住宅】</t>
    <rPh sb="1" eb="3">
      <t>シュウゴウ</t>
    </rPh>
    <rPh sb="3" eb="5">
      <t>ジュウタク</t>
    </rPh>
    <phoneticPr fontId="2"/>
  </si>
  <si>
    <t>集合住宅</t>
    <rPh sb="0" eb="2">
      <t>シュウゴウ</t>
    </rPh>
    <rPh sb="2" eb="4">
      <t>ジュウタク</t>
    </rPh>
    <phoneticPr fontId="2"/>
  </si>
  <si>
    <t>＜住宅の概要＞　</t>
    <rPh sb="1" eb="3">
      <t>ジュウタク</t>
    </rPh>
    <rPh sb="4" eb="6">
      <t>ガイヨウ</t>
    </rPh>
    <phoneticPr fontId="6"/>
  </si>
  <si>
    <t>所有形態</t>
    <rPh sb="0" eb="2">
      <t>ショユウ</t>
    </rPh>
    <rPh sb="2" eb="4">
      <t>ケイタイ</t>
    </rPh>
    <phoneticPr fontId="2"/>
  </si>
  <si>
    <t>１住戸</t>
    <rPh sb="1" eb="3">
      <t>ジュウコ</t>
    </rPh>
    <phoneticPr fontId="2"/>
  </si>
  <si>
    <t>１棟</t>
    <rPh sb="1" eb="2">
      <t>トウ</t>
    </rPh>
    <phoneticPr fontId="2"/>
  </si>
  <si>
    <t>総戸数</t>
    <rPh sb="0" eb="1">
      <t>ソウ</t>
    </rPh>
    <rPh sb="1" eb="3">
      <t>コスウ</t>
    </rPh>
    <phoneticPr fontId="2"/>
  </si>
  <si>
    <t>戸</t>
    <rPh sb="0" eb="1">
      <t>コ</t>
    </rPh>
    <phoneticPr fontId="2"/>
  </si>
  <si>
    <t>改修する戸数</t>
    <rPh sb="0" eb="2">
      <t>カイシュウ</t>
    </rPh>
    <rPh sb="4" eb="6">
      <t>コスウ</t>
    </rPh>
    <phoneticPr fontId="2"/>
  </si>
  <si>
    <t>階建</t>
    <rPh sb="0" eb="1">
      <t>カイ</t>
    </rPh>
    <rPh sb="1" eb="2">
      <t>ダ</t>
    </rPh>
    <phoneticPr fontId="2"/>
  </si>
  <si>
    <t>階</t>
    <rPh sb="0" eb="1">
      <t>カイ</t>
    </rPh>
    <phoneticPr fontId="2"/>
  </si>
  <si>
    <t>※該当項目に■を付けてください</t>
    <rPh sb="3" eb="5">
      <t>コウモク</t>
    </rPh>
    <phoneticPr fontId="2"/>
  </si>
  <si>
    <t>・複数住戸を改修する場合は、1住戸ごとに総括表・明細書を作成すること。</t>
    <rPh sb="1" eb="3">
      <t>フクスウ</t>
    </rPh>
    <rPh sb="3" eb="5">
      <t>ジュウコ</t>
    </rPh>
    <rPh sb="6" eb="8">
      <t>カイシュウ</t>
    </rPh>
    <rPh sb="10" eb="12">
      <t>バアイ</t>
    </rPh>
    <rPh sb="15" eb="17">
      <t>ジュウコ</t>
    </rPh>
    <rPh sb="20" eb="23">
      <t>ソウカツヒョウ</t>
    </rPh>
    <rPh sb="24" eb="27">
      <t>メイサイショ</t>
    </rPh>
    <rPh sb="28" eb="30">
      <t>サクセイ</t>
    </rPh>
    <phoneticPr fontId="2"/>
  </si>
  <si>
    <t>住戸タイプ</t>
    <rPh sb="0" eb="2">
      <t>ジュウコ</t>
    </rPh>
    <phoneticPr fontId="25"/>
  </si>
  <si>
    <t>↑複数住戸を改修する場合のみ
住戸タイプを記入してください。</t>
    <rPh sb="1" eb="3">
      <t>フクスウ</t>
    </rPh>
    <rPh sb="3" eb="5">
      <t>ジュウコ</t>
    </rPh>
    <rPh sb="6" eb="8">
      <t>カイシュウ</t>
    </rPh>
    <rPh sb="10" eb="12">
      <t>バアイ</t>
    </rPh>
    <rPh sb="15" eb="17">
      <t>ジュウコ</t>
    </rPh>
    <rPh sb="21" eb="23">
      <t>キニュウ</t>
    </rPh>
    <phoneticPr fontId="25"/>
  </si>
  <si>
    <t>住戸タイプ</t>
    <rPh sb="0" eb="2">
      <t>ジュウコ</t>
    </rPh>
    <phoneticPr fontId="51"/>
  </si>
  <si>
    <t>氏名または
代表者名等</t>
    <rPh sb="0" eb="2">
      <t>シメイ</t>
    </rPh>
    <rPh sb="6" eb="9">
      <t>ダイヒョウシャ</t>
    </rPh>
    <rPh sb="9" eb="10">
      <t>メイ</t>
    </rPh>
    <rPh sb="10" eb="11">
      <t>トウ</t>
    </rPh>
    <phoneticPr fontId="2"/>
  </si>
  <si>
    <t>壁</t>
    <rPh sb="0" eb="1">
      <t>カベ</t>
    </rPh>
    <phoneticPr fontId="2"/>
  </si>
  <si>
    <t>S</t>
    <phoneticPr fontId="2"/>
  </si>
  <si>
    <t>A</t>
    <phoneticPr fontId="2"/>
  </si>
  <si>
    <t>熱伝導率
（λ値）</t>
    <rPh sb="0" eb="1">
      <t>ネツ</t>
    </rPh>
    <rPh sb="1" eb="4">
      <t>デンドウリツ</t>
    </rPh>
    <rPh sb="7" eb="8">
      <t>チ</t>
    </rPh>
    <phoneticPr fontId="2"/>
  </si>
  <si>
    <r>
      <t xml:space="preserve">厚み
</t>
    </r>
    <r>
      <rPr>
        <sz val="12"/>
        <rFont val="ＭＳ Ｐゴシック"/>
        <family val="3"/>
        <charset val="128"/>
      </rPr>
      <t>(mm)</t>
    </r>
    <rPh sb="0" eb="1">
      <t>アツ</t>
    </rPh>
    <phoneticPr fontId="2"/>
  </si>
  <si>
    <t>熱抵抗値
（R値）</t>
    <rPh sb="0" eb="1">
      <t>ネツ</t>
    </rPh>
    <rPh sb="1" eb="4">
      <t>テイコウチ</t>
    </rPh>
    <rPh sb="7" eb="8">
      <t>チ</t>
    </rPh>
    <phoneticPr fontId="2"/>
  </si>
  <si>
    <t>補助対象経費の合計（円）</t>
  </si>
  <si>
    <t>5.4以上</t>
    <rPh sb="3" eb="5">
      <t>イジョウ</t>
    </rPh>
    <phoneticPr fontId="2"/>
  </si>
  <si>
    <t>2.7以上</t>
    <rPh sb="3" eb="5">
      <t>イジョウ</t>
    </rPh>
    <phoneticPr fontId="2"/>
  </si>
  <si>
    <t>XS</t>
    <phoneticPr fontId="2"/>
  </si>
  <si>
    <t>0.2㎡未満</t>
    <rPh sb="4" eb="6">
      <t>ミマン</t>
    </rPh>
    <phoneticPr fontId="2"/>
  </si>
  <si>
    <t>0.2㎡以上1.6㎡未満</t>
    <rPh sb="4" eb="6">
      <t>イジョウ</t>
    </rPh>
    <rPh sb="10" eb="12">
      <t>ミマン</t>
    </rPh>
    <phoneticPr fontId="2"/>
  </si>
  <si>
    <t>M</t>
    <phoneticPr fontId="2"/>
  </si>
  <si>
    <t>1.6㎡以上2.8㎡未満</t>
    <rPh sb="4" eb="6">
      <t>イジョウ</t>
    </rPh>
    <rPh sb="10" eb="12">
      <t>ミマン</t>
    </rPh>
    <phoneticPr fontId="2"/>
  </si>
  <si>
    <t>L</t>
    <phoneticPr fontId="2"/>
  </si>
  <si>
    <t>2.8㎡以上</t>
    <rPh sb="4" eb="6">
      <t>イジョウ</t>
    </rPh>
    <phoneticPr fontId="2"/>
  </si>
  <si>
    <t>外窓交換
（防火仕様）</t>
    <rPh sb="0" eb="1">
      <t>ソト</t>
    </rPh>
    <rPh sb="1" eb="2">
      <t>マド</t>
    </rPh>
    <rPh sb="2" eb="4">
      <t>コウカン</t>
    </rPh>
    <rPh sb="6" eb="8">
      <t>ボウカ</t>
    </rPh>
    <rPh sb="8" eb="10">
      <t>シヨウ</t>
    </rPh>
    <phoneticPr fontId="2"/>
  </si>
  <si>
    <t>数量</t>
    <rPh sb="0" eb="2">
      <t>スウリョウ</t>
    </rPh>
    <phoneticPr fontId="2"/>
  </si>
  <si>
    <t>施工面積合計（㎡）</t>
    <rPh sb="0" eb="2">
      <t>セコウ</t>
    </rPh>
    <rPh sb="2" eb="4">
      <t>メンセキ</t>
    </rPh>
    <rPh sb="4" eb="6">
      <t>ゴウケイ</t>
    </rPh>
    <phoneticPr fontId="2"/>
  </si>
  <si>
    <t>　　（注１）　申請者が個人の場合は不要とする。</t>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</si>
  <si>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実績報告時に建物登記事項証明書を提出すること</t>
    </r>
    <rPh sb="0" eb="2">
      <t>ショユウ</t>
    </rPh>
    <rPh sb="2" eb="4">
      <t>ヨテイ</t>
    </rPh>
    <rPh sb="12" eb="13">
      <t>カタ</t>
    </rPh>
    <rPh sb="15" eb="17">
      <t>ジッセキ</t>
    </rPh>
    <rPh sb="17" eb="19">
      <t>ホウコク</t>
    </rPh>
    <rPh sb="19" eb="20">
      <t>ジ</t>
    </rPh>
    <rPh sb="21" eb="23">
      <t>タテモノ</t>
    </rPh>
    <rPh sb="23" eb="25">
      <t>トウキ</t>
    </rPh>
    <rPh sb="25" eb="27">
      <t>ジコウ</t>
    </rPh>
    <rPh sb="27" eb="30">
      <t>ショウメイショ</t>
    </rPh>
    <rPh sb="31" eb="33">
      <t>テイシュツ</t>
    </rPh>
    <phoneticPr fontId="2"/>
  </si>
  <si>
    <r>
      <rPr>
        <sz val="8"/>
        <color rgb="FFFF0000"/>
        <rFont val="ＭＳ 明朝"/>
        <family val="1"/>
        <charset val="128"/>
      </rPr>
      <t>改修後に居住予定の方へ</t>
    </r>
    <r>
      <rPr>
        <sz val="12"/>
        <rFont val="ＭＳ 明朝"/>
        <family val="1"/>
        <charset val="128"/>
      </rPr>
      <t xml:space="preserve">
工事対象住所へ改修後に居住する場合は、実績報告時に住民票を提出すること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3">
      <t>ジッセキ</t>
    </rPh>
    <rPh sb="33" eb="35">
      <t>ホウコク</t>
    </rPh>
    <rPh sb="35" eb="36">
      <t>ジ</t>
    </rPh>
    <rPh sb="37" eb="40">
      <t>ジュウミンヒョウ</t>
    </rPh>
    <rPh sb="41" eb="43">
      <t>テイシュツ</t>
    </rPh>
    <phoneticPr fontId="2"/>
  </si>
  <si>
    <t>＜補助対象経費の算出＞　</t>
    <rPh sb="1" eb="3">
      <t>ホジョ</t>
    </rPh>
    <rPh sb="3" eb="5">
      <t>タイショウ</t>
    </rPh>
    <rPh sb="5" eb="7">
      <t>ケイヒ</t>
    </rPh>
    <rPh sb="8" eb="10">
      <t>サンシュツ</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</si>
  <si>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</si>
  <si>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</si>
  <si>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</si>
  <si>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</si>
  <si>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</si>
  <si>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↓【様式１　交付申請書】の「３．補助金交付申請額」に転記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</si>
  <si>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 xml:space="preserve">    小数点第2位まで、
  ↓3位切捨て    </t>
    <phoneticPr fontId="2"/>
  </si>
  <si>
    <t>…自動計算</t>
    <rPh sb="1" eb="3">
      <t>ジドウ</t>
    </rPh>
    <rPh sb="3" eb="5">
      <t>ケイサン</t>
    </rPh>
    <phoneticPr fontId="2"/>
  </si>
  <si>
    <t>…申請者入力欄</t>
    <rPh sb="1" eb="4">
      <t>シンセイシャ</t>
    </rPh>
    <rPh sb="4" eb="6">
      <t>ニュウリョク</t>
    </rPh>
    <rPh sb="6" eb="7">
      <t>ラン</t>
    </rPh>
    <phoneticPr fontId="2"/>
  </si>
  <si>
    <t>合計
熱抵抗値</t>
    <rPh sb="0" eb="2">
      <t>ゴウケイ</t>
    </rPh>
    <rPh sb="3" eb="4">
      <t>ネツ</t>
    </rPh>
    <rPh sb="4" eb="7">
      <t>テイコウチ</t>
    </rPh>
    <phoneticPr fontId="2"/>
  </si>
  <si>
    <t>一層目</t>
  </si>
  <si>
    <t>二層目</t>
    <rPh sb="0" eb="1">
      <t>ニ</t>
    </rPh>
    <phoneticPr fontId="61"/>
  </si>
  <si>
    <t>　小数点第1位まで、
↓2位切捨て（自動計算）</t>
    <rPh sb="13" eb="14">
      <t>イ</t>
    </rPh>
    <rPh sb="14" eb="16">
      <t>キリス</t>
    </rPh>
    <rPh sb="18" eb="20">
      <t>ジドウ</t>
    </rPh>
    <rPh sb="20" eb="22">
      <t>ケイサン</t>
    </rPh>
    <phoneticPr fontId="2"/>
  </si>
  <si>
    <t>　小数点第2位まで、
↓3位切捨て　</t>
    <rPh sb="13" eb="14">
      <t>イ</t>
    </rPh>
    <rPh sb="14" eb="16">
      <t>キリス</t>
    </rPh>
    <phoneticPr fontId="2"/>
  </si>
  <si>
    <t>↓小数点以下切捨て</t>
    <rPh sb="1" eb="4">
      <t>ショウスウテン</t>
    </rPh>
    <rPh sb="4" eb="6">
      <t>イカ</t>
    </rPh>
    <rPh sb="6" eb="8">
      <t>キリス</t>
    </rPh>
    <phoneticPr fontId="2"/>
  </si>
  <si>
    <t>断熱材の補助対象経費合計</t>
    <rPh sb="0" eb="2">
      <t>ダンネツ</t>
    </rPh>
    <rPh sb="2" eb="3">
      <t>ザイ</t>
    </rPh>
    <rPh sb="10" eb="12">
      <t>ゴウケイ</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</si>
  <si>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</si>
  <si>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窓（カバー工法窓・外窓・内窓）</t>
    <rPh sb="0" eb="1">
      <t>マド</t>
    </rPh>
    <rPh sb="5" eb="7">
      <t>コウホウ</t>
    </rPh>
    <rPh sb="7" eb="8">
      <t>マド</t>
    </rPh>
    <rPh sb="9" eb="10">
      <t>ソト</t>
    </rPh>
    <rPh sb="10" eb="11">
      <t>マド</t>
    </rPh>
    <rPh sb="12" eb="13">
      <t>ウチ</t>
    </rPh>
    <rPh sb="13" eb="14">
      <t>マド</t>
    </rPh>
    <phoneticPr fontId="2"/>
  </si>
  <si>
    <t>　　　　　　補助金交付申請額（E）
　　　　　　※（D）又は125万円のいずれか低い金額</t>
    <rPh sb="6" eb="9">
      <t>ホジョキン</t>
    </rPh>
    <rPh sb="9" eb="11">
      <t>コウフ</t>
    </rPh>
    <rPh sb="11" eb="13">
      <t>シンセイ</t>
    </rPh>
    <rPh sb="13" eb="14">
      <t>ガク</t>
    </rPh>
    <rPh sb="14" eb="15">
      <t>テイガク</t>
    </rPh>
    <rPh sb="28" eb="29">
      <t>マタ</t>
    </rPh>
    <rPh sb="33" eb="35">
      <t>マンエン</t>
    </rPh>
    <rPh sb="40" eb="41">
      <t>ヒク</t>
    </rPh>
    <rPh sb="42" eb="43">
      <t>キン</t>
    </rPh>
    <rPh sb="43" eb="44">
      <t>ガク</t>
    </rPh>
    <phoneticPr fontId="2"/>
  </si>
  <si>
    <t>【集合】定型様式1</t>
    <rPh sb="1" eb="3">
      <t>シュウゴウ</t>
    </rPh>
    <phoneticPr fontId="2"/>
  </si>
  <si>
    <t>【集合】定型様式2</t>
    <rPh sb="1" eb="3">
      <t>シュウゴウ</t>
    </rPh>
    <phoneticPr fontId="2"/>
  </si>
  <si>
    <t>必須・任意製品の補助対象経費合計（C） [（A）＋（B）]</t>
    <rPh sb="0" eb="2">
      <t>ヒッス</t>
    </rPh>
    <rPh sb="3" eb="5">
      <t>ニンイ</t>
    </rPh>
    <rPh sb="5" eb="7">
      <t>セイヒン</t>
    </rPh>
    <rPh sb="8" eb="10">
      <t>ホジョ</t>
    </rPh>
    <rPh sb="10" eb="12">
      <t>タイショウ</t>
    </rPh>
    <rPh sb="12" eb="14">
      <t>ケイヒ</t>
    </rPh>
    <rPh sb="14" eb="16">
      <t>ゴウケイ</t>
    </rPh>
    <phoneticPr fontId="2"/>
  </si>
  <si>
    <t>補助率による計算（D） [（C）／２]</t>
    <rPh sb="0" eb="2">
      <t>ホジョ</t>
    </rPh>
    <rPh sb="2" eb="3">
      <t>リツ</t>
    </rPh>
    <rPh sb="6" eb="8">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</si>
</sst>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00_ "/>
    <numFmt numFmtId="178" formatCode="#,##0.00_ ;[Red]\-#,##0.00\ "/>
    <numFmt numFmtId="179" formatCode="00"/>
    <numFmt numFmtId="180" formatCode="#,##0_ ;[Red]\-#,##0\ "/>
    <numFmt numFmtId="181" formatCode="yyyy/mm/dd"/>
    <numFmt numFmtId="182" formatCode="0_);[Red]\(0\)"/>
    <numFmt numFmtId="183" formatCode="0_ "/>
    <numFmt numFmtId="184" formatCode="hh&quot;時&quot;mm&quot;分&quot;"/>
    <numFmt numFmtId="185" formatCode="#,##0.000_ ;[Red]\-#,##0.000\ "/>
    <numFmt numFmtId="186" formatCode="#,##0.0_ ;[Red]\-#,##0.0\ "/>
  </numFmts>
  <fonts count="10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2"/>
      <name val="ＭＳ Ｐ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24"/>
      <name val="ＭＳ Ｐゴシック"/>
      <family val="3"/>
      <charset val="128"/>
    </font>
    <font>
      <sz val="14"/>
      <color indexed="10"/>
      <name val="ＭＳ Ｐゴシック"/>
      <family val="3"/>
      <charset val="128"/>
    </font>
    <font>
      <sz val="18"/>
      <color indexed="10"/>
      <name val="ＭＳ Ｐゴシック"/>
      <family val="3"/>
      <charset val="128"/>
    </font>
    <font>
      <b/>
      <sz val="22"/>
      <name val="ＭＳ Ｐゴシック"/>
      <family val="3"/>
      <charset val="128"/>
    </font>
    <font>
      <sz val="15"/>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sz val="6"/>
      <name val="ＭＳ Ｐゴシック"/>
      <family val="3"/>
      <charset val="128"/>
      <scheme val="minor"/>
    </font>
    <font>
      <sz val="10"/>
      <color indexed="8"/>
      <name val="ＭＳ 明朝"/>
      <family val="1"/>
      <charset val="128"/>
    </font>
    <font>
      <sz val="13.3"/>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1"/>
      <color indexed="8"/>
      <name val="ＭＳ 明朝"/>
      <family val="1"/>
      <charset val="128"/>
    </font>
    <font>
      <b/>
      <sz val="13"/>
      <name val="ＭＳ 明朝"/>
      <family val="1"/>
      <charset val="128"/>
    </font>
    <font>
      <sz val="10"/>
      <name val="ＭＳ Ｐ明朝"/>
      <family val="1"/>
      <charset val="128"/>
    </font>
    <font>
      <b/>
      <sz val="13"/>
      <name val="ＭＳ Ｐ明朝"/>
      <family val="1"/>
      <charset val="128"/>
    </font>
    <font>
      <sz val="13"/>
      <color theme="1"/>
      <name val="ＭＳ 明朝"/>
      <family val="1"/>
      <charset val="128"/>
    </font>
    <font>
      <b/>
      <sz val="17"/>
      <name val="ＭＳ Ｐ明朝"/>
      <family val="1"/>
      <charset val="128"/>
    </font>
    <font>
      <sz val="14"/>
      <color rgb="FFFF0000"/>
      <name val="HGSｺﾞｼｯｸM"/>
      <family val="3"/>
      <charset val="128"/>
    </font>
    <font>
      <sz val="11"/>
      <color rgb="FFFF0000"/>
      <name val="ＭＳ 明朝"/>
      <family val="1"/>
      <charset val="128"/>
    </font>
    <font>
      <b/>
      <sz val="30"/>
      <name val="ＭＳ Ｐゴシック"/>
      <family val="3"/>
      <charset val="128"/>
    </font>
    <font>
      <sz val="22"/>
      <color theme="0"/>
      <name val="HGP創英角ｺﾞｼｯｸUB"/>
      <family val="3"/>
      <charset val="128"/>
    </font>
    <font>
      <sz val="30"/>
      <name val="ＭＳ Ｐゴシック"/>
      <family val="3"/>
      <charset val="128"/>
    </font>
    <font>
      <sz val="8"/>
      <color rgb="FFFF0000"/>
      <name val="ＭＳ 明朝"/>
      <family val="1"/>
      <charset val="128"/>
    </font>
    <font>
      <sz val="8"/>
      <color indexed="10"/>
      <name val="ＭＳ 明朝"/>
      <family val="1"/>
      <charset val="128"/>
    </font>
    <font>
      <b/>
      <sz val="11"/>
      <color rgb="FFFF0000"/>
      <name val="ＭＳ Ｐゴシック"/>
      <family val="3"/>
      <charset val="128"/>
    </font>
    <font>
      <b/>
      <sz val="12"/>
      <color rgb="FFFF0000"/>
      <name val="ＭＳ Ｐゴシック"/>
      <family val="3"/>
      <charset val="128"/>
    </font>
    <font>
      <sz val="11"/>
      <color theme="1" tint="0.249977111117893"/>
      <name val="ＭＳ 明朝"/>
      <family val="1"/>
      <charset val="128"/>
    </font>
    <font>
      <sz val="16"/>
      <color theme="1"/>
      <name val="ＭＳ Ｐゴシック"/>
      <family val="3"/>
      <charset val="128"/>
      <scheme val="minor"/>
    </font>
    <font>
      <sz val="18"/>
      <color indexed="9"/>
      <name val="ＭＳ Ｐゴシック"/>
      <family val="3"/>
      <charset val="128"/>
      <scheme val="minor"/>
    </font>
    <font>
      <sz val="16"/>
      <color indexed="9"/>
      <name val="ＭＳ Ｐゴシック"/>
      <family val="3"/>
      <charset val="128"/>
      <scheme val="minor"/>
    </font>
    <font>
      <sz val="12"/>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6"/>
      <name val="ＭＳ Ｐゴシック"/>
      <family val="3"/>
      <charset val="128"/>
      <scheme val="minor"/>
    </font>
    <font>
      <sz val="14"/>
      <color indexed="9"/>
      <name val="ＭＳ Ｐゴシック"/>
      <family val="3"/>
      <charset val="128"/>
      <scheme val="minor"/>
    </font>
    <font>
      <sz val="22"/>
      <color theme="1"/>
      <name val="ＭＳ Ｐゴシック"/>
      <family val="3"/>
      <charset val="128"/>
    </font>
    <font>
      <sz val="16"/>
      <color indexed="81"/>
      <name val="MS P ゴシック"/>
      <family val="3"/>
      <charset val="128"/>
    </font>
    <font>
      <sz val="16"/>
      <color theme="1"/>
      <name val="ＭＳ 明朝"/>
      <family val="1"/>
      <charset val="128"/>
    </font>
    <font>
      <sz val="14"/>
      <color theme="1"/>
      <name val="ＭＳ 明朝"/>
      <family val="1"/>
      <charset val="128"/>
    </font>
    <font>
      <sz val="14"/>
      <color theme="1"/>
      <name val="ＭＳ Ｐゴシック"/>
      <family val="3"/>
      <charset val="128"/>
      <scheme val="minor"/>
    </font>
    <font>
      <sz val="16"/>
      <color theme="1"/>
      <name val="ＭＳ Ｐゴシック"/>
      <family val="3"/>
      <charset val="128"/>
    </font>
    <font>
      <sz val="18"/>
      <color rgb="FFFF0000"/>
      <name val="ＭＳ Ｐゴシック"/>
      <family val="3"/>
      <charset val="128"/>
    </font>
    <font>
      <sz val="20"/>
      <color theme="1"/>
      <name val="ＭＳ Ｐゴシック"/>
      <family val="3"/>
      <charset val="128"/>
    </font>
    <font>
      <sz val="18"/>
      <color theme="1"/>
      <name val="ＭＳ Ｐゴシック"/>
      <family val="3"/>
      <charset val="128"/>
    </font>
    <font>
      <b/>
      <sz val="14"/>
      <color rgb="FFFF0000"/>
      <name val="ＭＳ Ｐゴシック"/>
      <family val="3"/>
      <charset val="128"/>
    </font>
    <font>
      <b/>
      <sz val="10"/>
      <color rgb="FFFF0000"/>
      <name val="ＭＳ Ｐゴシック"/>
      <family val="3"/>
      <charset val="128"/>
    </font>
    <font>
      <sz val="14"/>
      <color theme="1"/>
      <name val="ＭＳ Ｐゴシック"/>
      <family val="3"/>
      <charset val="128"/>
    </font>
    <font>
      <b/>
      <sz val="13"/>
      <color rgb="FFFF0000"/>
      <name val="ＭＳ Ｐゴシック"/>
      <family val="3"/>
      <charset val="128"/>
    </font>
    <font>
      <sz val="18"/>
      <name val="HGPｺﾞｼｯｸE"/>
      <family val="3"/>
      <charset val="128"/>
    </font>
    <font>
      <b/>
      <sz val="18"/>
      <name val="ＭＳ Ｐゴシック"/>
      <family val="3"/>
      <charset val="128"/>
      <scheme val="minor"/>
    </font>
    <font>
      <sz val="18"/>
      <color theme="1"/>
      <name val="ＭＳ Ｐゴシック"/>
      <family val="3"/>
      <charset val="128"/>
      <scheme val="minor"/>
    </font>
    <font>
      <sz val="13"/>
      <color theme="1"/>
      <name val="ＭＳ Ｐゴシック"/>
      <family val="3"/>
      <charset val="128"/>
      <scheme val="minor"/>
    </font>
    <font>
      <b/>
      <sz val="26"/>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dotted">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hair">
        <color indexed="64"/>
      </top>
      <bottom style="medium">
        <color auto="1"/>
      </bottom>
      <diagonal/>
    </border>
    <border>
      <left/>
      <right style="thin">
        <color indexed="64"/>
      </right>
      <top style="hair">
        <color indexed="64"/>
      </top>
      <bottom style="medium">
        <color auto="1"/>
      </bottom>
      <diagonal/>
    </border>
    <border>
      <left/>
      <right style="medium">
        <color auto="1"/>
      </right>
      <top/>
      <bottom style="medium">
        <color auto="1"/>
      </bottom>
      <diagonal/>
    </border>
    <border>
      <left style="medium">
        <color auto="1"/>
      </left>
      <right/>
      <top style="hair">
        <color auto="1"/>
      </top>
      <bottom style="medium">
        <color indexed="64"/>
      </bottom>
      <diagonal/>
    </border>
    <border>
      <left style="medium">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auto="1"/>
      </right>
      <top style="double">
        <color indexed="64"/>
      </top>
      <bottom style="hair">
        <color indexed="64"/>
      </bottom>
      <diagonal/>
    </border>
    <border>
      <left style="hair">
        <color indexed="64"/>
      </left>
      <right style="medium">
        <color auto="1"/>
      </right>
      <top style="hair">
        <color indexed="64"/>
      </top>
      <bottom style="medium">
        <color auto="1"/>
      </bottom>
      <diagonal/>
    </border>
    <border>
      <left style="medium">
        <color indexed="64"/>
      </left>
      <right/>
      <top style="hair">
        <color indexed="64"/>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tted">
        <color indexed="64"/>
      </right>
      <top/>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dotted">
        <color indexed="64"/>
      </right>
      <top style="hair">
        <color indexed="64"/>
      </top>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top style="dotted">
        <color theme="0" tint="-0.24994659260841701"/>
      </top>
      <bottom/>
      <diagonal/>
    </border>
    <border>
      <left/>
      <right/>
      <top style="dotted">
        <color theme="0" tint="-0.24994659260841701"/>
      </top>
      <bottom/>
      <diagonal/>
    </border>
    <border>
      <left style="dotted">
        <color theme="0" tint="-0.24994659260841701"/>
      </left>
      <right/>
      <top style="dotted">
        <color theme="0" tint="-0.24994659260841701"/>
      </top>
      <bottom/>
      <diagonal/>
    </border>
    <border>
      <left/>
      <right style="dotted">
        <color theme="0" tint="-0.24994659260841701"/>
      </right>
      <top style="dotted">
        <color theme="0" tint="-0.24994659260841701"/>
      </top>
      <bottom/>
      <diagonal/>
    </border>
    <border>
      <left/>
      <right style="thin">
        <color indexed="64"/>
      </right>
      <top style="dotted">
        <color theme="0" tint="-0.24994659260841701"/>
      </top>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medium">
        <color indexed="64"/>
      </left>
      <right/>
      <top/>
      <bottom style="hair">
        <color indexed="64"/>
      </bottom>
      <diagonal/>
    </border>
    <border>
      <left/>
      <right/>
      <top style="dotted">
        <color indexed="64"/>
      </top>
      <bottom/>
      <diagonal/>
    </border>
    <border>
      <left/>
      <right/>
      <top style="mediumDashDotDot">
        <color auto="1"/>
      </top>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s>
  <cellStyleXfs count="77">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7" fillId="0" borderId="0">
      <alignment vertical="center"/>
    </xf>
    <xf numFmtId="0" fontId="57" fillId="0" borderId="0">
      <alignment vertical="center"/>
    </xf>
    <xf numFmtId="0" fontId="57" fillId="0" borderId="0">
      <alignment vertical="center"/>
    </xf>
    <xf numFmtId="0" fontId="5" fillId="0" borderId="0">
      <alignment vertical="center"/>
    </xf>
    <xf numFmtId="0" fontId="5" fillId="0" borderId="0">
      <alignment vertical="center"/>
    </xf>
    <xf numFmtId="0" fontId="1" fillId="0" borderId="0">
      <alignment vertical="center"/>
    </xf>
    <xf numFmtId="0" fontId="57" fillId="0" borderId="0">
      <alignment vertical="center"/>
    </xf>
    <xf numFmtId="0" fontId="57" fillId="0" borderId="0">
      <alignment vertical="center"/>
    </xf>
    <xf numFmtId="0" fontId="57"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7" fillId="0" borderId="0">
      <alignment vertical="center"/>
    </xf>
    <xf numFmtId="0" fontId="57" fillId="0" borderId="0">
      <alignment vertical="center"/>
    </xf>
    <xf numFmtId="0" fontId="5" fillId="0" borderId="0">
      <alignment vertical="center"/>
    </xf>
    <xf numFmtId="0" fontId="5" fillId="0" borderId="0">
      <alignment vertical="center"/>
    </xf>
    <xf numFmtId="0" fontId="1" fillId="0" borderId="0">
      <alignment vertical="center"/>
    </xf>
    <xf numFmtId="0" fontId="5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7" fillId="0" borderId="0">
      <alignment vertical="center"/>
    </xf>
    <xf numFmtId="0" fontId="57" fillId="0" borderId="0">
      <alignment vertical="center"/>
    </xf>
    <xf numFmtId="0" fontId="57"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7" fillId="0" borderId="0">
      <alignment vertical="center"/>
    </xf>
    <xf numFmtId="0" fontId="5" fillId="0" borderId="0"/>
    <xf numFmtId="0" fontId="5" fillId="0" borderId="0"/>
    <xf numFmtId="0" fontId="5" fillId="0" borderId="0"/>
    <xf numFmtId="0" fontId="1" fillId="0" borderId="0">
      <alignment vertical="center"/>
    </xf>
    <xf numFmtId="0" fontId="57" fillId="0" borderId="0">
      <alignment vertical="center"/>
    </xf>
    <xf numFmtId="0" fontId="57" fillId="0" borderId="0">
      <alignment vertical="center"/>
    </xf>
    <xf numFmtId="0" fontId="5" fillId="0" borderId="0">
      <alignment vertical="center"/>
    </xf>
    <xf numFmtId="0" fontId="1" fillId="0" borderId="0">
      <alignment vertical="center"/>
    </xf>
    <xf numFmtId="0" fontId="57" fillId="0" borderId="0">
      <alignment vertical="center"/>
    </xf>
    <xf numFmtId="0" fontId="1" fillId="0" borderId="0">
      <alignment vertical="center"/>
    </xf>
    <xf numFmtId="0" fontId="5" fillId="0" borderId="0">
      <alignment vertical="center"/>
    </xf>
    <xf numFmtId="0" fontId="1" fillId="0" borderId="0">
      <alignment vertical="center"/>
    </xf>
    <xf numFmtId="0" fontId="57" fillId="0" borderId="0">
      <alignment vertical="center"/>
    </xf>
    <xf numFmtId="0" fontId="5" fillId="0" borderId="0">
      <alignment vertical="center"/>
    </xf>
    <xf numFmtId="0" fontId="5" fillId="0" borderId="0">
      <alignment vertical="center"/>
    </xf>
    <xf numFmtId="0" fontId="5" fillId="0" borderId="0">
      <alignment vertical="center"/>
    </xf>
    <xf numFmtId="0" fontId="57"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cellStyleXfs>
  <cellXfs count="1576">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22"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8" fillId="0" borderId="0" xfId="0" applyFont="1" applyFill="1" applyAlignment="1" applyProtection="1">
      <alignment horizontal="right" vertical="center"/>
      <protection hidden="1"/>
    </xf>
    <xf numFmtId="0" fontId="13" fillId="2" borderId="0" xfId="0" applyFont="1" applyFill="1" applyProtection="1">
      <alignment vertical="center"/>
      <protection hidden="1"/>
    </xf>
    <xf numFmtId="0" fontId="5" fillId="0" borderId="0" xfId="0" applyFont="1" applyFill="1" applyAlignment="1" applyProtection="1">
      <alignment horizontal="right" vertical="center"/>
      <protection hidden="1"/>
    </xf>
    <xf numFmtId="38" fontId="5" fillId="0" borderId="0" xfId="15" applyFont="1" applyProtection="1">
      <alignment vertical="center"/>
      <protection hidden="1"/>
    </xf>
    <xf numFmtId="0" fontId="9" fillId="2" borderId="0" xfId="0" applyFont="1" applyFill="1" applyAlignment="1" applyProtection="1">
      <alignment horizontal="center"/>
      <protection hidden="1"/>
    </xf>
    <xf numFmtId="0" fontId="27" fillId="2" borderId="0" xfId="0" applyFont="1" applyFill="1" applyProtection="1">
      <alignment vertical="center"/>
      <protection hidden="1"/>
    </xf>
    <xf numFmtId="0" fontId="11" fillId="2" borderId="0" xfId="0" applyFont="1" applyFill="1" applyProtection="1">
      <alignment vertical="center"/>
      <protection hidden="1"/>
    </xf>
    <xf numFmtId="0" fontId="5" fillId="2" borderId="0" xfId="0" applyFont="1" applyFill="1" applyProtection="1">
      <alignment vertical="center"/>
      <protection locked="0"/>
    </xf>
    <xf numFmtId="0" fontId="22" fillId="2" borderId="0" xfId="0" applyFont="1" applyFill="1" applyBorder="1" applyAlignment="1" applyProtection="1">
      <alignment horizontal="center" vertical="center"/>
      <protection hidden="1"/>
    </xf>
    <xf numFmtId="38" fontId="22" fillId="2" borderId="0" xfId="7" applyFont="1" applyFill="1" applyBorder="1" applyProtection="1">
      <alignment vertical="center"/>
      <protection hidden="1"/>
    </xf>
    <xf numFmtId="0" fontId="10"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0" fontId="15" fillId="0" borderId="0" xfId="0" applyFont="1" applyFill="1" applyBorder="1" applyAlignment="1" applyProtection="1">
      <alignment horizontal="center" vertical="center" shrinkToFit="1"/>
      <protection hidden="1"/>
    </xf>
    <xf numFmtId="38" fontId="10"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9" fillId="0" borderId="0" xfId="0" applyFont="1" applyFill="1" applyBorder="1" applyAlignment="1" applyProtection="1">
      <alignment horizontal="center" vertical="center"/>
      <protection hidden="1"/>
    </xf>
    <xf numFmtId="0" fontId="10" fillId="0" borderId="0" xfId="0" applyFont="1" applyFill="1" applyAlignment="1" applyProtection="1">
      <alignment horizontal="right" vertical="center"/>
      <protection hidden="1"/>
    </xf>
    <xf numFmtId="0" fontId="26" fillId="2" borderId="0" xfId="0" applyFont="1" applyFill="1" applyProtection="1">
      <alignment vertical="center"/>
      <protection hidden="1"/>
    </xf>
    <xf numFmtId="0" fontId="14" fillId="0" borderId="0" xfId="0" applyFont="1" applyFill="1" applyBorder="1" applyAlignment="1" applyProtection="1">
      <alignment horizontal="center" vertical="center"/>
      <protection hidden="1"/>
    </xf>
    <xf numFmtId="38" fontId="5" fillId="0" borderId="0" xfId="15" applyFont="1" applyFill="1" applyBorder="1" applyAlignment="1" applyProtection="1">
      <alignment vertical="center"/>
      <protection hidden="1"/>
    </xf>
    <xf numFmtId="0" fontId="15" fillId="0" borderId="0" xfId="0" applyFont="1" applyFill="1" applyBorder="1" applyAlignment="1" applyProtection="1">
      <alignment horizontal="right" vertical="center" wrapText="1"/>
      <protection hidden="1"/>
    </xf>
    <xf numFmtId="0" fontId="58" fillId="0" borderId="0" xfId="0" applyFont="1" applyFill="1" applyBorder="1" applyAlignment="1" applyProtection="1">
      <alignment horizontal="left" vertical="center"/>
      <protection hidden="1"/>
    </xf>
    <xf numFmtId="0" fontId="14" fillId="0" borderId="0" xfId="0" applyFont="1" applyFill="1" applyAlignment="1" applyProtection="1">
      <alignment horizontal="right" vertical="center"/>
      <protection hidden="1"/>
    </xf>
    <xf numFmtId="0" fontId="59" fillId="0" borderId="0" xfId="0" applyFont="1" applyFill="1" applyBorder="1" applyAlignment="1" applyProtection="1">
      <alignment horizontal="left" vertical="center"/>
      <protection hidden="1"/>
    </xf>
    <xf numFmtId="0" fontId="20" fillId="0" borderId="0" xfId="0" applyFont="1" applyFill="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3" fillId="2" borderId="0" xfId="0" applyFont="1" applyFill="1" applyAlignment="1" applyProtection="1">
      <alignment vertical="center"/>
      <protection hidden="1"/>
    </xf>
    <xf numFmtId="0" fontId="35" fillId="2" borderId="0" xfId="0" applyFont="1" applyFill="1" applyBorder="1" applyAlignment="1" applyProtection="1">
      <alignment vertical="center"/>
      <protection hidden="1"/>
    </xf>
    <xf numFmtId="0" fontId="35" fillId="2" borderId="0" xfId="0" applyFont="1" applyFill="1" applyBorder="1" applyAlignment="1" applyProtection="1">
      <alignment horizontal="center" vertical="center"/>
      <protection hidden="1"/>
    </xf>
    <xf numFmtId="38" fontId="35" fillId="2" borderId="0" xfId="7" applyFont="1" applyFill="1" applyBorder="1" applyAlignment="1" applyProtection="1">
      <alignment vertical="center"/>
      <protection hidden="1"/>
    </xf>
    <xf numFmtId="0" fontId="35" fillId="2" borderId="0" xfId="0" applyFont="1" applyFill="1" applyBorder="1" applyAlignment="1" applyProtection="1">
      <alignment horizontal="right" vertical="center"/>
      <protection hidden="1"/>
    </xf>
    <xf numFmtId="0" fontId="35" fillId="2" borderId="0" xfId="0" applyFont="1" applyFill="1" applyAlignment="1" applyProtection="1">
      <alignment vertical="center"/>
      <protection hidden="1"/>
    </xf>
    <xf numFmtId="0" fontId="36"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35" fillId="2" borderId="0" xfId="0" applyFont="1" applyFill="1" applyAlignment="1" applyProtection="1">
      <alignment horizontal="center" vertical="center"/>
      <protection hidden="1"/>
    </xf>
    <xf numFmtId="0" fontId="33" fillId="2" borderId="0" xfId="0" applyFont="1" applyFill="1" applyAlignment="1" applyProtection="1">
      <alignment horizontal="center" vertical="center"/>
      <protection hidden="1"/>
    </xf>
    <xf numFmtId="0" fontId="35" fillId="2" borderId="0" xfId="0" applyFont="1" applyFill="1" applyBorder="1" applyAlignment="1" applyProtection="1">
      <alignment horizontal="left" vertical="center" wrapText="1"/>
      <protection hidden="1"/>
    </xf>
    <xf numFmtId="0" fontId="33" fillId="0" borderId="0" xfId="0" applyFont="1" applyFill="1" applyAlignment="1" applyProtection="1">
      <alignment horizontal="center" vertical="center"/>
      <protection hidden="1"/>
    </xf>
    <xf numFmtId="38" fontId="33" fillId="0" borderId="0" xfId="7" applyFont="1" applyFill="1" applyAlignment="1" applyProtection="1">
      <alignment vertical="center"/>
      <protection hidden="1"/>
    </xf>
    <xf numFmtId="0" fontId="33" fillId="0" borderId="0" xfId="0" applyFont="1" applyFill="1" applyAlignment="1" applyProtection="1">
      <alignment vertical="center"/>
      <protection hidden="1"/>
    </xf>
    <xf numFmtId="0" fontId="35" fillId="0" borderId="0" xfId="0" applyFont="1" applyFill="1" applyBorder="1" applyAlignment="1" applyProtection="1">
      <alignment vertical="center" shrinkToFit="1"/>
      <protection hidden="1"/>
    </xf>
    <xf numFmtId="0" fontId="35" fillId="0" borderId="0" xfId="0" applyFont="1" applyFill="1" applyBorder="1" applyAlignment="1" applyProtection="1">
      <alignment vertical="center"/>
      <protection hidden="1"/>
    </xf>
    <xf numFmtId="0" fontId="35" fillId="0" borderId="0" xfId="0" applyFont="1" applyFill="1" applyAlignment="1" applyProtection="1">
      <alignment vertical="center"/>
      <protection hidden="1"/>
    </xf>
    <xf numFmtId="0" fontId="35" fillId="0" borderId="0" xfId="0" applyFont="1" applyFill="1" applyBorder="1" applyAlignment="1" applyProtection="1">
      <alignment horizontal="center" vertical="center"/>
      <protection hidden="1"/>
    </xf>
    <xf numFmtId="0" fontId="35" fillId="2" borderId="0" xfId="0" applyFont="1" applyFill="1" applyBorder="1" applyAlignment="1" applyProtection="1">
      <alignment horizontal="left" vertical="center"/>
      <protection hidden="1"/>
    </xf>
    <xf numFmtId="38" fontId="33" fillId="2" borderId="0" xfId="7" applyFont="1" applyFill="1" applyAlignment="1" applyProtection="1">
      <alignment vertical="center"/>
      <protection hidden="1"/>
    </xf>
    <xf numFmtId="0" fontId="35" fillId="2" borderId="0" xfId="0" applyFont="1" applyFill="1" applyBorder="1" applyAlignment="1" applyProtection="1">
      <alignment vertical="center" wrapText="1"/>
      <protection hidden="1"/>
    </xf>
    <xf numFmtId="0" fontId="35" fillId="2" borderId="0" xfId="0" applyFont="1" applyFill="1" applyAlignment="1" applyProtection="1">
      <alignment horizontal="distributed" vertical="center"/>
      <protection hidden="1"/>
    </xf>
    <xf numFmtId="0" fontId="33" fillId="2" borderId="0" xfId="0" applyFont="1" applyFill="1" applyBorder="1" applyAlignment="1" applyProtection="1">
      <alignment vertical="center"/>
      <protection hidden="1"/>
    </xf>
    <xf numFmtId="0" fontId="33" fillId="2" borderId="0" xfId="0" applyFont="1" applyFill="1" applyBorder="1" applyAlignment="1" applyProtection="1">
      <alignment vertical="center" textRotation="255"/>
      <protection hidden="1"/>
    </xf>
    <xf numFmtId="0" fontId="33" fillId="2" borderId="0" xfId="0" applyFont="1" applyFill="1" applyBorder="1" applyAlignment="1" applyProtection="1">
      <alignment horizontal="center" vertical="center"/>
      <protection hidden="1"/>
    </xf>
    <xf numFmtId="38" fontId="33" fillId="2" borderId="0" xfId="7"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39" fillId="0" borderId="0" xfId="0" applyFont="1" applyFill="1" applyBorder="1" applyAlignment="1" applyProtection="1">
      <alignment horizontal="center" vertical="center" shrinkToFit="1"/>
      <protection hidden="1"/>
    </xf>
    <xf numFmtId="0" fontId="44" fillId="0" borderId="0"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shrinkToFit="1"/>
      <protection hidden="1"/>
    </xf>
    <xf numFmtId="0" fontId="39" fillId="0" borderId="0" xfId="0" applyFont="1" applyFill="1" applyBorder="1" applyAlignment="1" applyProtection="1">
      <alignment vertical="center"/>
      <protection hidden="1"/>
    </xf>
    <xf numFmtId="0" fontId="39" fillId="0"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38" fontId="35" fillId="0" borderId="0" xfId="7" applyFont="1" applyFill="1" applyBorder="1" applyAlignment="1" applyProtection="1">
      <alignment vertical="center"/>
      <protection hidden="1"/>
    </xf>
    <xf numFmtId="0" fontId="35" fillId="0" borderId="0" xfId="0" applyFont="1" applyFill="1" applyBorder="1" applyAlignment="1" applyProtection="1">
      <alignment horizontal="right" vertical="center"/>
      <protection hidden="1"/>
    </xf>
    <xf numFmtId="0" fontId="18" fillId="0" borderId="0" xfId="0" applyFont="1" applyFill="1" applyAlignment="1" applyProtection="1">
      <alignment horizontal="distributed" vertical="center"/>
      <protection hidden="1"/>
    </xf>
    <xf numFmtId="0" fontId="40" fillId="0" borderId="0" xfId="0" applyFont="1" applyFill="1" applyBorder="1" applyAlignment="1" applyProtection="1">
      <alignment vertical="center"/>
      <protection hidden="1"/>
    </xf>
    <xf numFmtId="0" fontId="40" fillId="0" borderId="0" xfId="0" applyFont="1" applyFill="1" applyBorder="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39" fillId="0" borderId="5" xfId="0" applyFont="1" applyFill="1" applyBorder="1" applyAlignment="1" applyProtection="1">
      <alignment vertical="center" shrinkToFit="1"/>
      <protection hidden="1"/>
    </xf>
    <xf numFmtId="0" fontId="39" fillId="0" borderId="5" xfId="0" applyFont="1" applyFill="1" applyBorder="1" applyAlignment="1" applyProtection="1">
      <alignment horizontal="center" vertical="center"/>
      <protection hidden="1"/>
    </xf>
    <xf numFmtId="0" fontId="39" fillId="0" borderId="5" xfId="0" applyFont="1" applyFill="1" applyBorder="1" applyAlignment="1" applyProtection="1">
      <alignment vertical="center"/>
      <protection hidden="1"/>
    </xf>
    <xf numFmtId="0" fontId="39" fillId="0" borderId="6" xfId="0" applyFont="1" applyFill="1" applyBorder="1" applyAlignment="1" applyProtection="1">
      <alignment vertical="center"/>
      <protection hidden="1"/>
    </xf>
    <xf numFmtId="0" fontId="39" fillId="0" borderId="5" xfId="0" applyFont="1" applyFill="1" applyBorder="1" applyAlignment="1" applyProtection="1">
      <alignment vertical="center" textRotation="255" shrinkToFit="1"/>
      <protection hidden="1"/>
    </xf>
    <xf numFmtId="0" fontId="44" fillId="0" borderId="5"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textRotation="255" shrinkToFit="1"/>
      <protection hidden="1"/>
    </xf>
    <xf numFmtId="0" fontId="35" fillId="0" borderId="0" xfId="0" applyFont="1" applyFill="1" applyBorder="1" applyAlignment="1" applyProtection="1">
      <alignment horizontal="center" vertical="center" shrinkToFit="1"/>
      <protection hidden="1"/>
    </xf>
    <xf numFmtId="38" fontId="35" fillId="0" borderId="0" xfId="7" applyFont="1" applyFill="1" applyBorder="1" applyAlignment="1" applyProtection="1">
      <alignment vertical="center" shrinkToFit="1"/>
      <protection hidden="1"/>
    </xf>
    <xf numFmtId="0" fontId="33" fillId="0" borderId="0" xfId="0" applyFont="1" applyFill="1" applyBorder="1" applyAlignment="1" applyProtection="1">
      <alignment vertical="center" wrapText="1" shrinkToFit="1"/>
      <protection hidden="1"/>
    </xf>
    <xf numFmtId="0" fontId="39" fillId="0" borderId="3" xfId="0" applyFont="1" applyFill="1" applyBorder="1" applyAlignment="1" applyProtection="1">
      <alignment vertical="center" shrinkToFit="1"/>
      <protection hidden="1"/>
    </xf>
    <xf numFmtId="49" fontId="39" fillId="0" borderId="5" xfId="0" applyNumberFormat="1" applyFont="1" applyFill="1" applyBorder="1" applyAlignment="1" applyProtection="1">
      <alignment vertical="center" shrinkToFit="1"/>
      <protection hidden="1"/>
    </xf>
    <xf numFmtId="49" fontId="39" fillId="0" borderId="5" xfId="0" applyNumberFormat="1" applyFont="1" applyFill="1" applyBorder="1" applyAlignment="1" applyProtection="1">
      <alignment horizontal="center" vertical="center"/>
      <protection hidden="1"/>
    </xf>
    <xf numFmtId="49" fontId="39" fillId="0" borderId="5" xfId="0" applyNumberFormat="1" applyFont="1" applyFill="1" applyBorder="1" applyAlignment="1" applyProtection="1">
      <alignment vertical="center"/>
      <protection hidden="1"/>
    </xf>
    <xf numFmtId="49" fontId="39" fillId="0" borderId="6" xfId="0" applyNumberFormat="1" applyFont="1" applyFill="1" applyBorder="1" applyAlignment="1" applyProtection="1">
      <alignment vertical="center"/>
      <protection hidden="1"/>
    </xf>
    <xf numFmtId="49" fontId="35" fillId="0" borderId="8" xfId="0" applyNumberFormat="1" applyFont="1" applyFill="1" applyBorder="1" applyAlignment="1" applyProtection="1">
      <alignment vertical="center" shrinkToFit="1"/>
      <protection hidden="1"/>
    </xf>
    <xf numFmtId="49" fontId="35" fillId="0" borderId="9" xfId="0" applyNumberFormat="1" applyFont="1" applyFill="1" applyBorder="1" applyAlignment="1" applyProtection="1">
      <alignment vertical="center" shrinkToFit="1"/>
      <protection hidden="1"/>
    </xf>
    <xf numFmtId="0" fontId="40" fillId="0" borderId="0" xfId="0" applyFont="1" applyFill="1" applyBorder="1" applyAlignment="1" applyProtection="1">
      <alignment horizontal="center" vertical="center"/>
      <protection hidden="1"/>
    </xf>
    <xf numFmtId="0" fontId="44" fillId="0" borderId="0" xfId="0" applyFont="1" applyFill="1" applyAlignment="1" applyProtection="1">
      <alignment vertical="center" wrapText="1"/>
      <protection hidden="1"/>
    </xf>
    <xf numFmtId="0" fontId="18" fillId="0" borderId="0" xfId="0" applyFont="1" applyFill="1" applyAlignment="1" applyProtection="1">
      <alignment vertical="center"/>
      <protection hidden="1"/>
    </xf>
    <xf numFmtId="38" fontId="18" fillId="0" borderId="0" xfId="7" applyFont="1" applyFill="1" applyAlignment="1" applyProtection="1">
      <alignment vertical="center"/>
      <protection hidden="1"/>
    </xf>
    <xf numFmtId="0" fontId="41" fillId="0" borderId="0" xfId="0" applyFont="1" applyBorder="1" applyAlignment="1" applyProtection="1">
      <alignment horizontal="left" vertical="center" wrapText="1"/>
      <protection hidden="1"/>
    </xf>
    <xf numFmtId="0" fontId="19" fillId="2" borderId="0" xfId="0"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19" fillId="0" borderId="0" xfId="0" applyFont="1" applyBorder="1" applyAlignment="1" applyProtection="1">
      <alignment horizontal="left" vertical="center" wrapText="1"/>
      <protection hidden="1"/>
    </xf>
    <xf numFmtId="0" fontId="19" fillId="0" borderId="0" xfId="0" applyFont="1" applyBorder="1" applyAlignment="1" applyProtection="1">
      <alignment vertical="center" shrinkToFit="1"/>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vertical="center"/>
      <protection hidden="1"/>
    </xf>
    <xf numFmtId="0" fontId="60" fillId="0" borderId="0" xfId="0" applyFont="1" applyFill="1" applyBorder="1" applyAlignment="1" applyProtection="1">
      <alignment vertical="center"/>
      <protection hidden="1"/>
    </xf>
    <xf numFmtId="0" fontId="39" fillId="0" borderId="0" xfId="0" applyFont="1" applyFill="1" applyBorder="1" applyAlignment="1" applyProtection="1">
      <alignment vertical="center" textRotation="255" shrinkToFit="1"/>
      <protection hidden="1"/>
    </xf>
    <xf numFmtId="49" fontId="39" fillId="0" borderId="0" xfId="0" applyNumberFormat="1" applyFont="1" applyFill="1" applyBorder="1" applyAlignment="1" applyProtection="1">
      <alignment horizontal="center" vertical="center"/>
      <protection hidden="1"/>
    </xf>
    <xf numFmtId="49" fontId="39" fillId="0" borderId="0" xfId="0" applyNumberFormat="1" applyFont="1" applyFill="1" applyBorder="1" applyAlignment="1" applyProtection="1">
      <alignment vertical="center" shrinkToFit="1"/>
      <protection hidden="1"/>
    </xf>
    <xf numFmtId="49" fontId="39" fillId="0" borderId="0" xfId="0" applyNumberFormat="1" applyFont="1" applyFill="1" applyBorder="1" applyAlignment="1" applyProtection="1">
      <alignment vertical="center"/>
      <protection hidden="1"/>
    </xf>
    <xf numFmtId="0" fontId="19" fillId="0" borderId="0" xfId="0" applyFont="1" applyFill="1" applyBorder="1" applyProtection="1">
      <alignment vertical="center"/>
      <protection hidden="1"/>
    </xf>
    <xf numFmtId="0" fontId="7" fillId="0" borderId="0" xfId="0" applyFont="1" applyFill="1" applyBorder="1" applyAlignment="1" applyProtection="1">
      <alignment vertical="center" wrapText="1"/>
      <protection hidden="1"/>
    </xf>
    <xf numFmtId="49" fontId="35" fillId="2" borderId="0" xfId="0" applyNumberFormat="1" applyFont="1" applyFill="1" applyAlignment="1" applyProtection="1">
      <alignment horizontal="left" vertical="center"/>
      <protection hidden="1"/>
    </xf>
    <xf numFmtId="0" fontId="43" fillId="0" borderId="0" xfId="0" applyFont="1" applyFill="1" applyBorder="1" applyAlignment="1" applyProtection="1">
      <alignment vertical="center" shrinkToFit="1"/>
      <protection hidden="1"/>
    </xf>
    <xf numFmtId="38" fontId="43" fillId="0" borderId="0" xfId="7" applyFont="1" applyFill="1" applyBorder="1" applyAlignment="1" applyProtection="1">
      <alignment vertical="center" shrinkToFit="1"/>
      <protection hidden="1"/>
    </xf>
    <xf numFmtId="0" fontId="33" fillId="0" borderId="0" xfId="0" applyFont="1" applyFill="1" applyAlignment="1" applyProtection="1">
      <alignment horizontal="right" vertical="center"/>
      <protection hidden="1"/>
    </xf>
    <xf numFmtId="0" fontId="33" fillId="0" borderId="0" xfId="0" applyFont="1" applyFill="1" applyAlignment="1" applyProtection="1">
      <alignment vertical="center"/>
      <protection locked="0"/>
    </xf>
    <xf numFmtId="0" fontId="11" fillId="0" borderId="0" xfId="0" applyFont="1" applyFill="1" applyAlignment="1" applyProtection="1">
      <alignment horizontal="right" vertical="center"/>
      <protection hidden="1"/>
    </xf>
    <xf numFmtId="38" fontId="31" fillId="0" borderId="0" xfId="6" applyFont="1" applyFill="1" applyBorder="1" applyAlignment="1" applyProtection="1">
      <alignment vertical="center"/>
      <protection hidden="1"/>
    </xf>
    <xf numFmtId="0" fontId="11"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vertical="center"/>
      <protection hidden="1"/>
    </xf>
    <xf numFmtId="0" fontId="15" fillId="0" borderId="0" xfId="0" applyFont="1" applyFill="1" applyAlignment="1" applyProtection="1">
      <alignment horizontal="right" vertical="center"/>
      <protection hidden="1"/>
    </xf>
    <xf numFmtId="0" fontId="24" fillId="2" borderId="0" xfId="0" applyFont="1" applyFill="1" applyBorder="1" applyAlignment="1" applyProtection="1">
      <alignment horizontal="center" vertical="center"/>
      <protection hidden="1"/>
    </xf>
    <xf numFmtId="38" fontId="21" fillId="2" borderId="0" xfId="6" applyFont="1" applyFill="1" applyBorder="1" applyAlignment="1" applyProtection="1">
      <alignment horizontal="right" vertical="center"/>
      <protection hidden="1"/>
    </xf>
    <xf numFmtId="0" fontId="23" fillId="0" borderId="0" xfId="0" applyFont="1" applyBorder="1" applyAlignment="1" applyProtection="1">
      <alignment vertical="center"/>
      <protection hidden="1"/>
    </xf>
    <xf numFmtId="0" fontId="10" fillId="5" borderId="0" xfId="0" applyFont="1" applyFill="1" applyBorder="1" applyAlignment="1" applyProtection="1">
      <alignment horizontal="center" vertical="center" shrinkToFit="1"/>
      <protection locked="0"/>
    </xf>
    <xf numFmtId="0" fontId="15" fillId="0" borderId="16"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5" fillId="0" borderId="18" xfId="0" applyFont="1" applyFill="1" applyBorder="1" applyAlignment="1" applyProtection="1">
      <alignment vertical="center" shrinkToFit="1"/>
      <protection hidden="1"/>
    </xf>
    <xf numFmtId="0" fontId="5" fillId="0" borderId="0" xfId="0" applyFont="1" applyAlignment="1" applyProtection="1">
      <alignment horizontal="right" vertical="center"/>
      <protection hidden="1"/>
    </xf>
    <xf numFmtId="38" fontId="15" fillId="0" borderId="0" xfId="15" applyFont="1" applyFill="1" applyBorder="1" applyAlignment="1" applyProtection="1">
      <alignment vertical="center"/>
      <protection hidden="1"/>
    </xf>
    <xf numFmtId="0" fontId="14" fillId="5" borderId="20" xfId="0" applyFont="1" applyFill="1" applyBorder="1" applyAlignment="1" applyProtection="1">
      <alignment horizontal="center" vertical="center"/>
      <protection hidden="1"/>
    </xf>
    <xf numFmtId="0" fontId="5" fillId="0" borderId="0" xfId="0" applyFont="1" applyFill="1" applyBorder="1" applyProtection="1">
      <alignment vertical="center"/>
      <protection locked="0"/>
    </xf>
    <xf numFmtId="38" fontId="15" fillId="0" borderId="0" xfId="15" applyFont="1" applyFill="1" applyBorder="1" applyAlignment="1" applyProtection="1">
      <protection hidden="1"/>
    </xf>
    <xf numFmtId="3" fontId="13" fillId="0" borderId="21" xfId="0" applyNumberFormat="1" applyFont="1" applyFill="1" applyBorder="1" applyAlignment="1" applyProtection="1">
      <alignment horizontal="right" vertical="center" shrinkToFit="1"/>
      <protection hidden="1"/>
    </xf>
    <xf numFmtId="3" fontId="13" fillId="0" borderId="22" xfId="0" applyNumberFormat="1" applyFont="1" applyFill="1" applyBorder="1" applyAlignment="1" applyProtection="1">
      <alignment horizontal="right" vertical="center" shrinkToFit="1"/>
      <protection hidden="1"/>
    </xf>
    <xf numFmtId="3" fontId="13" fillId="0" borderId="22" xfId="0" applyNumberFormat="1" applyFont="1" applyFill="1" applyBorder="1" applyAlignment="1" applyProtection="1">
      <alignment horizontal="center" vertical="center" shrinkToFit="1"/>
      <protection hidden="1"/>
    </xf>
    <xf numFmtId="3" fontId="14" fillId="0" borderId="22" xfId="0" applyNumberFormat="1" applyFont="1" applyFill="1" applyBorder="1" applyAlignment="1" applyProtection="1">
      <alignment horizontal="center" vertical="center" shrinkToFit="1"/>
      <protection hidden="1"/>
    </xf>
    <xf numFmtId="38" fontId="52" fillId="0" borderId="22" xfId="12" applyFont="1" applyFill="1" applyBorder="1" applyAlignment="1" applyProtection="1">
      <alignment horizontal="center" vertical="center" shrinkToFit="1"/>
      <protection hidden="1"/>
    </xf>
    <xf numFmtId="0" fontId="5" fillId="2" borderId="23" xfId="0" applyFont="1" applyFill="1" applyBorder="1" applyProtection="1">
      <alignment vertical="center"/>
      <protection hidden="1"/>
    </xf>
    <xf numFmtId="38" fontId="15" fillId="0" borderId="23" xfId="15" applyFont="1" applyFill="1" applyBorder="1" applyAlignment="1" applyProtection="1">
      <protection hidden="1"/>
    </xf>
    <xf numFmtId="0" fontId="24" fillId="2" borderId="0" xfId="0" applyFont="1" applyFill="1" applyProtection="1">
      <alignment vertical="center"/>
      <protection hidden="1"/>
    </xf>
    <xf numFmtId="0" fontId="24" fillId="2" borderId="0" xfId="0" applyFont="1" applyFill="1" applyBorder="1" applyAlignment="1" applyProtection="1">
      <alignment horizontal="center" vertical="center"/>
      <protection locked="0"/>
    </xf>
    <xf numFmtId="38" fontId="10" fillId="0" borderId="0" xfId="15" applyFont="1" applyFill="1" applyBorder="1" applyAlignment="1" applyProtection="1">
      <alignment vertical="center"/>
      <protection hidden="1"/>
    </xf>
    <xf numFmtId="0" fontId="58" fillId="2" borderId="0" xfId="0" applyFont="1" applyFill="1" applyAlignment="1" applyProtection="1">
      <protection hidden="1"/>
    </xf>
    <xf numFmtId="3" fontId="13" fillId="0" borderId="23" xfId="0" applyNumberFormat="1" applyFont="1" applyFill="1" applyBorder="1" applyAlignment="1" applyProtection="1">
      <alignment horizontal="right" vertical="center" shrinkToFit="1"/>
      <protection hidden="1"/>
    </xf>
    <xf numFmtId="38" fontId="15" fillId="0" borderId="0" xfId="15" applyFont="1" applyFill="1" applyBorder="1" applyAlignment="1" applyProtection="1">
      <alignment horizontal="left"/>
      <protection hidden="1"/>
    </xf>
    <xf numFmtId="0" fontId="10" fillId="2" borderId="0" xfId="0" applyFont="1" applyFill="1" applyBorder="1" applyAlignment="1" applyProtection="1">
      <protection hidden="1"/>
    </xf>
    <xf numFmtId="0" fontId="10" fillId="0" borderId="0" xfId="0" applyFont="1" applyFill="1" applyBorder="1" applyAlignment="1" applyProtection="1">
      <alignment horizontal="right" vertical="center" shrinkToFit="1"/>
      <protection hidden="1"/>
    </xf>
    <xf numFmtId="0" fontId="33" fillId="0" borderId="0" xfId="0" applyFont="1" applyFill="1" applyBorder="1" applyAlignment="1" applyProtection="1">
      <alignment horizontal="left" vertical="center" wrapText="1"/>
      <protection hidden="1"/>
    </xf>
    <xf numFmtId="0" fontId="33" fillId="0" borderId="0" xfId="0" applyFont="1" applyFill="1" applyAlignment="1" applyProtection="1">
      <alignment vertical="center"/>
      <protection hidden="1"/>
    </xf>
    <xf numFmtId="0" fontId="44" fillId="0" borderId="0" xfId="0" applyFont="1" applyFill="1" applyAlignment="1" applyProtection="1">
      <alignment vertical="center"/>
      <protection hidden="1"/>
    </xf>
    <xf numFmtId="0" fontId="33" fillId="0" borderId="0" xfId="0" applyFont="1" applyFill="1" applyAlignment="1" applyProtection="1">
      <alignment vertical="center"/>
      <protection hidden="1"/>
    </xf>
    <xf numFmtId="0" fontId="35" fillId="2" borderId="0" xfId="0" applyFont="1" applyFill="1" applyAlignment="1" applyProtection="1">
      <alignment horizontal="center" vertical="center"/>
      <protection hidden="1"/>
    </xf>
    <xf numFmtId="0" fontId="45" fillId="0" borderId="0" xfId="0" applyFont="1" applyAlignment="1" applyProtection="1">
      <alignment horizontal="center" vertical="center"/>
      <protection hidden="1"/>
    </xf>
    <xf numFmtId="0" fontId="18" fillId="0" borderId="0" xfId="0" applyFont="1" applyFill="1" applyAlignment="1" applyProtection="1">
      <alignment horizontal="center" vertical="center"/>
      <protection hidden="1"/>
    </xf>
    <xf numFmtId="0" fontId="33" fillId="0" borderId="0" xfId="0" applyFont="1" applyFill="1" applyAlignment="1" applyProtection="1">
      <alignment vertical="center"/>
      <protection hidden="1"/>
    </xf>
    <xf numFmtId="0" fontId="19" fillId="0" borderId="0" xfId="0" applyFont="1" applyBorder="1" applyAlignment="1" applyProtection="1">
      <alignment vertical="center" wrapText="1"/>
      <protection hidden="1"/>
    </xf>
    <xf numFmtId="0" fontId="19" fillId="2" borderId="0" xfId="0" applyFont="1" applyFill="1" applyBorder="1" applyAlignment="1" applyProtection="1">
      <alignment vertical="center" wrapText="1"/>
      <protection hidden="1"/>
    </xf>
    <xf numFmtId="0" fontId="46" fillId="0" borderId="0" xfId="0" applyFont="1" applyAlignment="1" applyProtection="1">
      <alignment horizontal="center" vertical="center"/>
      <protection hidden="1"/>
    </xf>
    <xf numFmtId="0" fontId="18" fillId="0" borderId="0" xfId="0" applyFont="1" applyAlignment="1" applyProtection="1">
      <alignment horizontal="justify"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vertical="center" wrapText="1"/>
      <protection hidden="1"/>
    </xf>
    <xf numFmtId="0" fontId="46" fillId="0" borderId="0" xfId="0" applyFont="1" applyAlignment="1" applyProtection="1">
      <alignment horizontal="left" vertical="center"/>
      <protection hidden="1"/>
    </xf>
    <xf numFmtId="0" fontId="35" fillId="6" borderId="0" xfId="73" applyFont="1" applyFill="1" applyBorder="1" applyAlignment="1" applyProtection="1">
      <alignment vertical="center" wrapText="1"/>
      <protection hidden="1"/>
    </xf>
    <xf numFmtId="0" fontId="35" fillId="6" borderId="0" xfId="73" applyFont="1" applyFill="1" applyAlignment="1" applyProtection="1">
      <alignment vertical="center"/>
      <protection hidden="1"/>
    </xf>
    <xf numFmtId="0" fontId="35" fillId="6" borderId="0" xfId="73" applyFont="1" applyFill="1" applyBorder="1" applyAlignment="1" applyProtection="1">
      <alignment vertical="center" wrapText="1"/>
    </xf>
    <xf numFmtId="0" fontId="62" fillId="0" borderId="0" xfId="73" applyFont="1" applyFill="1" applyAlignment="1" applyProtection="1">
      <alignment vertical="center"/>
    </xf>
    <xf numFmtId="0" fontId="37" fillId="6" borderId="0" xfId="73" applyFont="1" applyFill="1" applyBorder="1" applyAlignment="1" applyProtection="1">
      <alignment vertical="center"/>
      <protection hidden="1"/>
    </xf>
    <xf numFmtId="0" fontId="35" fillId="6" borderId="0" xfId="73" applyFont="1" applyFill="1" applyBorder="1" applyAlignment="1" applyProtection="1">
      <alignment vertical="center"/>
      <protection hidden="1"/>
    </xf>
    <xf numFmtId="0" fontId="35" fillId="6" borderId="0" xfId="73" applyFont="1" applyFill="1" applyBorder="1" applyAlignment="1" applyProtection="1">
      <alignment horizontal="center" vertical="center"/>
      <protection hidden="1"/>
    </xf>
    <xf numFmtId="38" fontId="35" fillId="6" borderId="0" xfId="74" applyFont="1" applyFill="1" applyBorder="1" applyAlignment="1" applyProtection="1">
      <alignment vertical="center"/>
      <protection hidden="1"/>
    </xf>
    <xf numFmtId="0" fontId="33" fillId="6" borderId="0" xfId="73" applyFont="1" applyFill="1" applyAlignment="1" applyProtection="1">
      <alignment vertical="center"/>
      <protection hidden="1"/>
    </xf>
    <xf numFmtId="49" fontId="35" fillId="6" borderId="0" xfId="73" applyNumberFormat="1" applyFont="1" applyFill="1" applyAlignment="1" applyProtection="1">
      <alignment vertical="center"/>
      <protection hidden="1"/>
    </xf>
    <xf numFmtId="0" fontId="33" fillId="0" borderId="0" xfId="73" applyFont="1" applyFill="1" applyAlignment="1" applyProtection="1">
      <alignment vertical="center"/>
    </xf>
    <xf numFmtId="181" fontId="62" fillId="0" borderId="0" xfId="73" applyNumberFormat="1" applyFont="1" applyFill="1" applyAlignment="1" applyProtection="1">
      <alignment vertical="center"/>
    </xf>
    <xf numFmtId="0" fontId="33" fillId="6" borderId="0" xfId="73" applyFont="1" applyFill="1" applyAlignment="1" applyProtection="1">
      <alignment horizontal="center" vertical="center"/>
      <protection hidden="1"/>
    </xf>
    <xf numFmtId="38" fontId="33" fillId="6" borderId="0" xfId="74" applyFont="1" applyFill="1" applyAlignment="1" applyProtection="1">
      <alignment vertical="center"/>
      <protection hidden="1"/>
    </xf>
    <xf numFmtId="0" fontId="62" fillId="0" borderId="0" xfId="73" applyFont="1" applyFill="1" applyAlignment="1" applyProtection="1">
      <alignment vertical="center"/>
      <protection hidden="1"/>
    </xf>
    <xf numFmtId="0" fontId="63" fillId="6" borderId="0" xfId="73" applyFont="1" applyFill="1" applyBorder="1" applyAlignment="1" applyProtection="1">
      <alignment vertical="center"/>
      <protection hidden="1"/>
    </xf>
    <xf numFmtId="0" fontId="40" fillId="6" borderId="0" xfId="73" applyFont="1" applyFill="1" applyBorder="1" applyAlignment="1" applyProtection="1">
      <alignment vertical="center"/>
      <protection hidden="1"/>
    </xf>
    <xf numFmtId="0" fontId="40" fillId="6" borderId="0" xfId="73" applyFont="1" applyFill="1" applyBorder="1" applyAlignment="1" applyProtection="1">
      <alignment horizontal="right" vertical="center"/>
      <protection hidden="1"/>
    </xf>
    <xf numFmtId="0" fontId="35" fillId="6" borderId="0" xfId="73" applyNumberFormat="1" applyFont="1" applyFill="1" applyAlignment="1" applyProtection="1">
      <alignment vertical="center"/>
      <protection hidden="1"/>
    </xf>
    <xf numFmtId="182" fontId="35" fillId="6" borderId="0" xfId="73" applyNumberFormat="1" applyFont="1" applyFill="1" applyAlignment="1" applyProtection="1">
      <alignment vertical="center"/>
      <protection hidden="1"/>
    </xf>
    <xf numFmtId="0" fontId="63" fillId="6" borderId="0" xfId="73" applyFont="1" applyFill="1" applyBorder="1" applyAlignment="1" applyProtection="1">
      <alignment horizontal="left" vertical="center"/>
      <protection hidden="1"/>
    </xf>
    <xf numFmtId="0" fontId="63" fillId="6" borderId="0" xfId="73" applyFont="1" applyFill="1" applyBorder="1" applyAlignment="1" applyProtection="1">
      <alignment horizontal="center" vertical="center"/>
      <protection hidden="1"/>
    </xf>
    <xf numFmtId="0" fontId="37" fillId="6" borderId="0" xfId="0" applyFont="1" applyFill="1" applyBorder="1" applyAlignment="1" applyProtection="1">
      <alignment horizontal="center" vertical="center" wrapText="1"/>
      <protection hidden="1"/>
    </xf>
    <xf numFmtId="49" fontId="18" fillId="6" borderId="0" xfId="0" applyNumberFormat="1" applyFont="1" applyFill="1" applyBorder="1" applyAlignment="1" applyProtection="1">
      <alignment vertical="center" wrapText="1"/>
      <protection hidden="1"/>
    </xf>
    <xf numFmtId="49" fontId="65" fillId="6" borderId="0" xfId="0" applyNumberFormat="1" applyFont="1" applyFill="1" applyBorder="1" applyAlignment="1" applyProtection="1">
      <alignment vertical="top"/>
      <protection hidden="1"/>
    </xf>
    <xf numFmtId="49" fontId="66" fillId="6" borderId="0" xfId="0" applyNumberFormat="1" applyFont="1" applyFill="1" applyBorder="1" applyAlignment="1" applyProtection="1">
      <alignment vertical="top"/>
      <protection hidden="1"/>
    </xf>
    <xf numFmtId="0" fontId="41" fillId="0" borderId="0" xfId="73" applyFont="1" applyFill="1" applyAlignment="1" applyProtection="1">
      <alignment vertical="center"/>
    </xf>
    <xf numFmtId="0" fontId="67" fillId="0" borderId="0" xfId="73" applyFont="1" applyFill="1" applyAlignment="1" applyProtection="1">
      <alignment vertical="center"/>
    </xf>
    <xf numFmtId="0" fontId="64" fillId="6" borderId="0" xfId="73" applyFont="1" applyFill="1" applyAlignment="1" applyProtection="1">
      <alignment vertical="center"/>
      <protection hidden="1"/>
    </xf>
    <xf numFmtId="49" fontId="64" fillId="6" borderId="0" xfId="0" applyNumberFormat="1" applyFont="1" applyFill="1" applyBorder="1" applyAlignment="1" applyProtection="1">
      <alignment vertical="top"/>
      <protection hidden="1"/>
    </xf>
    <xf numFmtId="49" fontId="35" fillId="6" borderId="0" xfId="0" applyNumberFormat="1" applyFont="1" applyFill="1" applyBorder="1" applyAlignment="1" applyProtection="1">
      <alignment vertical="top"/>
      <protection hidden="1"/>
    </xf>
    <xf numFmtId="49" fontId="41" fillId="6" borderId="0" xfId="0" applyNumberFormat="1" applyFont="1" applyFill="1" applyBorder="1" applyAlignment="1" applyProtection="1">
      <alignment vertical="top"/>
      <protection hidden="1"/>
    </xf>
    <xf numFmtId="49" fontId="35" fillId="6" borderId="0" xfId="0" applyNumberFormat="1" applyFont="1" applyFill="1" applyBorder="1" applyAlignment="1" applyProtection="1">
      <alignment horizontal="left" vertical="center"/>
      <protection hidden="1"/>
    </xf>
    <xf numFmtId="49" fontId="33" fillId="6" borderId="0" xfId="0" applyNumberFormat="1" applyFont="1" applyFill="1" applyBorder="1" applyProtection="1">
      <alignment vertical="center"/>
      <protection hidden="1"/>
    </xf>
    <xf numFmtId="49" fontId="44" fillId="6" borderId="0" xfId="0" applyNumberFormat="1" applyFont="1" applyFill="1" applyBorder="1" applyAlignment="1" applyProtection="1">
      <alignment vertical="center" wrapText="1"/>
      <protection hidden="1"/>
    </xf>
    <xf numFmtId="49" fontId="44" fillId="6" borderId="0" xfId="0" applyNumberFormat="1" applyFont="1" applyFill="1" applyBorder="1" applyAlignment="1" applyProtection="1">
      <alignment vertical="center"/>
      <protection hidden="1"/>
    </xf>
    <xf numFmtId="0" fontId="68" fillId="6" borderId="0" xfId="73" applyFont="1" applyFill="1" applyBorder="1" applyAlignment="1" applyProtection="1">
      <alignment vertical="center"/>
      <protection hidden="1"/>
    </xf>
    <xf numFmtId="0" fontId="47" fillId="6" borderId="0" xfId="73" applyFont="1" applyFill="1" applyBorder="1" applyAlignment="1" applyProtection="1">
      <alignment vertical="center"/>
      <protection hidden="1"/>
    </xf>
    <xf numFmtId="0" fontId="47" fillId="6" borderId="0" xfId="73" applyFont="1" applyFill="1" applyBorder="1" applyAlignment="1" applyProtection="1">
      <alignment horizontal="center" vertical="center"/>
      <protection hidden="1"/>
    </xf>
    <xf numFmtId="0" fontId="11" fillId="6" borderId="0" xfId="0" applyFont="1" applyFill="1" applyAlignment="1" applyProtection="1">
      <alignment vertical="center"/>
      <protection hidden="1"/>
    </xf>
    <xf numFmtId="0" fontId="69" fillId="6" borderId="0" xfId="0" applyFont="1" applyFill="1" applyBorder="1" applyAlignment="1" applyProtection="1">
      <alignment vertical="center" wrapText="1"/>
      <protection hidden="1"/>
    </xf>
    <xf numFmtId="0" fontId="70" fillId="6" borderId="0" xfId="0" applyFont="1" applyFill="1" applyBorder="1" applyAlignment="1" applyProtection="1">
      <alignment vertical="center"/>
      <protection hidden="1"/>
    </xf>
    <xf numFmtId="0" fontId="70" fillId="0" borderId="0" xfId="0" applyFont="1" applyFill="1" applyBorder="1" applyAlignment="1" applyProtection="1">
      <alignment vertical="center"/>
      <protection hidden="1"/>
    </xf>
    <xf numFmtId="0" fontId="69" fillId="6" borderId="0" xfId="0" applyFont="1" applyFill="1" applyBorder="1" applyAlignment="1" applyProtection="1">
      <alignment horizontal="left" vertical="center" wrapText="1"/>
      <protection hidden="1"/>
    </xf>
    <xf numFmtId="0" fontId="69" fillId="6" borderId="0" xfId="0" applyFont="1" applyFill="1" applyBorder="1" applyAlignment="1" applyProtection="1">
      <alignment horizontal="left" vertical="center"/>
      <protection hidden="1"/>
    </xf>
    <xf numFmtId="0" fontId="11" fillId="6" borderId="0" xfId="0" applyFont="1" applyFill="1" applyBorder="1" applyAlignment="1" applyProtection="1">
      <alignment horizontal="left" vertical="center"/>
      <protection hidden="1"/>
    </xf>
    <xf numFmtId="0" fontId="70" fillId="6" borderId="0" xfId="0" applyFont="1" applyFill="1" applyBorder="1" applyAlignment="1" applyProtection="1">
      <alignment horizontal="left" vertical="center"/>
      <protection hidden="1"/>
    </xf>
    <xf numFmtId="0" fontId="70" fillId="6" borderId="0" xfId="0" applyFont="1" applyFill="1" applyBorder="1" applyAlignment="1" applyProtection="1">
      <alignment horizontal="right" vertical="top"/>
      <protection hidden="1"/>
    </xf>
    <xf numFmtId="0" fontId="69" fillId="6" borderId="0" xfId="0" applyFont="1" applyFill="1" applyBorder="1" applyAlignment="1" applyProtection="1">
      <alignment horizontal="center" vertical="center" textRotation="255"/>
      <protection hidden="1"/>
    </xf>
    <xf numFmtId="0" fontId="62" fillId="0" borderId="0" xfId="73" applyFont="1" applyFill="1" applyAlignment="1" applyProtection="1">
      <alignment horizontal="center" vertical="center"/>
    </xf>
    <xf numFmtId="38" fontId="62" fillId="0" borderId="0" xfId="74" applyFont="1" applyFill="1" applyAlignment="1" applyProtection="1">
      <alignment vertical="center"/>
    </xf>
    <xf numFmtId="184" fontId="62" fillId="0" borderId="0" xfId="73" applyNumberFormat="1" applyFont="1" applyFill="1" applyAlignment="1" applyProtection="1">
      <alignment horizontal="center" vertical="center"/>
    </xf>
    <xf numFmtId="181" fontId="67" fillId="0" borderId="0" xfId="73" applyNumberFormat="1" applyFont="1" applyFill="1" applyAlignment="1" applyProtection="1">
      <alignment vertical="center"/>
    </xf>
    <xf numFmtId="184" fontId="67" fillId="0" borderId="0" xfId="73" applyNumberFormat="1" applyFont="1" applyFill="1" applyAlignment="1" applyProtection="1">
      <alignment horizontal="center" vertical="center"/>
    </xf>
    <xf numFmtId="0" fontId="35" fillId="2" borderId="0" xfId="0" applyFont="1" applyFill="1" applyAlignment="1" applyProtection="1">
      <alignment horizontal="center" vertical="center"/>
      <protection hidden="1"/>
    </xf>
    <xf numFmtId="0" fontId="35" fillId="2" borderId="0" xfId="0" applyFont="1" applyFill="1" applyAlignment="1" applyProtection="1">
      <alignment horizontal="right" vertical="center"/>
      <protection hidden="1"/>
    </xf>
    <xf numFmtId="0" fontId="35" fillId="2" borderId="0" xfId="0" applyFont="1" applyFill="1" applyProtection="1">
      <alignment vertical="center"/>
      <protection hidden="1"/>
    </xf>
    <xf numFmtId="0" fontId="33" fillId="2" borderId="0" xfId="0" applyFont="1" applyFill="1" applyProtection="1">
      <alignment vertical="center"/>
      <protection hidden="1"/>
    </xf>
    <xf numFmtId="38" fontId="35" fillId="2" borderId="0" xfId="7" applyFont="1" applyFill="1" applyProtection="1">
      <alignment vertical="center"/>
      <protection hidden="1"/>
    </xf>
    <xf numFmtId="0" fontId="36" fillId="2" borderId="0" xfId="0" applyFont="1" applyFill="1" applyProtection="1">
      <alignment vertical="center"/>
      <protection hidden="1"/>
    </xf>
    <xf numFmtId="0" fontId="37" fillId="0" borderId="0" xfId="0" applyFont="1" applyAlignment="1" applyProtection="1">
      <alignment vertical="distributed"/>
      <protection hidden="1"/>
    </xf>
    <xf numFmtId="0" fontId="73" fillId="2" borderId="0" xfId="0" applyFont="1" applyFill="1" applyProtection="1">
      <alignment vertical="center"/>
      <protection hidden="1"/>
    </xf>
    <xf numFmtId="0" fontId="38" fillId="2" borderId="0" xfId="0" applyFont="1" applyFill="1" applyProtection="1">
      <alignment vertical="center"/>
      <protection hidden="1"/>
    </xf>
    <xf numFmtId="0" fontId="39" fillId="2" borderId="0" xfId="0" applyFont="1" applyFill="1" applyProtection="1">
      <alignment vertical="center"/>
      <protection hidden="1"/>
    </xf>
    <xf numFmtId="0" fontId="40" fillId="2" borderId="0" xfId="0" applyFont="1" applyFill="1" applyProtection="1">
      <alignment vertical="center"/>
      <protection hidden="1"/>
    </xf>
    <xf numFmtId="0" fontId="40" fillId="2" borderId="0" xfId="0" applyFont="1" applyFill="1" applyAlignment="1" applyProtection="1">
      <alignment horizontal="right" vertical="center"/>
      <protection hidden="1"/>
    </xf>
    <xf numFmtId="0" fontId="40" fillId="2" borderId="0" xfId="0" applyFont="1" applyFill="1" applyAlignment="1" applyProtection="1">
      <alignment horizontal="center" vertical="center"/>
      <protection hidden="1"/>
    </xf>
    <xf numFmtId="0" fontId="35" fillId="2" borderId="0" xfId="0" applyFont="1" applyFill="1" applyAlignment="1" applyProtection="1">
      <alignment horizontal="left" vertical="center" wrapText="1"/>
      <protection hidden="1"/>
    </xf>
    <xf numFmtId="0" fontId="35" fillId="0" borderId="0" xfId="0" applyFont="1" applyAlignment="1" applyProtection="1">
      <alignment horizontal="left" vertical="center" wrapText="1"/>
      <protection hidden="1"/>
    </xf>
    <xf numFmtId="0" fontId="33" fillId="0" borderId="0" xfId="0" applyFont="1" applyAlignment="1" applyProtection="1">
      <alignment horizontal="center" vertical="center"/>
      <protection hidden="1"/>
    </xf>
    <xf numFmtId="38" fontId="33" fillId="0" borderId="0" xfId="7" applyFont="1" applyProtection="1">
      <alignment vertical="center"/>
      <protection hidden="1"/>
    </xf>
    <xf numFmtId="0" fontId="33" fillId="0" borderId="0" xfId="0" applyFont="1" applyProtection="1">
      <alignment vertical="center"/>
      <protection hidden="1"/>
    </xf>
    <xf numFmtId="0" fontId="35" fillId="0" borderId="0" xfId="0" applyFont="1" applyAlignment="1" applyProtection="1">
      <alignment vertical="center" shrinkToFit="1"/>
      <protection hidden="1"/>
    </xf>
    <xf numFmtId="0" fontId="35" fillId="0" borderId="0" xfId="0" applyFont="1" applyAlignment="1" applyProtection="1">
      <alignment vertical="center" wrapText="1"/>
      <protection hidden="1"/>
    </xf>
    <xf numFmtId="0" fontId="35" fillId="0" borderId="0" xfId="0" applyFo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horizontal="left" vertical="center" shrinkToFit="1"/>
      <protection hidden="1"/>
    </xf>
    <xf numFmtId="0" fontId="18" fillId="0" borderId="0" xfId="0" applyFont="1" applyProtection="1">
      <alignment vertical="center"/>
      <protection hidden="1"/>
    </xf>
    <xf numFmtId="0" fontId="33" fillId="6" borderId="0" xfId="0" applyFont="1" applyFill="1" applyProtection="1">
      <alignment vertical="center"/>
      <protection hidden="1"/>
    </xf>
    <xf numFmtId="0" fontId="35" fillId="0" borderId="0" xfId="0" applyFont="1" applyAlignment="1" applyProtection="1">
      <alignment horizontal="distributed" vertical="center"/>
      <protection hidden="1"/>
    </xf>
    <xf numFmtId="0" fontId="33"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9" fillId="0" borderId="0" xfId="0" applyFont="1" applyAlignment="1" applyProtection="1">
      <alignment horizontal="center" vertical="center" shrinkToFit="1"/>
      <protection hidden="1"/>
    </xf>
    <xf numFmtId="0" fontId="39" fillId="0" borderId="0" xfId="0" applyFont="1" applyAlignment="1" applyProtection="1">
      <alignment vertical="center" shrinkToFit="1"/>
      <protection hidden="1"/>
    </xf>
    <xf numFmtId="0" fontId="39" fillId="0" borderId="9" xfId="0" applyFont="1" applyBorder="1" applyAlignment="1" applyProtection="1">
      <alignment vertical="center" shrinkToFit="1"/>
      <protection hidden="1"/>
    </xf>
    <xf numFmtId="0" fontId="39" fillId="0" borderId="3" xfId="0" applyFont="1" applyBorder="1" applyAlignment="1" applyProtection="1">
      <alignment vertical="center" shrinkToFit="1"/>
      <protection hidden="1"/>
    </xf>
    <xf numFmtId="0" fontId="74" fillId="0" borderId="3" xfId="0" applyFont="1" applyBorder="1" applyAlignment="1" applyProtection="1">
      <protection hidden="1"/>
    </xf>
    <xf numFmtId="0" fontId="39" fillId="6" borderId="0" xfId="0" applyFont="1" applyFill="1" applyAlignment="1" applyProtection="1">
      <alignment horizontal="center" vertical="center" wrapText="1" shrinkToFit="1"/>
      <protection hidden="1"/>
    </xf>
    <xf numFmtId="0" fontId="39" fillId="6" borderId="0" xfId="0" applyFont="1" applyFill="1" applyAlignment="1" applyProtection="1">
      <alignment horizontal="center" vertical="center" shrinkToFit="1"/>
      <protection hidden="1"/>
    </xf>
    <xf numFmtId="0" fontId="35" fillId="6" borderId="0" xfId="0" applyFont="1" applyFill="1" applyAlignment="1" applyProtection="1">
      <alignment horizontal="center" vertical="center" shrinkToFit="1"/>
      <protection hidden="1"/>
    </xf>
    <xf numFmtId="49" fontId="35" fillId="6" borderId="0" xfId="0" applyNumberFormat="1" applyFont="1" applyFill="1" applyAlignment="1" applyProtection="1">
      <alignment horizontal="center" vertical="center" shrinkToFit="1"/>
      <protection hidden="1"/>
    </xf>
    <xf numFmtId="0" fontId="35" fillId="6" borderId="0" xfId="0" applyFont="1" applyFill="1" applyAlignment="1" applyProtection="1">
      <alignment vertical="center" shrinkToFit="1"/>
      <protection hidden="1"/>
    </xf>
    <xf numFmtId="0" fontId="39" fillId="0" borderId="3" xfId="0" applyFont="1" applyBorder="1" applyAlignment="1" applyProtection="1">
      <alignment vertical="center" wrapText="1"/>
      <protection hidden="1"/>
    </xf>
    <xf numFmtId="0" fontId="41" fillId="0" borderId="0" xfId="0" applyFont="1" applyProtection="1">
      <alignment vertical="center"/>
      <protection hidden="1"/>
    </xf>
    <xf numFmtId="0" fontId="39" fillId="0" borderId="1" xfId="0" applyFont="1" applyBorder="1" applyAlignment="1" applyProtection="1">
      <alignment vertical="center" shrinkToFit="1"/>
      <protection hidden="1"/>
    </xf>
    <xf numFmtId="0" fontId="39" fillId="0" borderId="2" xfId="0" applyFont="1" applyBorder="1" applyAlignment="1" applyProtection="1">
      <alignment vertical="center" shrinkToFit="1"/>
      <protection hidden="1"/>
    </xf>
    <xf numFmtId="0" fontId="33" fillId="0" borderId="1" xfId="0" applyFont="1" applyBorder="1" applyProtection="1">
      <alignment vertical="center"/>
      <protection hidden="1"/>
    </xf>
    <xf numFmtId="0" fontId="33" fillId="0" borderId="7" xfId="0" applyFont="1" applyBorder="1" applyProtection="1">
      <alignment vertical="center"/>
      <protection hidden="1"/>
    </xf>
    <xf numFmtId="0" fontId="39" fillId="0" borderId="7" xfId="0" applyFont="1" applyBorder="1" applyAlignment="1" applyProtection="1">
      <alignment vertical="center" shrinkToFit="1"/>
      <protection hidden="1"/>
    </xf>
    <xf numFmtId="0" fontId="33" fillId="0" borderId="2" xfId="0" applyFont="1" applyBorder="1" applyProtection="1">
      <alignment vertical="center"/>
      <protection hidden="1"/>
    </xf>
    <xf numFmtId="0" fontId="15" fillId="0" borderId="0" xfId="0" applyFont="1" applyProtection="1">
      <alignment vertical="center"/>
      <protection hidden="1"/>
    </xf>
    <xf numFmtId="0" fontId="15" fillId="0" borderId="129" xfId="0" applyFont="1" applyBorder="1" applyAlignment="1" applyProtection="1">
      <alignment horizontal="center" vertical="center"/>
      <protection hidden="1"/>
    </xf>
    <xf numFmtId="0" fontId="15" fillId="0" borderId="117" xfId="0" applyFont="1" applyBorder="1" applyAlignment="1" applyProtection="1">
      <alignment horizontal="center" vertical="center"/>
      <protection hidden="1"/>
    </xf>
    <xf numFmtId="0" fontId="15" fillId="0" borderId="154" xfId="0" applyFont="1" applyBorder="1" applyAlignment="1" applyProtection="1">
      <alignment horizontal="center" vertical="center"/>
      <protection hidden="1"/>
    </xf>
    <xf numFmtId="0" fontId="15" fillId="0" borderId="156" xfId="0" applyFont="1" applyBorder="1" applyAlignment="1" applyProtection="1">
      <alignment horizontal="center" vertical="center"/>
      <protection hidden="1"/>
    </xf>
    <xf numFmtId="0" fontId="15" fillId="0" borderId="169" xfId="0" applyFont="1" applyBorder="1" applyAlignment="1" applyProtection="1">
      <alignment horizontal="center" vertical="center"/>
      <protection hidden="1"/>
    </xf>
    <xf numFmtId="38" fontId="15" fillId="0" borderId="80" xfId="0" applyNumberFormat="1" applyFont="1" applyBorder="1" applyProtection="1">
      <alignment vertical="center"/>
      <protection hidden="1"/>
    </xf>
    <xf numFmtId="0" fontId="15" fillId="0" borderId="16" xfId="0" applyFont="1" applyBorder="1" applyAlignment="1" applyProtection="1">
      <alignment vertical="center" shrinkToFit="1"/>
      <protection hidden="1"/>
    </xf>
    <xf numFmtId="0" fontId="15" fillId="0" borderId="107" xfId="0" applyFont="1" applyBorder="1" applyAlignment="1" applyProtection="1">
      <alignment vertical="center" shrinkToFit="1"/>
      <protection hidden="1"/>
    </xf>
    <xf numFmtId="0" fontId="15" fillId="0" borderId="153" xfId="0" applyFont="1" applyBorder="1" applyAlignment="1" applyProtection="1">
      <alignment vertical="center" shrinkToFit="1"/>
      <protection hidden="1"/>
    </xf>
    <xf numFmtId="0" fontId="15" fillId="0" borderId="128" xfId="0" applyFont="1" applyBorder="1" applyAlignment="1" applyProtection="1">
      <alignment vertical="center" shrinkToFit="1"/>
      <protection hidden="1"/>
    </xf>
    <xf numFmtId="0" fontId="15" fillId="0" borderId="171" xfId="0" applyFont="1" applyBorder="1" applyAlignment="1" applyProtection="1">
      <alignment horizontal="center" vertical="center"/>
      <protection hidden="1"/>
    </xf>
    <xf numFmtId="0" fontId="35" fillId="2" borderId="0" xfId="0" applyFont="1" applyFill="1" applyAlignment="1" applyProtection="1">
      <alignment horizontal="center" vertical="center"/>
      <protection hidden="1"/>
    </xf>
    <xf numFmtId="0" fontId="18" fillId="0" borderId="0" xfId="0" applyFont="1" applyAlignment="1" applyProtection="1">
      <alignment vertical="center" wrapText="1"/>
      <protection hidden="1"/>
    </xf>
    <xf numFmtId="0" fontId="47" fillId="6" borderId="0" xfId="0" applyFont="1" applyFill="1" applyAlignment="1" applyProtection="1">
      <alignment horizontal="center" vertical="center"/>
      <protection hidden="1"/>
    </xf>
    <xf numFmtId="0" fontId="33" fillId="0" borderId="0" xfId="0" applyFont="1" applyFill="1" applyAlignment="1" applyProtection="1">
      <alignment vertical="center"/>
      <protection hidden="1"/>
    </xf>
    <xf numFmtId="0" fontId="19" fillId="0" borderId="0" xfId="0" applyFont="1" applyBorder="1" applyAlignment="1" applyProtection="1">
      <alignment vertical="center" wrapText="1"/>
      <protection hidden="1"/>
    </xf>
    <xf numFmtId="49" fontId="64" fillId="6" borderId="0" xfId="0" applyNumberFormat="1" applyFont="1" applyFill="1" applyBorder="1" applyAlignment="1" applyProtection="1">
      <alignment vertical="top"/>
      <protection hidden="1"/>
    </xf>
    <xf numFmtId="0" fontId="15" fillId="0" borderId="18" xfId="0" applyFont="1" applyBorder="1" applyAlignment="1" applyProtection="1">
      <alignment vertical="center" shrinkToFit="1"/>
      <protection hidden="1"/>
    </xf>
    <xf numFmtId="0" fontId="35" fillId="0" borderId="0" xfId="0" applyFont="1" applyProtection="1">
      <alignment vertical="center"/>
      <protection hidden="1"/>
    </xf>
    <xf numFmtId="0" fontId="15" fillId="0" borderId="10" xfId="0" applyFont="1" applyBorder="1" applyAlignment="1" applyProtection="1">
      <alignment horizontal="center" vertical="center"/>
      <protection hidden="1"/>
    </xf>
    <xf numFmtId="0" fontId="15" fillId="0" borderId="123"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0" xfId="0" applyFont="1" applyAlignment="1" applyProtection="1">
      <alignment horizontal="right" vertical="center"/>
      <protection hidden="1"/>
    </xf>
    <xf numFmtId="0" fontId="14"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10" fillId="2" borderId="0" xfId="0" applyFont="1" applyFill="1" applyAlignment="1" applyProtection="1">
      <alignment horizontal="right" vertical="center"/>
      <protection hidden="1"/>
    </xf>
    <xf numFmtId="0" fontId="10" fillId="5" borderId="0" xfId="0" applyFont="1" applyFill="1" applyAlignment="1" applyProtection="1">
      <alignment horizontal="center" vertical="center" shrinkToFit="1"/>
      <protection locked="0"/>
    </xf>
    <xf numFmtId="0" fontId="10" fillId="0" borderId="0" xfId="0" applyFont="1" applyAlignment="1" applyProtection="1">
      <alignment horizontal="right" vertical="center" shrinkToFit="1"/>
      <protection hidden="1"/>
    </xf>
    <xf numFmtId="0" fontId="9"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38" fontId="24" fillId="0" borderId="0" xfId="11" applyFont="1" applyAlignment="1" applyProtection="1">
      <alignment horizontal="center" vertical="center" shrinkToFit="1"/>
      <protection hidden="1"/>
    </xf>
    <xf numFmtId="0" fontId="24" fillId="2" borderId="0" xfId="0" applyFont="1" applyFill="1" applyAlignment="1" applyProtection="1">
      <alignment horizontal="center" vertical="center"/>
      <protection hidden="1"/>
    </xf>
    <xf numFmtId="0" fontId="24" fillId="0" borderId="0" xfId="0" applyFont="1" applyProtection="1">
      <alignment vertical="center"/>
      <protection hidden="1"/>
    </xf>
    <xf numFmtId="3" fontId="5" fillId="2" borderId="0" xfId="0" applyNumberFormat="1" applyFont="1" applyFill="1" applyAlignment="1" applyProtection="1">
      <alignment vertical="center" shrinkToFit="1"/>
      <protection hidden="1"/>
    </xf>
    <xf numFmtId="0" fontId="5" fillId="0" borderId="0" xfId="0" applyFont="1" applyProtection="1">
      <alignment vertical="center"/>
      <protection locked="0"/>
    </xf>
    <xf numFmtId="0" fontId="15" fillId="0" borderId="179"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160" xfId="0" applyFont="1" applyBorder="1" applyAlignment="1" applyProtection="1">
      <alignment horizontal="center" vertical="center"/>
      <protection hidden="1"/>
    </xf>
    <xf numFmtId="0" fontId="35" fillId="0" borderId="11" xfId="0" applyFont="1" applyBorder="1" applyAlignment="1" applyProtection="1">
      <alignment vertical="center" shrinkToFit="1"/>
      <protection hidden="1"/>
    </xf>
    <xf numFmtId="0" fontId="35" fillId="0" borderId="9" xfId="0" applyFont="1" applyBorder="1" applyAlignment="1" applyProtection="1">
      <alignment vertical="center" shrinkToFit="1"/>
      <protection hidden="1"/>
    </xf>
    <xf numFmtId="0" fontId="35" fillId="0" borderId="3" xfId="0" applyFont="1" applyBorder="1" applyAlignment="1" applyProtection="1">
      <alignment vertical="center" shrinkToFit="1"/>
      <protection hidden="1"/>
    </xf>
    <xf numFmtId="0" fontId="39" fillId="0" borderId="110" xfId="0" applyFont="1" applyBorder="1" applyAlignment="1" applyProtection="1">
      <alignment vertical="center" shrinkToFit="1"/>
      <protection hidden="1"/>
    </xf>
    <xf numFmtId="0" fontId="39" fillId="0" borderId="156" xfId="0" applyFont="1" applyBorder="1" applyAlignment="1" applyProtection="1">
      <alignment vertical="center" shrinkToFit="1"/>
      <protection hidden="1"/>
    </xf>
    <xf numFmtId="0" fontId="35" fillId="0" borderId="0" xfId="0" applyFont="1" applyBorder="1" applyAlignment="1" applyProtection="1">
      <alignment vertical="center" shrinkToFit="1"/>
      <protection hidden="1"/>
    </xf>
    <xf numFmtId="0" fontId="35" fillId="0" borderId="191" xfId="0" applyFont="1" applyBorder="1" applyAlignment="1" applyProtection="1">
      <alignment vertical="center" shrinkToFit="1"/>
      <protection hidden="1"/>
    </xf>
    <xf numFmtId="0" fontId="35" fillId="0" borderId="27" xfId="0" applyFont="1" applyBorder="1" applyAlignment="1" applyProtection="1">
      <alignment vertical="center" shrinkToFit="1"/>
      <protection hidden="1"/>
    </xf>
    <xf numFmtId="0" fontId="80" fillId="0" borderId="0" xfId="0" applyFont="1" applyAlignment="1" applyProtection="1">
      <protection hidden="1"/>
    </xf>
    <xf numFmtId="0" fontId="12" fillId="2" borderId="0" xfId="0" applyFont="1" applyFill="1" applyAlignment="1" applyProtection="1">
      <alignment horizontal="center" vertical="center"/>
      <protection hidden="1"/>
    </xf>
    <xf numFmtId="0" fontId="15" fillId="0" borderId="0" xfId="0" applyFont="1" applyAlignment="1" applyProtection="1">
      <alignment horizontal="right" vertical="center" wrapText="1"/>
      <protection hidden="1"/>
    </xf>
    <xf numFmtId="0" fontId="10" fillId="0" borderId="0" xfId="0" applyFont="1" applyProtection="1">
      <alignment vertical="center"/>
      <protection hidden="1"/>
    </xf>
    <xf numFmtId="0" fontId="80" fillId="0" borderId="0" xfId="0" applyFont="1" applyAlignment="1" applyProtection="1">
      <alignment vertical="top"/>
      <protection hidden="1"/>
    </xf>
    <xf numFmtId="0" fontId="81" fillId="0" borderId="0" xfId="0" applyFont="1" applyProtection="1">
      <alignment vertical="center"/>
      <protection hidden="1"/>
    </xf>
    <xf numFmtId="49" fontId="64" fillId="6" borderId="0" xfId="0" applyNumberFormat="1" applyFont="1" applyFill="1" applyAlignment="1" applyProtection="1">
      <alignment vertical="top"/>
      <protection hidden="1"/>
    </xf>
    <xf numFmtId="49" fontId="65" fillId="6" borderId="0" xfId="0" applyNumberFormat="1" applyFont="1" applyFill="1" applyAlignment="1" applyProtection="1">
      <alignment vertical="top"/>
      <protection hidden="1"/>
    </xf>
    <xf numFmtId="49" fontId="66" fillId="6" borderId="0" xfId="0" applyNumberFormat="1" applyFont="1" applyFill="1" applyAlignment="1" applyProtection="1">
      <alignment vertical="top"/>
      <protection hidden="1"/>
    </xf>
    <xf numFmtId="0" fontId="41" fillId="0" borderId="0" xfId="73" applyFont="1">
      <alignment vertical="center"/>
    </xf>
    <xf numFmtId="0" fontId="67" fillId="0" borderId="0" xfId="73" applyFont="1">
      <alignment vertical="center"/>
    </xf>
    <xf numFmtId="0" fontId="64" fillId="6" borderId="0" xfId="73" applyFont="1" applyFill="1" applyProtection="1">
      <alignment vertical="center"/>
      <protection hidden="1"/>
    </xf>
    <xf numFmtId="0" fontId="15" fillId="0" borderId="0" xfId="0" applyFont="1" applyAlignment="1" applyProtection="1">
      <alignment horizontal="center" vertical="center"/>
      <protection hidden="1"/>
    </xf>
    <xf numFmtId="0" fontId="84" fillId="0" borderId="0" xfId="0" applyFont="1" applyFill="1" applyBorder="1" applyAlignment="1" applyProtection="1">
      <alignment horizontal="center" vertical="center"/>
      <protection hidden="1"/>
    </xf>
    <xf numFmtId="0" fontId="85" fillId="0" borderId="0" xfId="0" applyFont="1" applyFill="1" applyBorder="1" applyAlignment="1" applyProtection="1">
      <alignment horizontal="center" vertical="center"/>
      <protection hidden="1"/>
    </xf>
    <xf numFmtId="0" fontId="83" fillId="0" borderId="0" xfId="0" applyFont="1" applyFill="1" applyBorder="1" applyAlignment="1" applyProtection="1">
      <alignment horizontal="center" vertical="center"/>
      <protection hidden="1"/>
    </xf>
    <xf numFmtId="0" fontId="60" fillId="0" borderId="0" xfId="0" applyFont="1" applyFill="1" applyProtection="1">
      <alignment vertical="center"/>
      <protection hidden="1"/>
    </xf>
    <xf numFmtId="0" fontId="87" fillId="2" borderId="0" xfId="0" applyFont="1" applyFill="1" applyProtection="1">
      <alignment vertical="center"/>
      <protection hidden="1"/>
    </xf>
    <xf numFmtId="0" fontId="88" fillId="2" borderId="0" xfId="0" applyFont="1" applyFill="1" applyProtection="1">
      <alignment vertical="center"/>
      <protection hidden="1"/>
    </xf>
    <xf numFmtId="0" fontId="89" fillId="2" borderId="0" xfId="0" applyFont="1" applyFill="1" applyProtection="1">
      <alignment vertical="center"/>
      <protection hidden="1"/>
    </xf>
    <xf numFmtId="0" fontId="89" fillId="0" borderId="0" xfId="0" applyFont="1" applyProtection="1">
      <alignment vertical="center"/>
      <protection hidden="1"/>
    </xf>
    <xf numFmtId="0" fontId="89" fillId="0" borderId="0" xfId="0" applyFont="1" applyFill="1" applyProtection="1">
      <alignment vertical="center"/>
      <protection hidden="1"/>
    </xf>
    <xf numFmtId="0" fontId="89" fillId="2" borderId="0" xfId="0" applyFont="1" applyFill="1" applyAlignment="1" applyProtection="1">
      <alignment horizontal="distributed" vertical="center" indent="2"/>
      <protection hidden="1"/>
    </xf>
    <xf numFmtId="0" fontId="90" fillId="0" borderId="0" xfId="0" applyFont="1" applyFill="1" applyBorder="1" applyAlignment="1" applyProtection="1">
      <alignment horizontal="center" vertical="center"/>
      <protection hidden="1"/>
    </xf>
    <xf numFmtId="0" fontId="88" fillId="0" borderId="0" xfId="0" applyFont="1" applyFill="1" applyProtection="1">
      <alignment vertical="center"/>
      <protection hidden="1"/>
    </xf>
    <xf numFmtId="0" fontId="83" fillId="2" borderId="0" xfId="0" applyFont="1" applyFill="1" applyProtection="1">
      <alignment vertical="center"/>
      <protection hidden="1"/>
    </xf>
    <xf numFmtId="0" fontId="83" fillId="0" borderId="0" xfId="0" applyFont="1" applyProtection="1">
      <alignment vertical="center"/>
      <protection hidden="1"/>
    </xf>
    <xf numFmtId="0" fontId="5" fillId="0" borderId="0" xfId="0" applyFont="1" applyFill="1" applyAlignment="1" applyProtection="1">
      <alignment vertical="center" wrapText="1"/>
      <protection hidden="1"/>
    </xf>
    <xf numFmtId="3" fontId="13" fillId="0" borderId="23" xfId="0" applyNumberFormat="1" applyFont="1" applyBorder="1" applyAlignment="1" applyProtection="1">
      <alignment horizontal="right" vertical="center" shrinkToFit="1"/>
      <protection hidden="1"/>
    </xf>
    <xf numFmtId="38" fontId="30" fillId="0" borderId="13" xfId="0" applyNumberFormat="1" applyFont="1" applyBorder="1" applyProtection="1">
      <alignment vertical="center"/>
      <protection hidden="1"/>
    </xf>
    <xf numFmtId="3" fontId="15" fillId="0" borderId="80" xfId="0" applyNumberFormat="1" applyFont="1" applyBorder="1" applyAlignment="1" applyProtection="1">
      <alignment vertical="center" shrinkToFit="1"/>
      <protection hidden="1"/>
    </xf>
    <xf numFmtId="0" fontId="10" fillId="0" borderId="0" xfId="0" applyFont="1" applyFill="1" applyBorder="1" applyAlignment="1" applyProtection="1">
      <alignment horizontal="center" vertical="center" shrinkToFit="1"/>
      <protection hidden="1"/>
    </xf>
    <xf numFmtId="0" fontId="35" fillId="0" borderId="0" xfId="0" applyFont="1" applyProtection="1">
      <alignment vertical="center"/>
      <protection hidden="1"/>
    </xf>
    <xf numFmtId="0" fontId="10" fillId="0" borderId="0" xfId="0" applyFont="1" applyFill="1" applyBorder="1" applyAlignment="1" applyProtection="1">
      <alignment horizontal="center" vertical="center" shrinkToFit="1"/>
      <protection hidden="1"/>
    </xf>
    <xf numFmtId="38" fontId="33" fillId="0" borderId="0" xfId="74" applyFont="1" applyProtection="1">
      <alignment vertical="center"/>
      <protection hidden="1"/>
    </xf>
    <xf numFmtId="0" fontId="90" fillId="0" borderId="0" xfId="0" applyFont="1" applyAlignment="1" applyProtection="1">
      <alignment horizontal="center" vertical="center"/>
      <protection hidden="1"/>
    </xf>
    <xf numFmtId="0" fontId="88" fillId="0" borderId="0" xfId="0" applyFont="1" applyProtection="1">
      <alignment vertical="center"/>
      <protection hidden="1"/>
    </xf>
    <xf numFmtId="0" fontId="85" fillId="0" borderId="0" xfId="0" applyFont="1" applyAlignment="1" applyProtection="1">
      <alignment horizontal="center" vertical="center"/>
      <protection hidden="1"/>
    </xf>
    <xf numFmtId="0" fontId="95" fillId="0" borderId="0" xfId="0" applyFont="1" applyAlignment="1" applyProtection="1">
      <alignment horizontal="center" vertical="center"/>
      <protection hidden="1"/>
    </xf>
    <xf numFmtId="0" fontId="10" fillId="2" borderId="11" xfId="0" applyFont="1" applyFill="1" applyBorder="1" applyProtection="1">
      <alignment vertical="center"/>
      <protection hidden="1"/>
    </xf>
    <xf numFmtId="0" fontId="10" fillId="2" borderId="9" xfId="0" applyFont="1" applyFill="1" applyBorder="1" applyProtection="1">
      <alignment vertical="center"/>
      <protection hidden="1"/>
    </xf>
    <xf numFmtId="0" fontId="10" fillId="2" borderId="3" xfId="0" applyFont="1" applyFill="1" applyBorder="1" applyProtection="1">
      <alignment vertical="center"/>
      <protection hidden="1"/>
    </xf>
    <xf numFmtId="0" fontId="15" fillId="0" borderId="0" xfId="0" applyFont="1" applyAlignment="1" applyProtection="1">
      <alignment horizontal="left" vertical="center" indent="2" shrinkToFit="1"/>
      <protection hidden="1"/>
    </xf>
    <xf numFmtId="0" fontId="10" fillId="0" borderId="0" xfId="0" applyFont="1" applyAlignment="1" applyProtection="1">
      <alignment horizontal="center" vertical="center"/>
      <protection hidden="1"/>
    </xf>
    <xf numFmtId="38" fontId="97" fillId="0" borderId="0" xfId="7" applyFont="1" applyFill="1" applyBorder="1" applyAlignment="1" applyProtection="1">
      <alignment vertical="center" shrinkToFit="1"/>
      <protection hidden="1"/>
    </xf>
    <xf numFmtId="0" fontId="58" fillId="0" borderId="0" xfId="0" applyFont="1" applyAlignment="1" applyProtection="1">
      <alignment horizontal="left" vertical="center"/>
      <protection hidden="1"/>
    </xf>
    <xf numFmtId="38" fontId="5" fillId="4" borderId="1" xfId="15" applyFont="1" applyFill="1" applyBorder="1" applyProtection="1">
      <alignment vertical="center"/>
      <protection hidden="1"/>
    </xf>
    <xf numFmtId="38" fontId="5" fillId="4" borderId="2" xfId="15" applyFont="1" applyFill="1" applyBorder="1" applyProtection="1">
      <alignment vertical="center"/>
      <protection hidden="1"/>
    </xf>
    <xf numFmtId="38" fontId="10" fillId="0" borderId="0" xfId="15" applyFont="1" applyProtection="1">
      <alignment vertical="center"/>
      <protection hidden="1"/>
    </xf>
    <xf numFmtId="38" fontId="5" fillId="5" borderId="1" xfId="15" applyFont="1" applyFill="1" applyBorder="1" applyProtection="1">
      <alignment vertical="center"/>
      <protection hidden="1"/>
    </xf>
    <xf numFmtId="38" fontId="5" fillId="5" borderId="2" xfId="15" applyFont="1" applyFill="1" applyBorder="1" applyProtection="1">
      <alignment vertical="center"/>
      <protection hidden="1"/>
    </xf>
    <xf numFmtId="0" fontId="13" fillId="0" borderId="0" xfId="0" applyFont="1" applyProtection="1">
      <alignment vertical="center"/>
      <protection hidden="1"/>
    </xf>
    <xf numFmtId="0" fontId="15" fillId="0" borderId="0" xfId="0" applyFont="1" applyProtection="1">
      <alignment vertical="center"/>
      <protection hidden="1"/>
    </xf>
    <xf numFmtId="0" fontId="86" fillId="0" borderId="0" xfId="0" applyFont="1" applyFill="1" applyBorder="1" applyAlignment="1" applyProtection="1">
      <alignment horizontal="right" vertical="center"/>
      <protection hidden="1"/>
    </xf>
    <xf numFmtId="0" fontId="10" fillId="0" borderId="0" xfId="0" applyFont="1" applyFill="1" applyBorder="1" applyAlignment="1" applyProtection="1">
      <alignment horizontal="center" vertical="center" shrinkToFit="1"/>
      <protection hidden="1"/>
    </xf>
    <xf numFmtId="38" fontId="15" fillId="0" borderId="78" xfId="0" applyNumberFormat="1"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0" fontId="14" fillId="0" borderId="78" xfId="0" applyFont="1" applyBorder="1" applyAlignment="1" applyProtection="1">
      <alignment horizontal="center" vertical="center"/>
      <protection hidden="1"/>
    </xf>
    <xf numFmtId="38" fontId="30" fillId="0" borderId="160" xfId="0" applyNumberFormat="1" applyFont="1" applyBorder="1" applyProtection="1">
      <alignment vertical="center"/>
      <protection hidden="1"/>
    </xf>
    <xf numFmtId="0" fontId="91" fillId="2" borderId="0" xfId="0" applyFont="1" applyFill="1" applyAlignment="1" applyProtection="1">
      <alignment horizontal="center" vertical="center"/>
      <protection hidden="1"/>
    </xf>
    <xf numFmtId="0" fontId="13" fillId="2" borderId="0" xfId="0" applyFont="1" applyFill="1" applyBorder="1" applyProtection="1">
      <alignment vertical="center"/>
      <protection hidden="1"/>
    </xf>
    <xf numFmtId="0" fontId="12" fillId="2" borderId="0" xfId="0" applyFont="1" applyFill="1" applyBorder="1" applyAlignment="1" applyProtection="1">
      <alignment horizontal="center" vertical="center"/>
      <protection hidden="1"/>
    </xf>
    <xf numFmtId="0" fontId="5" fillId="0" borderId="209" xfId="0" applyFont="1" applyBorder="1" applyProtection="1">
      <alignment vertical="center"/>
      <protection hidden="1"/>
    </xf>
    <xf numFmtId="0" fontId="9" fillId="2" borderId="0" xfId="0" applyFont="1" applyFill="1" applyBorder="1" applyProtection="1">
      <alignment vertical="center"/>
      <protection hidden="1"/>
    </xf>
    <xf numFmtId="0" fontId="9" fillId="2" borderId="0" xfId="0" applyFont="1" applyFill="1" applyProtection="1">
      <alignment vertical="center"/>
      <protection hidden="1"/>
    </xf>
    <xf numFmtId="0" fontId="105" fillId="2" borderId="0" xfId="0" applyFont="1" applyFill="1" applyProtection="1">
      <alignment vertical="center"/>
      <protection hidden="1"/>
    </xf>
    <xf numFmtId="0" fontId="106" fillId="2" borderId="0" xfId="0" applyFont="1" applyFill="1" applyAlignment="1" applyProtection="1">
      <alignment horizontal="center" vertical="center"/>
      <protection hidden="1"/>
    </xf>
    <xf numFmtId="0" fontId="106" fillId="2" borderId="0" xfId="0" applyFont="1" applyFill="1" applyProtection="1">
      <alignment vertical="center"/>
      <protection hidden="1"/>
    </xf>
    <xf numFmtId="38" fontId="29" fillId="2" borderId="19" xfId="11" applyFont="1" applyFill="1" applyBorder="1" applyAlignment="1" applyProtection="1">
      <alignment vertical="center" shrinkToFit="1"/>
      <protection locked="0" hidden="1"/>
    </xf>
    <xf numFmtId="38" fontId="29" fillId="2" borderId="14" xfId="11" applyFont="1" applyFill="1" applyBorder="1" applyAlignment="1" applyProtection="1">
      <alignment vertical="center" shrinkToFit="1"/>
      <protection locked="0" hidden="1"/>
    </xf>
    <xf numFmtId="38" fontId="29" fillId="2" borderId="15" xfId="11" applyFont="1" applyFill="1" applyBorder="1" applyAlignment="1" applyProtection="1">
      <alignment vertical="center" shrinkToFit="1"/>
      <protection locked="0" hidden="1"/>
    </xf>
    <xf numFmtId="0" fontId="15" fillId="0" borderId="63" xfId="0" applyFont="1" applyBorder="1" applyAlignment="1" applyProtection="1">
      <alignment vertical="center" shrinkToFit="1"/>
      <protection locked="0" hidden="1"/>
    </xf>
    <xf numFmtId="0" fontId="15" fillId="0" borderId="59" xfId="0" applyFont="1" applyBorder="1" applyAlignment="1" applyProtection="1">
      <alignment vertical="center" shrinkToFit="1"/>
      <protection locked="0" hidden="1"/>
    </xf>
    <xf numFmtId="0" fontId="15" fillId="0" borderId="164" xfId="0" applyFont="1" applyBorder="1" applyAlignment="1" applyProtection="1">
      <alignment vertical="center" shrinkToFit="1"/>
      <protection locked="0" hidden="1"/>
    </xf>
    <xf numFmtId="38" fontId="29" fillId="2" borderId="160" xfId="11" applyFont="1" applyFill="1" applyBorder="1" applyAlignment="1" applyProtection="1">
      <alignment vertical="center" shrinkToFit="1"/>
      <protection locked="0" hidden="1"/>
    </xf>
    <xf numFmtId="0" fontId="5" fillId="0" borderId="0" xfId="0" applyFont="1" applyProtection="1">
      <alignment vertical="center"/>
      <protection locked="0" hidden="1"/>
    </xf>
    <xf numFmtId="0" fontId="5" fillId="2" borderId="0" xfId="0" applyFont="1" applyFill="1" applyProtection="1">
      <alignment vertical="center"/>
      <protection locked="0" hidden="1"/>
    </xf>
    <xf numFmtId="0" fontId="15" fillId="0" borderId="83" xfId="0" applyFont="1" applyBorder="1" applyAlignment="1" applyProtection="1">
      <alignment vertical="center" shrinkToFit="1"/>
      <protection locked="0" hidden="1"/>
    </xf>
    <xf numFmtId="0" fontId="15" fillId="0" borderId="157" xfId="0" applyFont="1" applyBorder="1" applyAlignment="1" applyProtection="1">
      <alignment vertical="center" shrinkToFit="1"/>
      <protection locked="0" hidden="1"/>
    </xf>
    <xf numFmtId="0" fontId="15" fillId="0" borderId="143" xfId="0" applyFont="1" applyBorder="1" applyAlignment="1" applyProtection="1">
      <alignment vertical="center" shrinkToFit="1"/>
      <protection locked="0" hidden="1"/>
    </xf>
    <xf numFmtId="0" fontId="39" fillId="0" borderId="110" xfId="0" applyFont="1" applyBorder="1" applyAlignment="1" applyProtection="1">
      <alignment vertical="center" wrapText="1" shrinkToFit="1"/>
      <protection hidden="1"/>
    </xf>
    <xf numFmtId="0" fontId="39" fillId="0" borderId="110" xfId="0" applyFont="1" applyBorder="1" applyAlignment="1" applyProtection="1">
      <alignment horizontal="center" vertical="center" shrinkToFit="1"/>
      <protection hidden="1"/>
    </xf>
    <xf numFmtId="0" fontId="39" fillId="0" borderId="110" xfId="0" applyFont="1" applyBorder="1" applyAlignment="1" applyProtection="1">
      <alignment vertical="center" shrinkToFit="1"/>
      <protection locked="0" hidden="1"/>
    </xf>
    <xf numFmtId="0" fontId="35" fillId="0" borderId="8" xfId="0" applyFont="1" applyFill="1" applyBorder="1" applyAlignment="1" applyProtection="1">
      <alignment horizontal="center" vertical="center" shrinkToFit="1"/>
      <protection locked="0"/>
    </xf>
    <xf numFmtId="0" fontId="35" fillId="0" borderId="5" xfId="0" applyFont="1" applyFill="1" applyBorder="1" applyAlignment="1" applyProtection="1">
      <alignment horizontal="center" vertical="center" shrinkToFit="1"/>
      <protection locked="0"/>
    </xf>
    <xf numFmtId="0" fontId="35" fillId="0" borderId="6" xfId="0" applyFont="1" applyFill="1" applyBorder="1" applyAlignment="1" applyProtection="1">
      <alignment horizontal="center" vertical="center" shrinkToFit="1"/>
      <protection locked="0"/>
    </xf>
    <xf numFmtId="0" fontId="19" fillId="2" borderId="25" xfId="0" applyFont="1" applyFill="1" applyBorder="1" applyAlignment="1" applyProtection="1">
      <alignment horizontal="center" vertical="center"/>
      <protection locked="0"/>
    </xf>
    <xf numFmtId="0" fontId="44" fillId="0" borderId="0" xfId="0" applyFont="1" applyFill="1" applyAlignment="1" applyProtection="1">
      <alignment horizontal="left" vertical="center" wrapText="1"/>
      <protection hidden="1"/>
    </xf>
    <xf numFmtId="0" fontId="35" fillId="2" borderId="0" xfId="0" applyFont="1" applyFill="1" applyAlignment="1" applyProtection="1">
      <alignment horizontal="center" vertical="center"/>
      <protection hidden="1"/>
    </xf>
    <xf numFmtId="49" fontId="35" fillId="0" borderId="7" xfId="0" applyNumberFormat="1" applyFont="1" applyFill="1" applyBorder="1" applyAlignment="1" applyProtection="1">
      <alignment horizontal="center" vertical="center" shrinkToFit="1"/>
      <protection locked="0"/>
    </xf>
    <xf numFmtId="49" fontId="35" fillId="0" borderId="7" xfId="0" applyNumberFormat="1" applyFont="1" applyFill="1" applyBorder="1" applyAlignment="1" applyProtection="1">
      <alignment horizontal="center" vertical="center" shrinkToFit="1"/>
      <protection hidden="1"/>
    </xf>
    <xf numFmtId="49" fontId="35" fillId="0" borderId="2" xfId="0" applyNumberFormat="1" applyFont="1" applyFill="1" applyBorder="1" applyAlignment="1" applyProtection="1">
      <alignment horizontal="center" vertical="center" shrinkToFit="1"/>
      <protection locked="0"/>
    </xf>
    <xf numFmtId="0" fontId="37" fillId="0" borderId="0" xfId="0" applyFont="1" applyFill="1" applyAlignment="1" applyProtection="1">
      <alignment horizontal="distributed" vertical="distributed"/>
      <protection hidden="1"/>
    </xf>
    <xf numFmtId="0" fontId="35" fillId="2" borderId="0" xfId="0" applyFont="1" applyFill="1" applyAlignment="1" applyProtection="1">
      <alignment horizontal="right" vertical="center"/>
      <protection hidden="1"/>
    </xf>
    <xf numFmtId="0" fontId="19" fillId="0" borderId="0" xfId="0" applyFont="1" applyBorder="1" applyAlignment="1" applyProtection="1">
      <alignment horizontal="left" vertical="center"/>
      <protection hidden="1"/>
    </xf>
    <xf numFmtId="0" fontId="7" fillId="2" borderId="3" xfId="0" applyFont="1" applyFill="1" applyBorder="1" applyAlignment="1" applyProtection="1">
      <alignment horizontal="left" vertical="center" shrinkToFit="1"/>
      <protection locked="0"/>
    </xf>
    <xf numFmtId="0" fontId="45"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vertical="center" wrapText="1"/>
      <protection hidden="1"/>
    </xf>
    <xf numFmtId="0" fontId="35" fillId="0" borderId="1"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35" fillId="0" borderId="2" xfId="0" applyFont="1" applyFill="1" applyBorder="1" applyAlignment="1" applyProtection="1">
      <alignment horizontal="center" vertical="center" shrinkToFit="1"/>
      <protection locked="0"/>
    </xf>
    <xf numFmtId="0" fontId="19" fillId="0" borderId="1"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35" fillId="0" borderId="14" xfId="0" applyFont="1" applyBorder="1" applyAlignment="1" applyProtection="1">
      <alignment vertical="top" wrapText="1" shrinkToFit="1"/>
      <protection hidden="1"/>
    </xf>
    <xf numFmtId="0" fontId="35" fillId="0" borderId="14" xfId="0" applyFont="1" applyBorder="1" applyAlignment="1" applyProtection="1">
      <alignment vertical="top" shrinkToFit="1"/>
      <protection hidden="1"/>
    </xf>
    <xf numFmtId="0" fontId="35" fillId="0" borderId="123" xfId="0" applyFont="1" applyBorder="1" applyAlignment="1" applyProtection="1">
      <alignment vertical="top" shrinkToFit="1"/>
      <protection hidden="1"/>
    </xf>
    <xf numFmtId="179" fontId="19" fillId="2" borderId="1" xfId="0" applyNumberFormat="1" applyFont="1" applyFill="1" applyBorder="1" applyAlignment="1" applyProtection="1">
      <alignment horizontal="center" vertical="center"/>
      <protection locked="0"/>
    </xf>
    <xf numFmtId="179" fontId="19" fillId="2" borderId="7" xfId="0" applyNumberFormat="1" applyFont="1" applyFill="1" applyBorder="1" applyAlignment="1" applyProtection="1">
      <alignment horizontal="center" vertical="center"/>
      <protection locked="0"/>
    </xf>
    <xf numFmtId="179" fontId="19" fillId="2" borderId="2"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wrapText="1"/>
      <protection hidden="1"/>
    </xf>
    <xf numFmtId="0" fontId="19" fillId="0" borderId="7" xfId="0" applyFont="1" applyBorder="1" applyAlignment="1" applyProtection="1">
      <alignment horizontal="center" vertical="center" wrapText="1"/>
      <protection hidden="1"/>
    </xf>
    <xf numFmtId="0" fontId="19" fillId="0" borderId="8" xfId="0" applyFont="1" applyBorder="1" applyAlignment="1" applyProtection="1">
      <alignment horizontal="center" vertical="center" wrapText="1"/>
      <protection hidden="1"/>
    </xf>
    <xf numFmtId="0" fontId="19" fillId="0" borderId="5" xfId="0" applyFont="1" applyBorder="1" applyAlignment="1" applyProtection="1">
      <alignment horizontal="center" vertical="center" wrapText="1"/>
      <protection hidden="1"/>
    </xf>
    <xf numFmtId="0" fontId="19" fillId="0" borderId="6" xfId="0" applyFont="1" applyBorder="1" applyAlignment="1" applyProtection="1">
      <alignment horizontal="center" vertical="center" wrapText="1"/>
      <protection hidden="1"/>
    </xf>
    <xf numFmtId="0" fontId="19" fillId="0" borderId="9" xfId="0" applyFont="1" applyBorder="1" applyAlignment="1" applyProtection="1">
      <alignment horizontal="center" vertical="center" wrapText="1"/>
      <protection hidden="1"/>
    </xf>
    <xf numFmtId="0" fontId="19" fillId="0" borderId="3" xfId="0" applyFont="1" applyBorder="1" applyAlignment="1" applyProtection="1">
      <alignment horizontal="center" vertical="center" wrapText="1"/>
      <protection hidden="1"/>
    </xf>
    <xf numFmtId="0" fontId="19" fillId="0" borderId="4" xfId="0" applyFont="1" applyBorder="1" applyAlignment="1" applyProtection="1">
      <alignment horizontal="center" vertical="center" wrapText="1"/>
      <protection hidden="1"/>
    </xf>
    <xf numFmtId="0" fontId="19" fillId="0" borderId="1"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39" fillId="0" borderId="8" xfId="0" applyFont="1" applyBorder="1" applyAlignment="1" applyProtection="1">
      <alignment horizontal="center" vertical="center" shrinkToFit="1"/>
      <protection locked="0"/>
    </xf>
    <xf numFmtId="0" fontId="39" fillId="0" borderId="5" xfId="0" applyFont="1" applyBorder="1" applyAlignment="1" applyProtection="1">
      <alignment horizontal="center" vertical="center" shrinkToFit="1"/>
      <protection locked="0"/>
    </xf>
    <xf numFmtId="0" fontId="39" fillId="0" borderId="5" xfId="0" applyFont="1" applyBorder="1" applyAlignment="1" applyProtection="1">
      <alignment vertical="center" shrinkToFit="1"/>
      <protection hidden="1"/>
    </xf>
    <xf numFmtId="0" fontId="60" fillId="0" borderId="5" xfId="0" applyFont="1" applyBorder="1" applyProtection="1">
      <alignment vertical="center"/>
      <protection hidden="1"/>
    </xf>
    <xf numFmtId="0" fontId="39" fillId="0" borderId="24" xfId="0" applyFont="1" applyBorder="1" applyAlignment="1" applyProtection="1">
      <alignment horizontal="center" vertical="center" shrinkToFit="1"/>
      <protection locked="0"/>
    </xf>
    <xf numFmtId="0" fontId="39" fillId="7" borderId="8" xfId="0" applyFont="1" applyFill="1" applyBorder="1" applyAlignment="1" applyProtection="1">
      <alignment horizontal="center" vertical="center" shrinkToFit="1"/>
      <protection hidden="1"/>
    </xf>
    <xf numFmtId="0" fontId="39" fillId="7" borderId="5" xfId="0" applyFont="1" applyFill="1" applyBorder="1" applyAlignment="1" applyProtection="1">
      <alignment horizontal="center" vertical="center" shrinkToFit="1"/>
      <protection hidden="1"/>
    </xf>
    <xf numFmtId="0" fontId="39" fillId="7" borderId="6" xfId="0" applyFont="1" applyFill="1" applyBorder="1" applyAlignment="1" applyProtection="1">
      <alignment horizontal="center" vertical="center" shrinkToFit="1"/>
      <protection hidden="1"/>
    </xf>
    <xf numFmtId="0" fontId="39" fillId="7" borderId="11" xfId="0" applyFont="1" applyFill="1" applyBorder="1" applyAlignment="1" applyProtection="1">
      <alignment horizontal="center" vertical="center" shrinkToFit="1"/>
      <protection hidden="1"/>
    </xf>
    <xf numFmtId="0" fontId="39" fillId="7" borderId="0" xfId="0" applyFont="1" applyFill="1" applyBorder="1" applyAlignment="1" applyProtection="1">
      <alignment horizontal="center" vertical="center" shrinkToFit="1"/>
      <protection hidden="1"/>
    </xf>
    <xf numFmtId="0" fontId="39" fillId="7" borderId="10" xfId="0" applyFont="1" applyFill="1" applyBorder="1" applyAlignment="1" applyProtection="1">
      <alignment horizontal="center" vertical="center" shrinkToFit="1"/>
      <protection hidden="1"/>
    </xf>
    <xf numFmtId="0" fontId="39" fillId="7" borderId="9" xfId="0" applyFont="1" applyFill="1" applyBorder="1" applyAlignment="1" applyProtection="1">
      <alignment horizontal="center" vertical="center" shrinkToFit="1"/>
      <protection hidden="1"/>
    </xf>
    <xf numFmtId="0" fontId="39" fillId="7" borderId="3" xfId="0" applyFont="1" applyFill="1" applyBorder="1" applyAlignment="1" applyProtection="1">
      <alignment horizontal="center" vertical="center" shrinkToFit="1"/>
      <protection hidden="1"/>
    </xf>
    <xf numFmtId="0" fontId="39" fillId="7" borderId="4" xfId="0" applyFont="1" applyFill="1" applyBorder="1" applyAlignment="1" applyProtection="1">
      <alignment horizontal="center" vertical="center" shrinkToFit="1"/>
      <protection hidden="1"/>
    </xf>
    <xf numFmtId="0" fontId="39" fillId="0" borderId="9" xfId="0" applyFont="1" applyBorder="1" applyAlignment="1" applyProtection="1">
      <alignment horizontal="center" vertical="center" shrinkToFit="1"/>
      <protection locked="0"/>
    </xf>
    <xf numFmtId="0" fontId="39" fillId="0" borderId="3" xfId="0" applyFont="1" applyBorder="1" applyAlignment="1" applyProtection="1">
      <alignment horizontal="center" vertical="center" shrinkToFit="1"/>
      <protection locked="0"/>
    </xf>
    <xf numFmtId="0" fontId="39" fillId="0" borderId="3" xfId="0" applyFont="1" applyBorder="1" applyAlignment="1" applyProtection="1">
      <alignment vertical="center" shrinkToFit="1"/>
      <protection hidden="1"/>
    </xf>
    <xf numFmtId="0" fontId="60" fillId="0" borderId="3" xfId="0" applyFont="1" applyBorder="1" applyProtection="1">
      <alignment vertical="center"/>
      <protection hidden="1"/>
    </xf>
    <xf numFmtId="0" fontId="39" fillId="0" borderId="28" xfId="0" applyFont="1" applyBorder="1" applyAlignment="1" applyProtection="1">
      <alignment horizontal="center" vertical="center" shrinkToFit="1"/>
      <protection locked="0"/>
    </xf>
    <xf numFmtId="0" fontId="39" fillId="0" borderId="3" xfId="0" applyFont="1" applyBorder="1" applyAlignment="1" applyProtection="1">
      <alignment vertical="top" wrapText="1" shrinkToFit="1"/>
      <protection hidden="1"/>
    </xf>
    <xf numFmtId="0" fontId="39" fillId="0" borderId="3" xfId="0" applyFont="1" applyBorder="1" applyAlignment="1" applyProtection="1">
      <alignment vertical="top" shrinkToFit="1"/>
      <protection hidden="1"/>
    </xf>
    <xf numFmtId="0" fontId="39" fillId="0" borderId="4" xfId="0" applyFont="1" applyBorder="1" applyAlignment="1" applyProtection="1">
      <alignment vertical="top" shrinkToFit="1"/>
      <protection hidden="1"/>
    </xf>
    <xf numFmtId="0" fontId="39" fillId="0" borderId="142" xfId="0" applyFont="1" applyBorder="1" applyAlignment="1" applyProtection="1">
      <alignment horizontal="center" vertical="center" shrinkToFit="1"/>
      <protection locked="0"/>
    </xf>
    <xf numFmtId="0" fontId="39" fillId="0" borderId="110" xfId="0" applyFont="1" applyBorder="1" applyAlignment="1" applyProtection="1">
      <alignment horizontal="center" vertical="center" shrinkToFit="1"/>
      <protection locked="0"/>
    </xf>
    <xf numFmtId="0" fontId="39" fillId="0" borderId="5" xfId="0" applyFont="1" applyBorder="1" applyAlignment="1" applyProtection="1">
      <alignment horizontal="left" vertical="center" shrinkToFit="1"/>
      <protection hidden="1"/>
    </xf>
    <xf numFmtId="0" fontId="39" fillId="0" borderId="26" xfId="0" applyFont="1" applyBorder="1" applyAlignment="1" applyProtection="1">
      <alignment vertical="center" shrinkToFit="1"/>
      <protection hidden="1"/>
    </xf>
    <xf numFmtId="0" fontId="39" fillId="0" borderId="6" xfId="0" applyFont="1" applyBorder="1" applyAlignment="1" applyProtection="1">
      <alignment vertical="center" shrinkToFit="1"/>
      <protection hidden="1"/>
    </xf>
    <xf numFmtId="0" fontId="39" fillId="0" borderId="110" xfId="0" applyFont="1" applyBorder="1" applyAlignment="1" applyProtection="1">
      <alignment vertical="center" shrinkToFit="1"/>
      <protection hidden="1"/>
    </xf>
    <xf numFmtId="0" fontId="39" fillId="0" borderId="194" xfId="0" applyFont="1" applyBorder="1" applyAlignment="1" applyProtection="1">
      <alignment vertical="center" shrinkToFit="1"/>
      <protection hidden="1"/>
    </xf>
    <xf numFmtId="0" fontId="39" fillId="0" borderId="5" xfId="0" applyFont="1" applyBorder="1" applyAlignment="1" applyProtection="1">
      <alignment vertical="top" wrapText="1" shrinkToFit="1"/>
      <protection hidden="1"/>
    </xf>
    <xf numFmtId="0" fontId="39" fillId="0" borderId="5" xfId="0" applyFont="1" applyBorder="1" applyAlignment="1" applyProtection="1">
      <alignment vertical="top" shrinkToFit="1"/>
      <protection hidden="1"/>
    </xf>
    <xf numFmtId="0" fontId="39" fillId="0" borderId="6" xfId="0" applyFont="1" applyBorder="1" applyAlignment="1" applyProtection="1">
      <alignment vertical="top" shrinkToFit="1"/>
      <protection hidden="1"/>
    </xf>
    <xf numFmtId="0" fontId="39" fillId="0" borderId="58" xfId="0" applyFont="1" applyBorder="1" applyAlignment="1" applyProtection="1">
      <alignment horizontal="center" vertical="center" shrinkToFit="1"/>
      <protection locked="0"/>
    </xf>
    <xf numFmtId="0" fontId="39" fillId="0" borderId="14" xfId="0" applyFont="1" applyBorder="1" applyAlignment="1" applyProtection="1">
      <alignment horizontal="center" vertical="center" shrinkToFit="1"/>
      <protection locked="0"/>
    </xf>
    <xf numFmtId="0" fontId="39" fillId="0" borderId="14" xfId="0" applyFont="1" applyBorder="1" applyAlignment="1" applyProtection="1">
      <alignment vertical="center" shrinkToFit="1"/>
      <protection hidden="1"/>
    </xf>
    <xf numFmtId="0" fontId="60" fillId="0" borderId="14" xfId="0" applyFont="1" applyBorder="1" applyProtection="1">
      <alignment vertical="center"/>
      <protection hidden="1"/>
    </xf>
    <xf numFmtId="0" fontId="39" fillId="0" borderId="192" xfId="0" applyFont="1" applyBorder="1" applyAlignment="1" applyProtection="1">
      <alignment horizontal="center" vertical="center" shrinkToFit="1"/>
      <protection locked="0"/>
    </xf>
    <xf numFmtId="0" fontId="39" fillId="7" borderId="8" xfId="0" applyFont="1" applyFill="1" applyBorder="1" applyAlignment="1" applyProtection="1">
      <alignment horizontal="center" vertical="center" wrapText="1" shrinkToFit="1"/>
      <protection hidden="1"/>
    </xf>
    <xf numFmtId="0" fontId="39" fillId="7" borderId="5" xfId="0" applyFont="1" applyFill="1" applyBorder="1" applyAlignment="1" applyProtection="1">
      <alignment horizontal="center" vertical="center" wrapText="1" shrinkToFit="1"/>
      <protection hidden="1"/>
    </xf>
    <xf numFmtId="0" fontId="39" fillId="7" borderId="11" xfId="0" applyFont="1" applyFill="1" applyBorder="1" applyAlignment="1" applyProtection="1">
      <alignment horizontal="center" vertical="center" wrapText="1" shrinkToFit="1"/>
      <protection hidden="1"/>
    </xf>
    <xf numFmtId="0" fontId="39" fillId="7" borderId="0" xfId="0" applyFont="1" applyFill="1" applyAlignment="1" applyProtection="1">
      <alignment horizontal="center" vertical="center" wrapText="1" shrinkToFit="1"/>
      <protection hidden="1"/>
    </xf>
    <xf numFmtId="0" fontId="39" fillId="7" borderId="9" xfId="0" applyFont="1" applyFill="1" applyBorder="1" applyAlignment="1" applyProtection="1">
      <alignment horizontal="center" vertical="center" wrapText="1" shrinkToFit="1"/>
      <protection hidden="1"/>
    </xf>
    <xf numFmtId="0" fontId="39" fillId="7" borderId="3" xfId="0" applyFont="1" applyFill="1" applyBorder="1" applyAlignment="1" applyProtection="1">
      <alignment horizontal="center" vertical="center" wrapText="1" shrinkToFit="1"/>
      <protection hidden="1"/>
    </xf>
    <xf numFmtId="0" fontId="60" fillId="0" borderId="26" xfId="0" applyFont="1" applyBorder="1" applyProtection="1">
      <alignment vertical="center"/>
      <protection hidden="1"/>
    </xf>
    <xf numFmtId="0" fontId="35" fillId="0" borderId="15" xfId="0" applyFont="1" applyBorder="1" applyAlignment="1" applyProtection="1">
      <alignment horizontal="center" vertical="center" wrapText="1" shrinkToFit="1"/>
      <protection hidden="1"/>
    </xf>
    <xf numFmtId="0" fontId="35" fillId="0" borderId="15" xfId="0" applyFont="1" applyBorder="1" applyAlignment="1" applyProtection="1">
      <alignment horizontal="center" vertical="center" shrinkToFit="1"/>
      <protection hidden="1"/>
    </xf>
    <xf numFmtId="0" fontId="35" fillId="0" borderId="195" xfId="0" applyFont="1" applyBorder="1" applyAlignment="1" applyProtection="1">
      <alignment horizontal="center" vertical="center" shrinkToFit="1"/>
      <protection hidden="1"/>
    </xf>
    <xf numFmtId="0" fontId="35" fillId="0" borderId="0" xfId="0" applyFont="1" applyBorder="1" applyAlignment="1" applyProtection="1">
      <alignment horizontal="center" vertical="center" shrinkToFit="1"/>
      <protection hidden="1"/>
    </xf>
    <xf numFmtId="0" fontId="35" fillId="0" borderId="191" xfId="0" applyFont="1" applyBorder="1" applyAlignment="1" applyProtection="1">
      <alignment horizontal="center" vertical="center" shrinkToFit="1"/>
      <protection hidden="1"/>
    </xf>
    <xf numFmtId="0" fontId="35" fillId="0" borderId="3" xfId="0" applyFont="1" applyBorder="1" applyAlignment="1" applyProtection="1">
      <alignment horizontal="center" vertical="center" shrinkToFit="1"/>
      <protection hidden="1"/>
    </xf>
    <xf numFmtId="0" fontId="35" fillId="0" borderId="27" xfId="0" applyFont="1" applyBorder="1" applyAlignment="1" applyProtection="1">
      <alignment horizontal="center" vertical="center" shrinkToFit="1"/>
      <protection hidden="1"/>
    </xf>
    <xf numFmtId="0" fontId="35" fillId="0" borderId="192" xfId="0" applyFont="1" applyBorder="1" applyAlignment="1" applyProtection="1">
      <alignment horizontal="center" vertical="center"/>
      <protection hidden="1"/>
    </xf>
    <xf numFmtId="0" fontId="35" fillId="0" borderId="14" xfId="0" applyFont="1" applyBorder="1" applyAlignment="1" applyProtection="1">
      <alignment horizontal="center" vertical="center"/>
      <protection hidden="1"/>
    </xf>
    <xf numFmtId="0" fontId="33" fillId="0" borderId="14" xfId="0" applyFont="1" applyBorder="1" applyAlignment="1" applyProtection="1">
      <alignment vertical="center" shrinkToFit="1"/>
      <protection locked="0"/>
    </xf>
    <xf numFmtId="0" fontId="33" fillId="0" borderId="14" xfId="0" applyFont="1" applyBorder="1" applyAlignment="1" applyProtection="1">
      <alignment horizontal="center" vertical="center" wrapText="1"/>
      <protection hidden="1"/>
    </xf>
    <xf numFmtId="0" fontId="33" fillId="0" borderId="123" xfId="0" applyFont="1" applyBorder="1" applyAlignment="1" applyProtection="1">
      <alignment horizontal="center" vertical="center" wrapText="1"/>
      <protection hidden="1"/>
    </xf>
    <xf numFmtId="0" fontId="35" fillId="0" borderId="193" xfId="0" applyFont="1" applyBorder="1" applyAlignment="1" applyProtection="1">
      <alignment horizontal="center" vertical="center"/>
      <protection hidden="1"/>
    </xf>
    <xf numFmtId="0" fontId="35" fillId="0" borderId="110" xfId="0" applyFont="1" applyBorder="1" applyAlignment="1" applyProtection="1">
      <alignment horizontal="center" vertical="center"/>
      <protection hidden="1"/>
    </xf>
    <xf numFmtId="0" fontId="33" fillId="0" borderId="110" xfId="0" applyFont="1" applyBorder="1" applyAlignment="1" applyProtection="1">
      <alignment vertical="center" shrinkToFit="1"/>
      <protection locked="0"/>
    </xf>
    <xf numFmtId="0" fontId="33" fillId="0" borderId="110" xfId="0" applyFont="1" applyBorder="1" applyAlignment="1" applyProtection="1">
      <alignment horizontal="center" vertical="center" wrapText="1"/>
      <protection hidden="1"/>
    </xf>
    <xf numFmtId="0" fontId="33" fillId="0" borderId="156" xfId="0" applyFont="1" applyBorder="1" applyAlignment="1" applyProtection="1">
      <alignment horizontal="center" vertical="center" wrapText="1"/>
      <protection hidden="1"/>
    </xf>
    <xf numFmtId="0" fontId="39" fillId="7" borderId="1" xfId="0" applyFont="1" applyFill="1" applyBorder="1" applyAlignment="1" applyProtection="1">
      <alignment horizontal="center" vertical="center" shrinkToFit="1"/>
      <protection hidden="1"/>
    </xf>
    <xf numFmtId="0" fontId="39" fillId="7" borderId="7" xfId="0" applyFont="1" applyFill="1" applyBorder="1" applyAlignment="1" applyProtection="1">
      <alignment horizontal="center" vertical="center" shrinkToFit="1"/>
      <protection hidden="1"/>
    </xf>
    <xf numFmtId="0" fontId="39" fillId="7" borderId="2" xfId="0" applyFont="1" applyFill="1" applyBorder="1" applyAlignment="1" applyProtection="1">
      <alignment horizontal="center" vertical="center" shrinkToFit="1"/>
      <protection hidden="1"/>
    </xf>
    <xf numFmtId="0" fontId="39" fillId="0" borderId="1" xfId="0" applyFont="1" applyBorder="1" applyAlignment="1" applyProtection="1">
      <alignment horizontal="center" vertical="center" shrinkToFit="1"/>
      <protection hidden="1"/>
    </xf>
    <xf numFmtId="0" fontId="39" fillId="0" borderId="7" xfId="0" applyFont="1" applyBorder="1" applyAlignment="1" applyProtection="1">
      <alignment horizontal="center" vertical="center" shrinkToFit="1"/>
      <protection hidden="1"/>
    </xf>
    <xf numFmtId="0" fontId="39" fillId="0" borderId="7" xfId="0" applyFont="1" applyBorder="1" applyAlignment="1" applyProtection="1">
      <alignment vertical="center" shrinkToFit="1"/>
      <protection hidden="1"/>
    </xf>
    <xf numFmtId="0" fontId="60" fillId="0" borderId="7" xfId="0" applyFont="1" applyBorder="1" applyProtection="1">
      <alignment vertical="center"/>
      <protection hidden="1"/>
    </xf>
    <xf numFmtId="0" fontId="60" fillId="0" borderId="110" xfId="0" applyFont="1" applyBorder="1" applyProtection="1">
      <alignment vertical="center"/>
      <protection hidden="1"/>
    </xf>
    <xf numFmtId="0" fontId="39" fillId="0" borderId="193" xfId="0" applyFont="1" applyBorder="1" applyAlignment="1" applyProtection="1">
      <alignment horizontal="center" vertical="center" shrinkToFit="1"/>
      <protection locked="0"/>
    </xf>
    <xf numFmtId="0" fontId="39" fillId="0" borderId="110" xfId="0" applyFont="1" applyBorder="1" applyAlignment="1" applyProtection="1">
      <alignment vertical="top" wrapText="1" shrinkToFit="1"/>
      <protection hidden="1"/>
    </xf>
    <xf numFmtId="0" fontId="39" fillId="0" borderId="110" xfId="0" applyFont="1" applyBorder="1" applyAlignment="1" applyProtection="1">
      <alignment vertical="top" shrinkToFit="1"/>
      <protection hidden="1"/>
    </xf>
    <xf numFmtId="0" fontId="39" fillId="0" borderId="156" xfId="0" applyFont="1" applyBorder="1" applyAlignment="1" applyProtection="1">
      <alignment vertical="top" shrinkToFit="1"/>
      <protection hidden="1"/>
    </xf>
    <xf numFmtId="0" fontId="39" fillId="0" borderId="7" xfId="0" applyFont="1" applyBorder="1" applyAlignment="1" applyProtection="1">
      <alignment horizontal="center" vertical="center"/>
      <protection hidden="1"/>
    </xf>
    <xf numFmtId="0" fontId="39" fillId="0" borderId="2" xfId="0" applyFont="1" applyBorder="1" applyAlignment="1" applyProtection="1">
      <alignment horizontal="center" vertical="center"/>
      <protection hidden="1"/>
    </xf>
    <xf numFmtId="0" fontId="39" fillId="0" borderId="7" xfId="0" applyFont="1" applyBorder="1" applyAlignment="1" applyProtection="1">
      <alignment horizontal="center" vertical="center"/>
      <protection locked="0"/>
    </xf>
    <xf numFmtId="0" fontId="39" fillId="0" borderId="1" xfId="0" applyFont="1" applyBorder="1" applyAlignment="1" applyProtection="1">
      <alignment horizontal="center" vertical="center" shrinkToFit="1"/>
      <protection locked="0"/>
    </xf>
    <xf numFmtId="0" fontId="39" fillId="0" borderId="7" xfId="0" applyFont="1" applyBorder="1" applyAlignment="1" applyProtection="1">
      <alignment horizontal="center" vertical="center" shrinkToFit="1"/>
      <protection locked="0"/>
    </xf>
    <xf numFmtId="0" fontId="39" fillId="0" borderId="7" xfId="0" applyFont="1" applyFill="1" applyBorder="1" applyAlignment="1" applyProtection="1">
      <alignment vertical="center"/>
      <protection hidden="1"/>
    </xf>
    <xf numFmtId="0" fontId="39" fillId="0" borderId="12" xfId="0" applyFont="1" applyBorder="1" applyAlignment="1" applyProtection="1">
      <alignment horizontal="center" vertical="center" shrinkToFit="1"/>
      <protection locked="0"/>
    </xf>
    <xf numFmtId="0" fontId="39" fillId="0" borderId="2" xfId="0" applyFont="1" applyFill="1" applyBorder="1" applyAlignment="1" applyProtection="1">
      <alignment vertical="center"/>
      <protection hidden="1"/>
    </xf>
    <xf numFmtId="38" fontId="48" fillId="0" borderId="1" xfId="7" applyFont="1" applyFill="1" applyBorder="1" applyAlignment="1" applyProtection="1">
      <alignment horizontal="center" vertical="center" shrinkToFit="1"/>
      <protection locked="0"/>
    </xf>
    <xf numFmtId="38" fontId="48" fillId="0" borderId="7" xfId="7" applyFont="1" applyFill="1" applyBorder="1" applyAlignment="1" applyProtection="1">
      <alignment horizontal="center" vertical="center" shrinkToFit="1"/>
      <protection locked="0"/>
    </xf>
    <xf numFmtId="38" fontId="48" fillId="0" borderId="2" xfId="7" applyFont="1" applyFill="1" applyBorder="1" applyAlignment="1" applyProtection="1">
      <alignment horizontal="center" vertical="center" shrinkToFit="1"/>
      <protection locked="0"/>
    </xf>
    <xf numFmtId="0" fontId="39" fillId="0" borderId="11" xfId="0" applyFont="1" applyFill="1" applyBorder="1" applyAlignment="1" applyProtection="1">
      <alignment horizontal="center" vertical="center" shrinkToFit="1"/>
      <protection hidden="1"/>
    </xf>
    <xf numFmtId="0" fontId="39" fillId="0" borderId="0"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left" vertical="center" wrapText="1"/>
      <protection hidden="1"/>
    </xf>
    <xf numFmtId="0" fontId="39" fillId="0" borderId="199" xfId="0" applyFont="1" applyFill="1" applyBorder="1" applyAlignment="1" applyProtection="1">
      <alignment horizontal="center" vertical="center" shrinkToFit="1"/>
      <protection locked="0"/>
    </xf>
    <xf numFmtId="0" fontId="39" fillId="0" borderId="200" xfId="0" applyFont="1" applyFill="1" applyBorder="1" applyAlignment="1" applyProtection="1">
      <alignment horizontal="center" vertical="center" shrinkToFit="1"/>
      <protection locked="0"/>
    </xf>
    <xf numFmtId="0" fontId="37"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wrapText="1"/>
      <protection hidden="1"/>
    </xf>
    <xf numFmtId="0" fontId="37" fillId="0" borderId="0" xfId="0" applyFont="1" applyFill="1" applyBorder="1" applyAlignment="1" applyProtection="1">
      <alignment horizontal="center" vertical="center"/>
      <protection hidden="1"/>
    </xf>
    <xf numFmtId="0" fontId="35" fillId="0" borderId="0" xfId="0" applyFont="1" applyFill="1" applyBorder="1" applyAlignment="1" applyProtection="1">
      <alignment horizontal="center" vertical="center"/>
      <protection hidden="1"/>
    </xf>
    <xf numFmtId="0" fontId="39" fillId="0" borderId="8" xfId="0" applyFont="1" applyFill="1" applyBorder="1" applyAlignment="1" applyProtection="1">
      <alignment horizontal="center" vertical="center" shrinkToFit="1"/>
      <protection hidden="1"/>
    </xf>
    <xf numFmtId="0" fontId="39" fillId="0" borderId="5" xfId="0" applyFont="1" applyFill="1" applyBorder="1" applyAlignment="1" applyProtection="1">
      <alignment horizontal="center" vertical="center" shrinkToFit="1"/>
      <protection hidden="1"/>
    </xf>
    <xf numFmtId="49" fontId="39" fillId="0" borderId="5" xfId="0" applyNumberFormat="1" applyFont="1" applyFill="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hidden="1"/>
    </xf>
    <xf numFmtId="49" fontId="35" fillId="0" borderId="7" xfId="0" applyNumberFormat="1" applyFont="1" applyBorder="1" applyAlignment="1" applyProtection="1">
      <alignment horizontal="center" vertical="center" shrinkToFit="1"/>
      <protection locked="0"/>
    </xf>
    <xf numFmtId="49" fontId="35" fillId="0" borderId="2" xfId="0" applyNumberFormat="1" applyFont="1" applyBorder="1" applyAlignment="1" applyProtection="1">
      <alignment horizontal="center" vertical="center" shrinkToFit="1"/>
      <protection locked="0"/>
    </xf>
    <xf numFmtId="49" fontId="35" fillId="0" borderId="25" xfId="0" applyNumberFormat="1" applyFont="1" applyBorder="1" applyAlignment="1" applyProtection="1">
      <alignment horizontal="center" vertical="center" shrinkToFit="1"/>
      <protection locked="0"/>
    </xf>
    <xf numFmtId="49" fontId="35" fillId="0" borderId="1" xfId="0" applyNumberFormat="1" applyFont="1" applyBorder="1" applyAlignment="1" applyProtection="1">
      <alignment horizontal="center" vertical="center" shrinkToFit="1"/>
      <protection locked="0"/>
    </xf>
    <xf numFmtId="0" fontId="39" fillId="0" borderId="201" xfId="0" applyFont="1" applyFill="1" applyBorder="1" applyAlignment="1" applyProtection="1">
      <alignment horizontal="center" vertical="center" shrinkToFit="1"/>
      <protection locked="0"/>
    </xf>
    <xf numFmtId="0" fontId="39" fillId="0" borderId="202" xfId="0" applyFont="1" applyFill="1" applyBorder="1" applyAlignment="1" applyProtection="1">
      <alignment horizontal="center" vertical="center" shrinkToFit="1"/>
      <protection locked="0"/>
    </xf>
    <xf numFmtId="49" fontId="39" fillId="0" borderId="200" xfId="0" applyNumberFormat="1" applyFont="1" applyFill="1" applyBorder="1" applyAlignment="1" applyProtection="1">
      <alignment horizontal="center" vertical="center" shrinkToFit="1"/>
      <protection locked="0"/>
    </xf>
    <xf numFmtId="49" fontId="39" fillId="0" borderId="203" xfId="0" applyNumberFormat="1" applyFont="1" applyFill="1" applyBorder="1" applyAlignment="1" applyProtection="1">
      <alignment horizontal="center" vertical="center" shrinkToFit="1"/>
      <protection locked="0"/>
    </xf>
    <xf numFmtId="49" fontId="39" fillId="7" borderId="8" xfId="0" applyNumberFormat="1" applyFont="1" applyFill="1" applyBorder="1" applyAlignment="1" applyProtection="1">
      <alignment horizontal="center" vertical="center" shrinkToFit="1"/>
      <protection hidden="1"/>
    </xf>
    <xf numFmtId="49" fontId="39" fillId="7" borderId="5" xfId="0" applyNumberFormat="1" applyFont="1" applyFill="1" applyBorder="1" applyAlignment="1" applyProtection="1">
      <alignment horizontal="center" vertical="center" shrinkToFit="1"/>
      <protection hidden="1"/>
    </xf>
    <xf numFmtId="49" fontId="39" fillId="7" borderId="6" xfId="0" applyNumberFormat="1" applyFont="1" applyFill="1" applyBorder="1" applyAlignment="1" applyProtection="1">
      <alignment horizontal="center" vertical="center" shrinkToFit="1"/>
      <protection hidden="1"/>
    </xf>
    <xf numFmtId="49" fontId="39" fillId="7" borderId="9" xfId="0" applyNumberFormat="1" applyFont="1" applyFill="1" applyBorder="1" applyAlignment="1" applyProtection="1">
      <alignment horizontal="center" vertical="center" shrinkToFit="1"/>
      <protection hidden="1"/>
    </xf>
    <xf numFmtId="49" fontId="39" fillId="7" borderId="3" xfId="0" applyNumberFormat="1" applyFont="1" applyFill="1" applyBorder="1" applyAlignment="1" applyProtection="1">
      <alignment horizontal="center" vertical="center" shrinkToFit="1"/>
      <protection hidden="1"/>
    </xf>
    <xf numFmtId="49" fontId="39" fillId="7" borderId="4" xfId="0" applyNumberFormat="1" applyFont="1" applyFill="1" applyBorder="1" applyAlignment="1" applyProtection="1">
      <alignment horizontal="center" vertical="center" shrinkToFit="1"/>
      <protection hidden="1"/>
    </xf>
    <xf numFmtId="0" fontId="39" fillId="0" borderId="137" xfId="0" applyFont="1" applyFill="1" applyBorder="1" applyAlignment="1" applyProtection="1">
      <alignment horizontal="center" vertical="center" shrinkToFit="1"/>
      <protection locked="0"/>
    </xf>
    <xf numFmtId="0" fontId="39" fillId="0" borderId="138" xfId="0" applyFont="1" applyFill="1" applyBorder="1" applyAlignment="1" applyProtection="1">
      <alignment horizontal="center" vertical="center" shrinkToFit="1"/>
      <protection locked="0"/>
    </xf>
    <xf numFmtId="0" fontId="39" fillId="0" borderId="139" xfId="0" applyFont="1" applyFill="1" applyBorder="1" applyAlignment="1" applyProtection="1">
      <alignment horizontal="center" vertical="center" shrinkToFit="1"/>
      <protection locked="0"/>
    </xf>
    <xf numFmtId="0" fontId="39" fillId="0" borderId="140" xfId="0" applyFont="1" applyFill="1" applyBorder="1" applyAlignment="1" applyProtection="1">
      <alignment horizontal="center" vertical="center" shrinkToFit="1"/>
      <protection locked="0"/>
    </xf>
    <xf numFmtId="49" fontId="39" fillId="0" borderId="138" xfId="0" applyNumberFormat="1" applyFont="1" applyFill="1" applyBorder="1" applyAlignment="1" applyProtection="1">
      <alignment horizontal="center" vertical="center" shrinkToFit="1"/>
      <protection locked="0"/>
    </xf>
    <xf numFmtId="49" fontId="39" fillId="0" borderId="141" xfId="0" applyNumberFormat="1" applyFont="1" applyFill="1" applyBorder="1" applyAlignment="1" applyProtection="1">
      <alignment horizontal="center" vertical="center" shrinkToFit="1"/>
      <protection locked="0"/>
    </xf>
    <xf numFmtId="49" fontId="39" fillId="7" borderId="8" xfId="0" applyNumberFormat="1" applyFont="1" applyFill="1" applyBorder="1" applyAlignment="1" applyProtection="1">
      <alignment horizontal="center" vertical="center" wrapText="1" shrinkToFit="1"/>
      <protection hidden="1"/>
    </xf>
    <xf numFmtId="49" fontId="39" fillId="7" borderId="5" xfId="0" applyNumberFormat="1" applyFont="1" applyFill="1" applyBorder="1" applyAlignment="1" applyProtection="1">
      <alignment horizontal="center" vertical="center" wrapText="1" shrinkToFit="1"/>
      <protection hidden="1"/>
    </xf>
    <xf numFmtId="49" fontId="39" fillId="7" borderId="6" xfId="0" applyNumberFormat="1" applyFont="1" applyFill="1" applyBorder="1" applyAlignment="1" applyProtection="1">
      <alignment horizontal="center" vertical="center" wrapText="1" shrinkToFit="1"/>
      <protection hidden="1"/>
    </xf>
    <xf numFmtId="49" fontId="39" fillId="7" borderId="9" xfId="0" applyNumberFormat="1" applyFont="1" applyFill="1" applyBorder="1" applyAlignment="1" applyProtection="1">
      <alignment horizontal="center" vertical="center" wrapText="1" shrinkToFit="1"/>
      <protection hidden="1"/>
    </xf>
    <xf numFmtId="49" fontId="39" fillId="7" borderId="3" xfId="0" applyNumberFormat="1" applyFont="1" applyFill="1" applyBorder="1" applyAlignment="1" applyProtection="1">
      <alignment horizontal="center" vertical="center" wrapText="1" shrinkToFit="1"/>
      <protection hidden="1"/>
    </xf>
    <xf numFmtId="49" fontId="39" fillId="7" borderId="4" xfId="0" applyNumberFormat="1" applyFont="1" applyFill="1" applyBorder="1" applyAlignment="1" applyProtection="1">
      <alignment horizontal="center" vertical="center" wrapText="1" shrinkToFit="1"/>
      <protection hidden="1"/>
    </xf>
    <xf numFmtId="49" fontId="35" fillId="0" borderId="5" xfId="0" applyNumberFormat="1" applyFont="1" applyFill="1" applyBorder="1" applyAlignment="1" applyProtection="1">
      <alignment horizontal="center" vertical="center" shrinkToFit="1"/>
      <protection hidden="1"/>
    </xf>
    <xf numFmtId="49" fontId="35" fillId="0" borderId="3" xfId="0" applyNumberFormat="1" applyFont="1" applyFill="1" applyBorder="1" applyAlignment="1" applyProtection="1">
      <alignment horizontal="center" vertical="center" shrinkToFit="1"/>
      <protection hidden="1"/>
    </xf>
    <xf numFmtId="49" fontId="39" fillId="0" borderId="8" xfId="0" applyNumberFormat="1" applyFont="1" applyFill="1" applyBorder="1" applyAlignment="1" applyProtection="1">
      <alignment horizontal="center" vertical="center" shrinkToFit="1"/>
      <protection hidden="1"/>
    </xf>
    <xf numFmtId="49" fontId="39" fillId="0" borderId="5" xfId="0" applyNumberFormat="1" applyFont="1" applyFill="1" applyBorder="1" applyAlignment="1" applyProtection="1">
      <alignment horizontal="center" vertical="center" shrinkToFit="1"/>
      <protection hidden="1"/>
    </xf>
    <xf numFmtId="49" fontId="35" fillId="0" borderId="5" xfId="0" applyNumberFormat="1" applyFont="1" applyFill="1" applyBorder="1" applyAlignment="1" applyProtection="1">
      <alignment horizontal="center" vertical="center" shrinkToFit="1"/>
      <protection locked="0"/>
    </xf>
    <xf numFmtId="49" fontId="35" fillId="0" borderId="3" xfId="0" applyNumberFormat="1" applyFont="1" applyFill="1" applyBorder="1" applyAlignment="1" applyProtection="1">
      <alignment horizontal="center" vertical="center" shrinkToFit="1"/>
      <protection locked="0"/>
    </xf>
    <xf numFmtId="49" fontId="35" fillId="0" borderId="6" xfId="0" applyNumberFormat="1" applyFont="1" applyFill="1" applyBorder="1" applyAlignment="1" applyProtection="1">
      <alignment horizontal="center" vertical="center" shrinkToFit="1"/>
      <protection locked="0"/>
    </xf>
    <xf numFmtId="49" fontId="35" fillId="0" borderId="4" xfId="0" applyNumberFormat="1" applyFont="1" applyFill="1" applyBorder="1" applyAlignment="1" applyProtection="1">
      <alignment horizontal="center" vertical="center" shrinkToFit="1"/>
      <protection locked="0"/>
    </xf>
    <xf numFmtId="49" fontId="39" fillId="7" borderId="1" xfId="0" applyNumberFormat="1" applyFont="1" applyFill="1" applyBorder="1" applyAlignment="1" applyProtection="1">
      <alignment horizontal="center" vertical="center" wrapText="1" shrinkToFit="1"/>
      <protection hidden="1"/>
    </xf>
    <xf numFmtId="49" fontId="39" fillId="7" borderId="7" xfId="0" applyNumberFormat="1" applyFont="1" applyFill="1" applyBorder="1" applyAlignment="1" applyProtection="1">
      <alignment horizontal="center" vertical="center" wrapText="1" shrinkToFit="1"/>
      <protection hidden="1"/>
    </xf>
    <xf numFmtId="49" fontId="39" fillId="7" borderId="7" xfId="0" applyNumberFormat="1" applyFont="1" applyFill="1" applyBorder="1" applyAlignment="1" applyProtection="1">
      <alignment horizontal="center" vertical="center" shrinkToFit="1"/>
      <protection hidden="1"/>
    </xf>
    <xf numFmtId="49" fontId="39" fillId="7" borderId="2" xfId="0" applyNumberFormat="1" applyFont="1" applyFill="1" applyBorder="1" applyAlignment="1" applyProtection="1">
      <alignment horizontal="center" vertical="center" shrinkToFit="1"/>
      <protection hidden="1"/>
    </xf>
    <xf numFmtId="49" fontId="35" fillId="0" borderId="1" xfId="0" applyNumberFormat="1" applyFont="1" applyFill="1" applyBorder="1" applyAlignment="1" applyProtection="1">
      <alignment horizontal="center" vertical="center" shrinkToFit="1"/>
      <protection hidden="1"/>
    </xf>
    <xf numFmtId="49" fontId="39" fillId="7" borderId="1" xfId="0" applyNumberFormat="1" applyFont="1" applyFill="1" applyBorder="1" applyAlignment="1" applyProtection="1">
      <alignment horizontal="center" vertical="center" shrinkToFit="1"/>
      <protection hidden="1"/>
    </xf>
    <xf numFmtId="0" fontId="39" fillId="0" borderId="3" xfId="0" applyFont="1" applyFill="1" applyBorder="1" applyAlignment="1" applyProtection="1">
      <alignment horizontal="left" vertical="center" shrinkToFit="1"/>
      <protection hidden="1"/>
    </xf>
    <xf numFmtId="0" fontId="39" fillId="0" borderId="1" xfId="0" applyNumberFormat="1" applyFont="1" applyFill="1" applyBorder="1" applyAlignment="1" applyProtection="1">
      <alignment horizontal="center" vertical="center" shrinkToFit="1"/>
      <protection locked="0"/>
    </xf>
    <xf numFmtId="0" fontId="39" fillId="0" borderId="7" xfId="0" applyNumberFormat="1" applyFont="1" applyFill="1" applyBorder="1" applyAlignment="1" applyProtection="1">
      <alignment horizontal="center" vertical="center" shrinkToFit="1"/>
      <protection locked="0"/>
    </xf>
    <xf numFmtId="0" fontId="39" fillId="0" borderId="2" xfId="0" applyNumberFormat="1" applyFont="1" applyFill="1" applyBorder="1" applyAlignment="1" applyProtection="1">
      <alignment horizontal="center" vertical="center" shrinkToFit="1"/>
      <protection locked="0"/>
    </xf>
    <xf numFmtId="49" fontId="39" fillId="7" borderId="1" xfId="0" applyNumberFormat="1" applyFont="1" applyFill="1" applyBorder="1" applyAlignment="1" applyProtection="1">
      <alignment horizontal="center" vertical="center"/>
      <protection hidden="1"/>
    </xf>
    <xf numFmtId="49" fontId="39" fillId="7" borderId="7" xfId="0" applyNumberFormat="1" applyFont="1" applyFill="1" applyBorder="1" applyAlignment="1" applyProtection="1">
      <alignment horizontal="center" vertical="center"/>
      <protection hidden="1"/>
    </xf>
    <xf numFmtId="49" fontId="39" fillId="7" borderId="2" xfId="0" applyNumberFormat="1" applyFont="1" applyFill="1" applyBorder="1" applyAlignment="1" applyProtection="1">
      <alignment horizontal="center" vertical="center"/>
      <protection hidden="1"/>
    </xf>
    <xf numFmtId="49" fontId="50" fillId="0" borderId="1" xfId="0" applyNumberFormat="1" applyFont="1" applyFill="1" applyBorder="1" applyAlignment="1" applyProtection="1">
      <alignment horizontal="center" vertical="center" shrinkToFit="1"/>
      <protection locked="0"/>
    </xf>
    <xf numFmtId="49" fontId="50" fillId="0" borderId="7" xfId="0" applyNumberFormat="1" applyFont="1" applyFill="1" applyBorder="1" applyAlignment="1" applyProtection="1">
      <alignment horizontal="center" vertical="center" shrinkToFit="1"/>
      <protection locked="0"/>
    </xf>
    <xf numFmtId="49" fontId="39" fillId="0" borderId="7" xfId="0" applyNumberFormat="1" applyFont="1" applyFill="1" applyBorder="1" applyAlignment="1" applyProtection="1">
      <alignment horizontal="center" vertical="center"/>
      <protection hidden="1"/>
    </xf>
    <xf numFmtId="49" fontId="50" fillId="0" borderId="2" xfId="0" applyNumberFormat="1" applyFont="1" applyFill="1" applyBorder="1" applyAlignment="1" applyProtection="1">
      <alignment horizontal="center" vertical="center" shrinkToFit="1"/>
      <protection locked="0"/>
    </xf>
    <xf numFmtId="0" fontId="18" fillId="0" borderId="0" xfId="0" applyFont="1" applyFill="1" applyAlignment="1" applyProtection="1">
      <alignment vertical="center" wrapText="1"/>
      <protection hidden="1"/>
    </xf>
    <xf numFmtId="0" fontId="47" fillId="6" borderId="0" xfId="0" applyFont="1" applyFill="1" applyAlignment="1" applyProtection="1">
      <alignment horizontal="center" vertical="center"/>
      <protection hidden="1"/>
    </xf>
    <xf numFmtId="0" fontId="35" fillId="2" borderId="0" xfId="0" applyFont="1" applyFill="1" applyAlignment="1">
      <alignment horizontal="center" vertical="center"/>
    </xf>
    <xf numFmtId="0" fontId="35" fillId="2" borderId="0" xfId="0" applyFont="1" applyFill="1" applyAlignment="1" applyProtection="1">
      <alignment horizontal="center" vertical="center"/>
      <protection locked="0" hidden="1"/>
    </xf>
    <xf numFmtId="0" fontId="19" fillId="2" borderId="1" xfId="0" applyFont="1" applyFill="1" applyBorder="1" applyAlignment="1" applyProtection="1">
      <alignment horizontal="center" vertical="center"/>
      <protection hidden="1"/>
    </xf>
    <xf numFmtId="0" fontId="19" fillId="2" borderId="7"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protection hidden="1"/>
    </xf>
    <xf numFmtId="0" fontId="18" fillId="8" borderId="0" xfId="0" applyFont="1" applyFill="1" applyAlignment="1" applyProtection="1">
      <alignment horizontal="center" vertical="center"/>
      <protection hidden="1"/>
    </xf>
    <xf numFmtId="0" fontId="19" fillId="0" borderId="0" xfId="0" applyFont="1" applyBorder="1" applyAlignment="1" applyProtection="1">
      <alignment vertical="center" wrapText="1"/>
      <protection hidden="1"/>
    </xf>
    <xf numFmtId="0" fontId="19" fillId="2" borderId="0" xfId="0" applyFont="1" applyFill="1" applyAlignment="1" applyProtection="1">
      <alignment vertical="center" wrapText="1"/>
      <protection hidden="1"/>
    </xf>
    <xf numFmtId="0" fontId="35" fillId="2" borderId="0" xfId="0" applyFont="1" applyFill="1" applyAlignment="1" applyProtection="1">
      <alignment horizontal="center" vertical="center"/>
      <protection locked="0"/>
    </xf>
    <xf numFmtId="0" fontId="35" fillId="0" borderId="0" xfId="0" applyFont="1" applyAlignment="1" applyProtection="1">
      <alignment horizontal="distributed" vertical="center" wrapText="1"/>
      <protection hidden="1"/>
    </xf>
    <xf numFmtId="0" fontId="35" fillId="0" borderId="0" xfId="0" applyFont="1" applyAlignment="1" applyProtection="1">
      <alignment horizontal="distributed" vertical="center"/>
      <protection hidden="1"/>
    </xf>
    <xf numFmtId="49" fontId="35" fillId="0" borderId="0" xfId="0" applyNumberFormat="1" applyFont="1" applyAlignment="1" applyProtection="1">
      <alignment horizontal="center" vertical="center"/>
      <protection locked="0"/>
    </xf>
    <xf numFmtId="49" fontId="35" fillId="0" borderId="0" xfId="0" applyNumberFormat="1" applyFont="1" applyAlignment="1" applyProtection="1">
      <alignment horizontal="center" vertical="center"/>
      <protection hidden="1"/>
    </xf>
    <xf numFmtId="0" fontId="35" fillId="0" borderId="0" xfId="0" applyFont="1" applyProtection="1">
      <alignment vertical="center"/>
      <protection hidden="1"/>
    </xf>
    <xf numFmtId="0" fontId="35" fillId="0" borderId="0" xfId="0" applyFont="1" applyAlignment="1" applyProtection="1">
      <alignment horizontal="left" vertical="center" shrinkToFit="1"/>
      <protection locked="0"/>
    </xf>
    <xf numFmtId="0" fontId="43" fillId="0" borderId="0" xfId="0" applyFont="1" applyAlignment="1" applyProtection="1">
      <alignment horizontal="left" vertical="center" shrinkToFit="1"/>
      <protection locked="0"/>
    </xf>
    <xf numFmtId="0" fontId="41" fillId="0" borderId="0" xfId="0" applyFont="1" applyAlignment="1" applyProtection="1">
      <alignment horizontal="center" vertical="center"/>
      <protection hidden="1"/>
    </xf>
    <xf numFmtId="0" fontId="18" fillId="0" borderId="0" xfId="0" applyFont="1" applyAlignment="1" applyProtection="1">
      <alignment horizontal="center" vertical="center"/>
      <protection locked="0"/>
    </xf>
    <xf numFmtId="0" fontId="18" fillId="0" borderId="0" xfId="0" applyFont="1" applyAlignment="1" applyProtection="1">
      <alignment horizontal="left" vertical="center" shrinkToFit="1"/>
      <protection locked="0"/>
    </xf>
    <xf numFmtId="49" fontId="18" fillId="0" borderId="0" xfId="0" applyNumberFormat="1" applyFont="1" applyAlignment="1" applyProtection="1">
      <alignment shrinkToFit="1"/>
      <protection locked="0"/>
    </xf>
    <xf numFmtId="49" fontId="94" fillId="0" borderId="0" xfId="0" applyNumberFormat="1" applyFont="1" applyAlignment="1" applyProtection="1">
      <alignment vertical="center" shrinkToFit="1"/>
      <protection locked="0"/>
    </xf>
    <xf numFmtId="0" fontId="35" fillId="0" borderId="0" xfId="0" applyFont="1" applyAlignment="1" applyProtection="1">
      <alignment horizontal="distributed" vertical="distributed"/>
      <protection hidden="1"/>
    </xf>
    <xf numFmtId="0" fontId="39" fillId="0" borderId="3" xfId="0" applyFont="1" applyBorder="1" applyAlignment="1" applyProtection="1">
      <alignment horizontal="left" vertical="center" shrinkToFit="1"/>
      <protection hidden="1"/>
    </xf>
    <xf numFmtId="0" fontId="39" fillId="0" borderId="0" xfId="0" applyFont="1" applyAlignment="1" applyProtection="1">
      <alignment horizontal="left" vertical="center" shrinkToFit="1"/>
      <protection hidden="1"/>
    </xf>
    <xf numFmtId="0" fontId="39" fillId="0" borderId="1" xfId="0" applyFont="1" applyBorder="1" applyAlignment="1" applyProtection="1">
      <alignment horizontal="left" vertical="center" indent="1" shrinkToFit="1"/>
      <protection locked="0" hidden="1"/>
    </xf>
    <xf numFmtId="0" fontId="39" fillId="0" borderId="7" xfId="0" applyFont="1" applyBorder="1" applyAlignment="1" applyProtection="1">
      <alignment horizontal="left" vertical="center" indent="1" shrinkToFit="1"/>
      <protection locked="0" hidden="1"/>
    </xf>
    <xf numFmtId="0" fontId="35" fillId="0" borderId="1" xfId="0" applyFont="1" applyBorder="1" applyAlignment="1" applyProtection="1">
      <alignment horizontal="center" vertical="center" shrinkToFit="1"/>
      <protection hidden="1"/>
    </xf>
    <xf numFmtId="0" fontId="39" fillId="7" borderId="1" xfId="0" applyFont="1" applyFill="1" applyBorder="1" applyAlignment="1" applyProtection="1">
      <alignment horizontal="center" vertical="center"/>
      <protection hidden="1"/>
    </xf>
    <xf numFmtId="0" fontId="39" fillId="7" borderId="7" xfId="0" applyFont="1" applyFill="1" applyBorder="1" applyAlignment="1" applyProtection="1">
      <alignment horizontal="center" vertical="center"/>
      <protection hidden="1"/>
    </xf>
    <xf numFmtId="0" fontId="39" fillId="7" borderId="2" xfId="0" applyFont="1" applyFill="1" applyBorder="1" applyAlignment="1" applyProtection="1">
      <alignment horizontal="center" vertical="center"/>
      <protection hidden="1"/>
    </xf>
    <xf numFmtId="49" fontId="39" fillId="0" borderId="1" xfId="0" applyNumberFormat="1" applyFont="1" applyBorder="1" applyAlignment="1" applyProtection="1">
      <alignment horizontal="center" vertical="center" shrinkToFit="1"/>
      <protection locked="0"/>
    </xf>
    <xf numFmtId="49" fontId="39" fillId="0" borderId="7" xfId="0" applyNumberFormat="1" applyFont="1" applyBorder="1" applyAlignment="1" applyProtection="1">
      <alignment horizontal="center" vertical="center" shrinkToFit="1"/>
      <protection locked="0"/>
    </xf>
    <xf numFmtId="49" fontId="39" fillId="0" borderId="7" xfId="0" applyNumberFormat="1" applyFont="1" applyBorder="1" applyAlignment="1" applyProtection="1">
      <alignment horizontal="center" vertical="center"/>
      <protection hidden="1"/>
    </xf>
    <xf numFmtId="49" fontId="39" fillId="0" borderId="2" xfId="0" applyNumberFormat="1" applyFont="1" applyBorder="1" applyAlignment="1" applyProtection="1">
      <alignment horizontal="center" vertical="center" shrinkToFit="1"/>
      <protection locked="0"/>
    </xf>
    <xf numFmtId="0" fontId="42" fillId="2" borderId="0" xfId="0" applyFont="1" applyFill="1" applyBorder="1" applyAlignment="1" applyProtection="1">
      <alignment horizontal="center" vertical="center"/>
      <protection hidden="1"/>
    </xf>
    <xf numFmtId="0" fontId="39" fillId="0" borderId="0" xfId="0" applyFont="1" applyFill="1" applyBorder="1" applyAlignment="1" applyProtection="1">
      <alignment horizontal="left" vertical="center" shrinkToFit="1"/>
      <protection hidden="1"/>
    </xf>
    <xf numFmtId="0" fontId="39" fillId="0" borderId="10" xfId="0" applyFont="1" applyFill="1" applyBorder="1" applyAlignment="1" applyProtection="1">
      <alignment horizontal="left" vertical="center" shrinkToFit="1"/>
      <protection hidden="1"/>
    </xf>
    <xf numFmtId="49" fontId="18" fillId="0" borderId="0" xfId="0" applyNumberFormat="1" applyFont="1" applyAlignment="1" applyProtection="1">
      <alignment vertical="center" shrinkToFit="1"/>
      <protection locked="0"/>
    </xf>
    <xf numFmtId="49" fontId="71" fillId="0" borderId="196" xfId="0" applyNumberFormat="1" applyFont="1" applyBorder="1" applyAlignment="1" applyProtection="1">
      <alignment horizontal="center" vertical="center" shrinkToFit="1"/>
      <protection locked="0"/>
    </xf>
    <xf numFmtId="49" fontId="71" fillId="0" borderId="197" xfId="0" applyNumberFormat="1" applyFont="1" applyBorder="1" applyAlignment="1" applyProtection="1">
      <alignment horizontal="center" vertical="center" shrinkToFit="1"/>
      <protection locked="0"/>
    </xf>
    <xf numFmtId="49" fontId="71" fillId="0" borderId="198" xfId="0" applyNumberFormat="1" applyFont="1" applyBorder="1" applyAlignment="1" applyProtection="1">
      <alignment horizontal="center" vertical="center" shrinkToFit="1"/>
      <protection locked="0"/>
    </xf>
    <xf numFmtId="0" fontId="39" fillId="7" borderId="6" xfId="0" applyFont="1" applyFill="1" applyBorder="1" applyAlignment="1" applyProtection="1">
      <alignment horizontal="center" vertical="center" wrapText="1" shrinkToFit="1"/>
      <protection hidden="1"/>
    </xf>
    <xf numFmtId="0" fontId="39" fillId="7" borderId="0" xfId="0" applyFont="1" applyFill="1" applyBorder="1" applyAlignment="1" applyProtection="1">
      <alignment horizontal="center" vertical="center" wrapText="1" shrinkToFit="1"/>
      <protection hidden="1"/>
    </xf>
    <xf numFmtId="0" fontId="39" fillId="7" borderId="10" xfId="0" applyFont="1" applyFill="1" applyBorder="1" applyAlignment="1" applyProtection="1">
      <alignment horizontal="center" vertical="center" wrapText="1" shrinkToFit="1"/>
      <protection hidden="1"/>
    </xf>
    <xf numFmtId="0" fontId="39" fillId="7" borderId="4" xfId="0" applyFont="1" applyFill="1" applyBorder="1" applyAlignment="1" applyProtection="1">
      <alignment horizontal="center" vertical="center" wrapText="1" shrinkToFit="1"/>
      <protection hidden="1"/>
    </xf>
    <xf numFmtId="0" fontId="39" fillId="7" borderId="1" xfId="0" applyFont="1" applyFill="1" applyBorder="1" applyAlignment="1" applyProtection="1">
      <alignment horizontal="center" vertical="center" wrapText="1" shrinkToFit="1"/>
      <protection hidden="1"/>
    </xf>
    <xf numFmtId="0" fontId="39" fillId="7" borderId="7" xfId="0" applyFont="1" applyFill="1" applyBorder="1" applyAlignment="1" applyProtection="1">
      <alignment horizontal="center" vertical="center" wrapText="1" shrinkToFit="1"/>
      <protection hidden="1"/>
    </xf>
    <xf numFmtId="0" fontId="39" fillId="7" borderId="2" xfId="0" applyFont="1" applyFill="1" applyBorder="1" applyAlignment="1" applyProtection="1">
      <alignment horizontal="center" vertical="center" wrapText="1" shrinkToFit="1"/>
      <protection hidden="1"/>
    </xf>
    <xf numFmtId="49" fontId="35" fillId="0" borderId="7" xfId="0" applyNumberFormat="1" applyFont="1" applyBorder="1" applyAlignment="1" applyProtection="1">
      <alignment horizontal="center" vertical="center" shrinkToFit="1"/>
      <protection hidden="1"/>
    </xf>
    <xf numFmtId="0" fontId="39" fillId="0" borderId="3" xfId="0" applyFont="1" applyBorder="1" applyAlignment="1" applyProtection="1">
      <alignment horizontal="left" vertical="center" wrapText="1"/>
      <protection hidden="1"/>
    </xf>
    <xf numFmtId="0" fontId="104" fillId="4" borderId="40" xfId="0" applyFont="1" applyFill="1" applyBorder="1" applyAlignment="1" applyProtection="1">
      <alignment vertical="center" wrapText="1"/>
      <protection hidden="1"/>
    </xf>
    <xf numFmtId="0" fontId="104" fillId="4" borderId="21" xfId="0" applyFont="1" applyFill="1" applyBorder="1" applyAlignment="1" applyProtection="1">
      <alignment vertical="center" wrapText="1"/>
      <protection hidden="1"/>
    </xf>
    <xf numFmtId="0" fontId="104" fillId="4" borderId="41" xfId="0" applyFont="1" applyFill="1" applyBorder="1" applyAlignment="1" applyProtection="1">
      <alignment vertical="center" wrapText="1"/>
      <protection hidden="1"/>
    </xf>
    <xf numFmtId="38" fontId="108" fillId="2" borderId="39" xfId="6" applyFont="1" applyFill="1" applyBorder="1" applyAlignment="1" applyProtection="1">
      <alignment horizontal="right" vertical="center"/>
      <protection hidden="1"/>
    </xf>
    <xf numFmtId="38" fontId="108" fillId="2" borderId="21" xfId="6" applyFont="1" applyFill="1" applyBorder="1" applyAlignment="1" applyProtection="1">
      <alignment horizontal="right" vertical="center"/>
      <protection hidden="1"/>
    </xf>
    <xf numFmtId="0" fontId="23" fillId="0" borderId="21" xfId="0" applyFont="1" applyBorder="1" applyAlignment="1" applyProtection="1">
      <alignment horizontal="center" vertical="center"/>
      <protection hidden="1"/>
    </xf>
    <xf numFmtId="0" fontId="23" fillId="0" borderId="38" xfId="0" applyFont="1" applyBorder="1" applyAlignment="1" applyProtection="1">
      <alignment horizontal="center" vertical="center"/>
      <protection hidden="1"/>
    </xf>
    <xf numFmtId="0" fontId="106" fillId="7" borderId="204" xfId="0" applyFont="1" applyFill="1" applyBorder="1" applyAlignment="1" applyProtection="1">
      <alignment horizontal="center" vertical="center"/>
      <protection hidden="1"/>
    </xf>
    <xf numFmtId="0" fontId="106" fillId="7" borderId="205" xfId="0" applyFont="1" applyFill="1" applyBorder="1" applyAlignment="1" applyProtection="1">
      <alignment horizontal="center" vertical="center"/>
      <protection hidden="1"/>
    </xf>
    <xf numFmtId="0" fontId="106" fillId="0" borderId="205" xfId="0" applyFont="1" applyFill="1" applyBorder="1" applyAlignment="1" applyProtection="1">
      <alignment horizontal="center" vertical="center"/>
      <protection locked="0"/>
    </xf>
    <xf numFmtId="0" fontId="106" fillId="0" borderId="206" xfId="0" applyFont="1" applyFill="1" applyBorder="1" applyAlignment="1" applyProtection="1">
      <alignment horizontal="center" vertical="center"/>
      <protection locked="0"/>
    </xf>
    <xf numFmtId="0" fontId="107" fillId="0" borderId="5" xfId="0" applyFont="1" applyFill="1" applyBorder="1" applyAlignment="1" applyProtection="1">
      <alignment horizontal="center" vertical="center" wrapText="1"/>
      <protection hidden="1"/>
    </xf>
    <xf numFmtId="0" fontId="15" fillId="0" borderId="3"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9" fillId="0" borderId="0" xfId="0" applyFont="1" applyProtection="1">
      <alignment vertical="center"/>
      <protection hidden="1"/>
    </xf>
    <xf numFmtId="0" fontId="10" fillId="0" borderId="3" xfId="0" applyFont="1" applyBorder="1" applyAlignment="1" applyProtection="1">
      <alignment vertical="top"/>
      <protection hidden="1"/>
    </xf>
    <xf numFmtId="0" fontId="99" fillId="2" borderId="8" xfId="0" applyFont="1" applyFill="1" applyBorder="1" applyAlignment="1" applyProtection="1">
      <alignment horizontal="center" vertical="center"/>
      <protection locked="0"/>
    </xf>
    <xf numFmtId="0" fontId="99" fillId="2" borderId="5" xfId="0" applyFont="1" applyFill="1" applyBorder="1" applyAlignment="1" applyProtection="1">
      <alignment horizontal="center" vertical="center"/>
      <protection locked="0"/>
    </xf>
    <xf numFmtId="0" fontId="14" fillId="2" borderId="210" xfId="0" applyFont="1" applyFill="1" applyBorder="1" applyAlignment="1" applyProtection="1">
      <alignment vertical="center" wrapText="1"/>
      <protection hidden="1"/>
    </xf>
    <xf numFmtId="0" fontId="14" fillId="2" borderId="211" xfId="0" applyFont="1" applyFill="1" applyBorder="1" applyAlignment="1" applyProtection="1">
      <alignment vertical="center" wrapText="1"/>
      <protection hidden="1"/>
    </xf>
    <xf numFmtId="0" fontId="99" fillId="2" borderId="212" xfId="0" applyFont="1" applyFill="1" applyBorder="1" applyAlignment="1" applyProtection="1">
      <alignment horizontal="center" vertical="center"/>
      <protection locked="0"/>
    </xf>
    <xf numFmtId="0" fontId="99" fillId="2" borderId="208" xfId="0" applyFont="1" applyFill="1" applyBorder="1" applyAlignment="1" applyProtection="1">
      <alignment horizontal="center" vertical="center"/>
      <protection locked="0"/>
    </xf>
    <xf numFmtId="0" fontId="96" fillId="2" borderId="208" xfId="0" applyFont="1" applyFill="1" applyBorder="1" applyAlignment="1" applyProtection="1">
      <alignment vertical="center" wrapText="1"/>
      <protection hidden="1"/>
    </xf>
    <xf numFmtId="0" fontId="96" fillId="2" borderId="213" xfId="0" applyFont="1" applyFill="1" applyBorder="1" applyAlignment="1" applyProtection="1">
      <alignment vertical="center" wrapText="1"/>
      <protection hidden="1"/>
    </xf>
    <xf numFmtId="0" fontId="15" fillId="0" borderId="0" xfId="0" applyFont="1" applyProtection="1">
      <alignment vertical="center"/>
      <protection hidden="1"/>
    </xf>
    <xf numFmtId="0" fontId="15" fillId="0" borderId="10" xfId="0" applyFont="1" applyBorder="1" applyProtection="1">
      <alignment vertical="center"/>
      <protection hidden="1"/>
    </xf>
    <xf numFmtId="0" fontId="15" fillId="0" borderId="3" xfId="0" applyFont="1" applyBorder="1" applyProtection="1">
      <alignment vertical="center"/>
      <protection hidden="1"/>
    </xf>
    <xf numFmtId="0" fontId="15" fillId="0" borderId="4" xfId="0" applyFont="1" applyBorder="1" applyProtection="1">
      <alignment vertical="center"/>
      <protection hidden="1"/>
    </xf>
    <xf numFmtId="0" fontId="15" fillId="0" borderId="31" xfId="0" applyFont="1" applyBorder="1" applyAlignment="1" applyProtection="1">
      <alignment horizontal="center" vertical="center"/>
      <protection hidden="1"/>
    </xf>
    <xf numFmtId="0" fontId="15" fillId="0" borderId="32" xfId="0" applyFont="1" applyBorder="1" applyAlignment="1" applyProtection="1">
      <alignment horizontal="center" vertical="center"/>
      <protection hidden="1"/>
    </xf>
    <xf numFmtId="0" fontId="14" fillId="4" borderId="33" xfId="0" applyFont="1" applyFill="1" applyBorder="1" applyAlignment="1" applyProtection="1">
      <alignment horizontal="left" vertical="center" wrapText="1" indent="5"/>
      <protection hidden="1"/>
    </xf>
    <xf numFmtId="0" fontId="14" fillId="4" borderId="36" xfId="0" applyFont="1" applyFill="1" applyBorder="1" applyAlignment="1" applyProtection="1">
      <alignment horizontal="left" vertical="center" wrapText="1" indent="5"/>
      <protection hidden="1"/>
    </xf>
    <xf numFmtId="0" fontId="14" fillId="4" borderId="42" xfId="0" applyFont="1" applyFill="1" applyBorder="1" applyAlignment="1" applyProtection="1">
      <alignment horizontal="left" vertical="center" wrapText="1" indent="5"/>
      <protection hidden="1"/>
    </xf>
    <xf numFmtId="0" fontId="15" fillId="0" borderId="33" xfId="0" applyFont="1" applyBorder="1" applyAlignment="1" applyProtection="1">
      <alignment horizontal="center" vertical="center"/>
      <protection hidden="1"/>
    </xf>
    <xf numFmtId="0" fontId="15" fillId="0" borderId="34" xfId="0" applyFont="1" applyBorder="1" applyAlignment="1" applyProtection="1">
      <alignment horizontal="center" vertical="center"/>
      <protection hidden="1"/>
    </xf>
    <xf numFmtId="38" fontId="21" fillId="0" borderId="35" xfId="7" applyFont="1" applyBorder="1" applyAlignment="1" applyProtection="1">
      <alignment vertical="center" shrinkToFit="1"/>
      <protection hidden="1"/>
    </xf>
    <xf numFmtId="38" fontId="21" fillId="0" borderId="36" xfId="7" applyFont="1" applyBorder="1" applyAlignment="1" applyProtection="1">
      <alignment vertical="center" shrinkToFit="1"/>
      <protection hidden="1"/>
    </xf>
    <xf numFmtId="0" fontId="15" fillId="0" borderId="36"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14" fillId="4" borderId="1" xfId="0" applyFont="1" applyFill="1" applyBorder="1" applyAlignment="1" applyProtection="1">
      <alignment horizontal="left" vertical="center" wrapText="1" indent="5"/>
      <protection hidden="1"/>
    </xf>
    <xf numFmtId="0" fontId="14" fillId="4" borderId="7" xfId="0" applyFont="1" applyFill="1" applyBorder="1" applyAlignment="1" applyProtection="1">
      <alignment horizontal="left" vertical="center" wrapText="1" indent="5"/>
      <protection hidden="1"/>
    </xf>
    <xf numFmtId="0" fontId="14" fillId="4" borderId="2" xfId="0" applyFont="1" applyFill="1" applyBorder="1" applyAlignment="1" applyProtection="1">
      <alignment horizontal="left" vertical="center" wrapText="1" indent="5"/>
      <protection hidden="1"/>
    </xf>
    <xf numFmtId="0" fontId="15" fillId="0" borderId="1"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38" fontId="99" fillId="0" borderId="29" xfId="7" applyFont="1" applyBorder="1" applyAlignment="1" applyProtection="1">
      <alignment vertical="center" shrinkToFit="1"/>
      <protection hidden="1"/>
    </xf>
    <xf numFmtId="38" fontId="99" fillId="0" borderId="7" xfId="7" applyFont="1" applyBorder="1" applyAlignment="1" applyProtection="1">
      <alignment vertical="center" shrinkToFit="1"/>
      <protection hidden="1"/>
    </xf>
    <xf numFmtId="0" fontId="15" fillId="0" borderId="7"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4" fillId="4" borderId="46" xfId="0" applyFont="1" applyFill="1" applyBorder="1" applyAlignment="1" applyProtection="1">
      <alignment horizontal="left" vertical="center" wrapText="1" indent="5"/>
      <protection hidden="1"/>
    </xf>
    <xf numFmtId="0" fontId="14" fillId="4" borderId="47" xfId="0" applyFont="1" applyFill="1" applyBorder="1" applyAlignment="1" applyProtection="1">
      <alignment horizontal="left" vertical="center" wrapText="1" indent="5"/>
      <protection hidden="1"/>
    </xf>
    <xf numFmtId="0" fontId="14" fillId="4" borderId="48" xfId="0" applyFont="1" applyFill="1" applyBorder="1" applyAlignment="1" applyProtection="1">
      <alignment horizontal="left" vertical="center" wrapText="1" indent="5"/>
      <protection hidden="1"/>
    </xf>
    <xf numFmtId="0" fontId="15" fillId="0" borderId="46" xfId="0" applyFont="1" applyBorder="1" applyAlignment="1" applyProtection="1">
      <alignment horizontal="center" vertical="center"/>
      <protection hidden="1"/>
    </xf>
    <xf numFmtId="0" fontId="15" fillId="0" borderId="52" xfId="0" applyFont="1" applyBorder="1" applyAlignment="1" applyProtection="1">
      <alignment horizontal="center" vertical="center"/>
      <protection hidden="1"/>
    </xf>
    <xf numFmtId="38" fontId="21" fillId="0" borderId="54" xfId="7" applyFont="1" applyBorder="1" applyAlignment="1" applyProtection="1">
      <alignment vertical="center" shrinkToFit="1"/>
      <protection hidden="1"/>
    </xf>
    <xf numFmtId="38" fontId="21" fillId="0" borderId="47" xfId="7" applyFont="1" applyBorder="1" applyAlignment="1" applyProtection="1">
      <alignment vertical="center" shrinkToFit="1"/>
      <protection hidden="1"/>
    </xf>
    <xf numFmtId="0" fontId="15" fillId="0" borderId="47" xfId="0" applyFont="1" applyBorder="1" applyAlignment="1" applyProtection="1">
      <alignment horizontal="center" vertical="center"/>
      <protection hidden="1"/>
    </xf>
    <xf numFmtId="0" fontId="15" fillId="0" borderId="48" xfId="0" applyFont="1" applyBorder="1" applyAlignment="1" applyProtection="1">
      <alignment horizontal="center" vertical="center"/>
      <protection hidden="1"/>
    </xf>
    <xf numFmtId="0" fontId="14" fillId="4" borderId="11" xfId="0" applyFont="1" applyFill="1" applyBorder="1" applyAlignment="1" applyProtection="1">
      <alignment horizontal="center" vertical="center" textRotation="255"/>
      <protection hidden="1"/>
    </xf>
    <xf numFmtId="0" fontId="14" fillId="4" borderId="10" xfId="0" applyFont="1" applyFill="1" applyBorder="1" applyAlignment="1" applyProtection="1">
      <alignment horizontal="center" vertical="center" textRotation="255"/>
      <protection hidden="1"/>
    </xf>
    <xf numFmtId="0" fontId="14" fillId="0" borderId="9" xfId="0" applyFont="1" applyBorder="1" applyAlignment="1" applyProtection="1">
      <alignment horizontal="left" vertical="center" indent="2"/>
      <protection hidden="1"/>
    </xf>
    <xf numFmtId="0" fontId="14" fillId="0" borderId="3" xfId="0" applyFont="1" applyBorder="1" applyAlignment="1" applyProtection="1">
      <alignment horizontal="left" vertical="center" indent="2"/>
      <protection hidden="1"/>
    </xf>
    <xf numFmtId="0" fontId="14" fillId="0" borderId="4" xfId="0" applyFont="1" applyBorder="1" applyAlignment="1" applyProtection="1">
      <alignment horizontal="left" vertical="center" indent="2"/>
      <protection hidden="1"/>
    </xf>
    <xf numFmtId="0" fontId="15" fillId="0" borderId="9"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38" fontId="21" fillId="0" borderId="37" xfId="7" applyFont="1" applyBorder="1" applyAlignment="1" applyProtection="1">
      <alignment vertical="center" shrinkToFit="1"/>
      <protection locked="0" hidden="1"/>
    </xf>
    <xf numFmtId="38" fontId="21" fillId="0" borderId="3" xfId="7" applyFont="1" applyBorder="1" applyAlignment="1" applyProtection="1">
      <alignment vertical="center" shrinkToFit="1"/>
      <protection locked="0" hidden="1"/>
    </xf>
    <xf numFmtId="0" fontId="14" fillId="0" borderId="1" xfId="0" applyFont="1" applyBorder="1" applyAlignment="1" applyProtection="1">
      <alignment horizontal="left" vertical="center" indent="2"/>
      <protection hidden="1"/>
    </xf>
    <xf numFmtId="0" fontId="14" fillId="0" borderId="7" xfId="0" applyFont="1" applyBorder="1" applyAlignment="1" applyProtection="1">
      <alignment horizontal="left" vertical="center" indent="2"/>
      <protection hidden="1"/>
    </xf>
    <xf numFmtId="0" fontId="14" fillId="0" borderId="2" xfId="0" applyFont="1" applyBorder="1" applyAlignment="1" applyProtection="1">
      <alignment horizontal="left" vertical="center" indent="2"/>
      <protection hidden="1"/>
    </xf>
    <xf numFmtId="38" fontId="21" fillId="0" borderId="29" xfId="7" applyFont="1" applyBorder="1" applyAlignment="1" applyProtection="1">
      <alignment vertical="center" shrinkToFit="1"/>
      <protection locked="0" hidden="1"/>
    </xf>
    <xf numFmtId="38" fontId="21" fillId="0" borderId="7" xfId="7" applyFont="1" applyBorder="1" applyAlignment="1" applyProtection="1">
      <alignment vertical="center" shrinkToFit="1"/>
      <protection locked="0" hidden="1"/>
    </xf>
    <xf numFmtId="0" fontId="14" fillId="0" borderId="8" xfId="0" applyFont="1" applyBorder="1" applyAlignment="1" applyProtection="1">
      <alignment horizontal="left" vertical="center" indent="2"/>
      <protection hidden="1"/>
    </xf>
    <xf numFmtId="0" fontId="14" fillId="0" borderId="5" xfId="0" applyFont="1" applyBorder="1" applyAlignment="1" applyProtection="1">
      <alignment horizontal="left" vertical="center" indent="2"/>
      <protection hidden="1"/>
    </xf>
    <xf numFmtId="0" fontId="14" fillId="0" borderId="6" xfId="0" applyFont="1" applyBorder="1" applyAlignment="1" applyProtection="1">
      <alignment horizontal="left" vertical="center" indent="2"/>
      <protection hidden="1"/>
    </xf>
    <xf numFmtId="0" fontId="15"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8" fillId="3" borderId="0" xfId="0" applyFont="1" applyFill="1" applyBorder="1" applyAlignment="1" applyProtection="1">
      <alignment horizontal="center" vertical="center"/>
      <protection hidden="1"/>
    </xf>
    <xf numFmtId="0" fontId="89" fillId="2" borderId="0" xfId="0" applyFont="1" applyFill="1" applyAlignment="1" applyProtection="1">
      <alignment horizontal="distributed" vertical="center" indent="2"/>
      <protection hidden="1"/>
    </xf>
    <xf numFmtId="0" fontId="106" fillId="0" borderId="3" xfId="0" applyFont="1" applyBorder="1" applyAlignment="1" applyProtection="1">
      <alignment horizontal="center" vertical="center"/>
      <protection locked="0"/>
    </xf>
    <xf numFmtId="0" fontId="14" fillId="7" borderId="44" xfId="0" applyFont="1" applyFill="1" applyBorder="1" applyAlignment="1" applyProtection="1">
      <alignment horizontal="center" vertical="center" wrapText="1"/>
      <protection hidden="1"/>
    </xf>
    <xf numFmtId="0" fontId="14" fillId="7" borderId="31" xfId="0" applyFont="1" applyFill="1" applyBorder="1" applyAlignment="1" applyProtection="1">
      <alignment horizontal="center" vertical="center" wrapText="1"/>
      <protection hidden="1"/>
    </xf>
    <xf numFmtId="0" fontId="14" fillId="7" borderId="32" xfId="0" applyFont="1" applyFill="1" applyBorder="1" applyAlignment="1" applyProtection="1">
      <alignment horizontal="center" vertical="center" wrapText="1"/>
      <protection hidden="1"/>
    </xf>
    <xf numFmtId="0" fontId="14" fillId="4" borderId="49" xfId="0" applyFont="1" applyFill="1" applyBorder="1" applyAlignment="1" applyProtection="1">
      <alignment horizontal="center" vertical="center" textRotation="255"/>
      <protection hidden="1"/>
    </xf>
    <xf numFmtId="0" fontId="14" fillId="4" borderId="50" xfId="0" applyFont="1" applyFill="1" applyBorder="1" applyAlignment="1" applyProtection="1">
      <alignment horizontal="center" vertical="center" textRotation="255"/>
      <protection hidden="1"/>
    </xf>
    <xf numFmtId="0" fontId="14" fillId="0" borderId="33" xfId="0" applyFont="1" applyBorder="1" applyAlignment="1" applyProtection="1">
      <alignment horizontal="left" vertical="center" indent="2"/>
      <protection hidden="1"/>
    </xf>
    <xf numFmtId="0" fontId="14" fillId="0" borderId="36" xfId="0" applyFont="1" applyBorder="1" applyAlignment="1" applyProtection="1">
      <alignment horizontal="left" vertical="center" indent="2"/>
      <protection hidden="1"/>
    </xf>
    <xf numFmtId="0" fontId="14" fillId="0" borderId="42" xfId="0" applyFont="1" applyBorder="1" applyAlignment="1" applyProtection="1">
      <alignment horizontal="left" vertical="center" indent="2"/>
      <protection hidden="1"/>
    </xf>
    <xf numFmtId="38" fontId="21" fillId="0" borderId="35" xfId="7" applyFont="1" applyBorder="1" applyAlignment="1" applyProtection="1">
      <alignment vertical="center" shrinkToFit="1"/>
      <protection locked="0" hidden="1"/>
    </xf>
    <xf numFmtId="38" fontId="21" fillId="0" borderId="36" xfId="7" applyFont="1" applyBorder="1" applyAlignment="1" applyProtection="1">
      <alignment vertical="center" shrinkToFit="1"/>
      <protection locked="0" hidden="1"/>
    </xf>
    <xf numFmtId="38" fontId="99" fillId="0" borderId="37" xfId="7" applyFont="1" applyBorder="1" applyAlignment="1" applyProtection="1">
      <alignment vertical="center" shrinkToFit="1"/>
      <protection hidden="1"/>
    </xf>
    <xf numFmtId="38" fontId="99" fillId="0" borderId="3" xfId="7" applyFont="1" applyBorder="1" applyAlignment="1" applyProtection="1">
      <alignment vertical="center" shrinkToFit="1"/>
      <protection hidden="1"/>
    </xf>
    <xf numFmtId="38" fontId="21" fillId="0" borderId="51" xfId="7" applyFont="1" applyBorder="1" applyAlignment="1" applyProtection="1">
      <alignment vertical="center" shrinkToFit="1"/>
      <protection locked="0" hidden="1"/>
    </xf>
    <xf numFmtId="38" fontId="21" fillId="0" borderId="31" xfId="7" applyFont="1" applyBorder="1" applyAlignment="1" applyProtection="1">
      <alignment vertical="center" shrinkToFit="1"/>
      <protection locked="0" hidden="1"/>
    </xf>
    <xf numFmtId="0" fontId="15" fillId="0" borderId="8" xfId="0" applyFont="1" applyBorder="1" applyAlignment="1" applyProtection="1">
      <alignment horizontal="center" vertical="center"/>
      <protection hidden="1"/>
    </xf>
    <xf numFmtId="0" fontId="15" fillId="0" borderId="53" xfId="0" applyFont="1" applyBorder="1" applyAlignment="1" applyProtection="1">
      <alignment horizontal="center" vertical="center"/>
      <protection hidden="1"/>
    </xf>
    <xf numFmtId="38" fontId="21" fillId="0" borderId="55" xfId="7" applyFont="1" applyBorder="1" applyAlignment="1" applyProtection="1">
      <alignment vertical="center" shrinkToFit="1"/>
      <protection locked="0" hidden="1"/>
    </xf>
    <xf numFmtId="38" fontId="21" fillId="0" borderId="5" xfId="7" applyFont="1" applyBorder="1" applyAlignment="1" applyProtection="1">
      <alignment vertical="center" shrinkToFit="1"/>
      <protection locked="0" hidden="1"/>
    </xf>
    <xf numFmtId="3" fontId="26" fillId="4" borderId="79" xfId="0" applyNumberFormat="1" applyFont="1" applyFill="1" applyBorder="1" applyAlignment="1" applyProtection="1">
      <alignment horizontal="right" vertical="center" shrinkToFit="1"/>
      <protection hidden="1"/>
    </xf>
    <xf numFmtId="3" fontId="26" fillId="4" borderId="47" xfId="0" applyNumberFormat="1" applyFont="1" applyFill="1" applyBorder="1" applyAlignment="1" applyProtection="1">
      <alignment horizontal="right" vertical="center" shrinkToFit="1"/>
      <protection hidden="1"/>
    </xf>
    <xf numFmtId="3" fontId="26" fillId="4" borderId="48" xfId="0" applyNumberFormat="1" applyFont="1" applyFill="1" applyBorder="1" applyAlignment="1" applyProtection="1">
      <alignment horizontal="right" vertical="center" shrinkToFit="1"/>
      <protection hidden="1"/>
    </xf>
    <xf numFmtId="3" fontId="75" fillId="0" borderId="46" xfId="0" applyNumberFormat="1" applyFont="1" applyBorder="1" applyAlignment="1" applyProtection="1">
      <alignment vertical="center" shrinkToFit="1"/>
      <protection hidden="1"/>
    </xf>
    <xf numFmtId="3" fontId="75" fillId="0" borderId="47" xfId="0" applyNumberFormat="1" applyFont="1" applyBorder="1" applyAlignment="1" applyProtection="1">
      <alignment vertical="center" shrinkToFit="1"/>
      <protection hidden="1"/>
    </xf>
    <xf numFmtId="180" fontId="29" fillId="0" borderId="57" xfId="11" applyNumberFormat="1" applyFont="1" applyBorder="1" applyAlignment="1" applyProtection="1">
      <alignment vertical="center" shrinkToFit="1"/>
      <protection locked="0" hidden="1"/>
    </xf>
    <xf numFmtId="180" fontId="29" fillId="0" borderId="14" xfId="11" applyNumberFormat="1" applyFont="1" applyBorder="1" applyAlignment="1" applyProtection="1">
      <alignment vertical="center" shrinkToFit="1"/>
      <protection locked="0" hidden="1"/>
    </xf>
    <xf numFmtId="180" fontId="29" fillId="0" borderId="59" xfId="11" applyNumberFormat="1" applyFont="1" applyBorder="1" applyAlignment="1" applyProtection="1">
      <alignment vertical="center" shrinkToFit="1"/>
      <protection locked="0" hidden="1"/>
    </xf>
    <xf numFmtId="178" fontId="29" fillId="0" borderId="57" xfId="11" applyNumberFormat="1" applyFont="1" applyBorder="1" applyAlignment="1" applyProtection="1">
      <alignment horizontal="center" vertical="center" shrinkToFit="1"/>
      <protection locked="0" hidden="1"/>
    </xf>
    <xf numFmtId="178" fontId="29" fillId="0" borderId="14" xfId="11" applyNumberFormat="1" applyFont="1" applyBorder="1" applyAlignment="1" applyProtection="1">
      <alignment horizontal="center" vertical="center" shrinkToFit="1"/>
      <protection locked="0" hidden="1"/>
    </xf>
    <xf numFmtId="178" fontId="29" fillId="0" borderId="17" xfId="11" applyNumberFormat="1" applyFont="1" applyBorder="1" applyAlignment="1" applyProtection="1">
      <alignment horizontal="center" vertical="center" shrinkToFit="1"/>
      <protection locked="0" hidden="1"/>
    </xf>
    <xf numFmtId="178" fontId="29" fillId="0" borderId="57" xfId="11" applyNumberFormat="1" applyFont="1" applyBorder="1" applyAlignment="1" applyProtection="1">
      <alignment horizontal="right" vertical="center" shrinkToFit="1"/>
      <protection locked="0" hidden="1"/>
    </xf>
    <xf numFmtId="178" fontId="29" fillId="0" borderId="14" xfId="11" applyNumberFormat="1" applyFont="1" applyBorder="1" applyAlignment="1" applyProtection="1">
      <alignment horizontal="right" vertical="center" shrinkToFit="1"/>
      <protection locked="0" hidden="1"/>
    </xf>
    <xf numFmtId="178" fontId="29" fillId="0" borderId="17" xfId="11" applyNumberFormat="1" applyFont="1" applyBorder="1" applyAlignment="1" applyProtection="1">
      <alignment horizontal="right" vertical="center" shrinkToFit="1"/>
      <protection locked="0" hidden="1"/>
    </xf>
    <xf numFmtId="180" fontId="29" fillId="2" borderId="14" xfId="11" applyNumberFormat="1" applyFont="1" applyFill="1" applyBorder="1" applyAlignment="1" applyProtection="1">
      <alignment vertical="center" shrinkToFit="1"/>
      <protection locked="0" hidden="1"/>
    </xf>
    <xf numFmtId="180" fontId="29" fillId="2" borderId="17" xfId="11" applyNumberFormat="1" applyFont="1" applyFill="1" applyBorder="1" applyAlignment="1" applyProtection="1">
      <alignment vertical="center" shrinkToFit="1"/>
      <protection locked="0" hidden="1"/>
    </xf>
    <xf numFmtId="180" fontId="29" fillId="2" borderId="57" xfId="11" applyNumberFormat="1" applyFont="1" applyFill="1" applyBorder="1" applyAlignment="1" applyProtection="1">
      <alignment vertical="center" shrinkToFit="1"/>
      <protection locked="0" hidden="1"/>
    </xf>
    <xf numFmtId="49" fontId="24" fillId="0" borderId="57" xfId="0" applyNumberFormat="1" applyFont="1" applyBorder="1" applyAlignment="1" applyProtection="1">
      <alignment vertical="center" shrinkToFit="1"/>
      <protection locked="0" hidden="1"/>
    </xf>
    <xf numFmtId="49" fontId="24" fillId="0" borderId="14" xfId="0" applyNumberFormat="1" applyFont="1" applyBorder="1" applyAlignment="1" applyProtection="1">
      <alignment vertical="center" shrinkToFit="1"/>
      <protection locked="0" hidden="1"/>
    </xf>
    <xf numFmtId="49" fontId="24" fillId="0" borderId="17" xfId="0" applyNumberFormat="1" applyFont="1" applyBorder="1" applyAlignment="1" applyProtection="1">
      <alignment vertical="center" shrinkToFit="1"/>
      <protection locked="0" hidden="1"/>
    </xf>
    <xf numFmtId="49" fontId="24" fillId="0" borderId="57" xfId="0" applyNumberFormat="1" applyFont="1" applyBorder="1" applyAlignment="1" applyProtection="1">
      <alignment horizontal="center" vertical="center" shrinkToFit="1"/>
      <protection locked="0" hidden="1"/>
    </xf>
    <xf numFmtId="49" fontId="24" fillId="0" borderId="14" xfId="0" applyNumberFormat="1" applyFont="1" applyBorder="1" applyAlignment="1" applyProtection="1">
      <alignment horizontal="center" vertical="center" shrinkToFit="1"/>
      <protection locked="0" hidden="1"/>
    </xf>
    <xf numFmtId="49" fontId="24" fillId="0" borderId="17" xfId="0" applyNumberFormat="1" applyFont="1" applyBorder="1" applyAlignment="1" applyProtection="1">
      <alignment horizontal="center" vertical="center" shrinkToFit="1"/>
      <protection locked="0" hidden="1"/>
    </xf>
    <xf numFmtId="49" fontId="24" fillId="0" borderId="186" xfId="0" applyNumberFormat="1" applyFont="1" applyBorder="1" applyAlignment="1" applyProtection="1">
      <alignment horizontal="center" vertical="center" shrinkToFit="1"/>
      <protection locked="0" hidden="1"/>
    </xf>
    <xf numFmtId="0" fontId="21" fillId="4" borderId="136" xfId="0" applyFont="1" applyFill="1" applyBorder="1" applyAlignment="1" applyProtection="1">
      <alignment horizontal="center" vertical="center"/>
      <protection hidden="1"/>
    </xf>
    <xf numFmtId="0" fontId="21" fillId="4" borderId="66" xfId="0" applyFont="1" applyFill="1" applyBorder="1" applyAlignment="1" applyProtection="1">
      <alignment horizontal="center" vertical="center"/>
      <protection hidden="1"/>
    </xf>
    <xf numFmtId="0" fontId="21" fillId="4" borderId="89" xfId="0" applyFont="1" applyFill="1" applyBorder="1" applyAlignment="1" applyProtection="1">
      <alignment horizontal="center" vertical="center"/>
      <protection hidden="1"/>
    </xf>
    <xf numFmtId="0" fontId="14" fillId="4" borderId="68" xfId="0" applyFont="1" applyFill="1" applyBorder="1" applyAlignment="1" applyProtection="1">
      <alignment horizontal="center" vertical="center"/>
      <protection hidden="1"/>
    </xf>
    <xf numFmtId="0" fontId="14" fillId="4" borderId="89" xfId="0" applyFont="1" applyFill="1" applyBorder="1" applyAlignment="1" applyProtection="1">
      <alignment horizontal="center" vertical="center"/>
      <protection hidden="1"/>
    </xf>
    <xf numFmtId="0" fontId="21" fillId="4" borderId="68" xfId="0" applyFont="1" applyFill="1" applyBorder="1" applyAlignment="1" applyProtection="1">
      <alignment horizontal="center" vertical="center"/>
      <protection hidden="1"/>
    </xf>
    <xf numFmtId="0" fontId="21" fillId="4" borderId="69" xfId="0" applyFont="1" applyFill="1" applyBorder="1" applyAlignment="1" applyProtection="1">
      <alignment horizontal="center" vertical="center"/>
      <protection hidden="1"/>
    </xf>
    <xf numFmtId="0" fontId="21" fillId="4" borderId="144" xfId="0" applyFont="1" applyFill="1" applyBorder="1" applyAlignment="1" applyProtection="1">
      <alignment horizontal="center" vertical="center"/>
      <protection hidden="1"/>
    </xf>
    <xf numFmtId="0" fontId="21" fillId="4" borderId="70" xfId="0" applyFont="1" applyFill="1" applyBorder="1" applyAlignment="1" applyProtection="1">
      <alignment horizontal="center" vertical="center"/>
      <protection hidden="1"/>
    </xf>
    <xf numFmtId="178" fontId="29" fillId="0" borderId="187" xfId="0" applyNumberFormat="1" applyFont="1" applyBorder="1" applyAlignment="1" applyProtection="1">
      <alignment vertical="center"/>
      <protection hidden="1"/>
    </xf>
    <xf numFmtId="0" fontId="29" fillId="0" borderId="188" xfId="0" applyFont="1" applyBorder="1" applyAlignment="1" applyProtection="1">
      <alignment vertical="center"/>
      <protection hidden="1"/>
    </xf>
    <xf numFmtId="0" fontId="29" fillId="0" borderId="189" xfId="0" applyFont="1" applyBorder="1" applyAlignment="1" applyProtection="1">
      <alignment vertical="center"/>
      <protection hidden="1"/>
    </xf>
    <xf numFmtId="0" fontId="15" fillId="0" borderId="61" xfId="0" applyFont="1" applyBorder="1" applyAlignment="1" applyProtection="1">
      <alignment horizontal="center" vertical="center"/>
      <protection hidden="1"/>
    </xf>
    <xf numFmtId="0" fontId="15" fillId="0" borderId="147" xfId="0" applyFont="1" applyBorder="1" applyAlignment="1" applyProtection="1">
      <alignment horizontal="center" vertical="center"/>
      <protection hidden="1"/>
    </xf>
    <xf numFmtId="38" fontId="29" fillId="0" borderId="100" xfId="0" applyNumberFormat="1" applyFont="1" applyBorder="1" applyProtection="1">
      <alignment vertical="center"/>
      <protection hidden="1"/>
    </xf>
    <xf numFmtId="38" fontId="29" fillId="0" borderId="19" xfId="0" applyNumberFormat="1" applyFont="1" applyBorder="1" applyProtection="1">
      <alignment vertical="center"/>
      <protection hidden="1"/>
    </xf>
    <xf numFmtId="38" fontId="30" fillId="0" borderId="190" xfId="0" applyNumberFormat="1" applyFont="1" applyBorder="1" applyAlignment="1" applyProtection="1">
      <alignment vertical="center"/>
      <protection hidden="1"/>
    </xf>
    <xf numFmtId="38" fontId="30" fillId="0" borderId="188" xfId="0" applyNumberFormat="1" applyFont="1" applyBorder="1" applyAlignment="1" applyProtection="1">
      <alignment vertical="center"/>
      <protection hidden="1"/>
    </xf>
    <xf numFmtId="38" fontId="77" fillId="0" borderId="97" xfId="0" applyNumberFormat="1" applyFont="1" applyBorder="1" applyProtection="1">
      <alignment vertical="center"/>
      <protection hidden="1"/>
    </xf>
    <xf numFmtId="0" fontId="24" fillId="0" borderId="186" xfId="0" applyFont="1" applyBorder="1" applyAlignment="1" applyProtection="1">
      <alignment horizontal="center" vertical="center" shrinkToFit="1"/>
      <protection locked="0" hidden="1"/>
    </xf>
    <xf numFmtId="0" fontId="24" fillId="0" borderId="14" xfId="0" applyFont="1" applyBorder="1" applyAlignment="1" applyProtection="1">
      <alignment horizontal="center" vertical="center" shrinkToFit="1"/>
      <protection locked="0" hidden="1"/>
    </xf>
    <xf numFmtId="0" fontId="24" fillId="0" borderId="17" xfId="0" applyFont="1" applyBorder="1" applyAlignment="1" applyProtection="1">
      <alignment horizontal="center" vertical="center" shrinkToFit="1"/>
      <protection locked="0" hidden="1"/>
    </xf>
    <xf numFmtId="0" fontId="24" fillId="0" borderId="57" xfId="0" applyFont="1" applyBorder="1" applyAlignment="1" applyProtection="1">
      <alignment horizontal="center" vertical="center" shrinkToFit="1"/>
      <protection locked="0" hidden="1"/>
    </xf>
    <xf numFmtId="0" fontId="24" fillId="2" borderId="57" xfId="0" applyFont="1" applyFill="1" applyBorder="1" applyAlignment="1" applyProtection="1">
      <alignment horizontal="center" vertical="center"/>
      <protection locked="0" hidden="1"/>
    </xf>
    <xf numFmtId="0" fontId="24" fillId="2" borderId="14" xfId="0" applyFont="1" applyFill="1" applyBorder="1" applyAlignment="1" applyProtection="1">
      <alignment horizontal="center" vertical="center"/>
      <protection locked="0" hidden="1"/>
    </xf>
    <xf numFmtId="0" fontId="24" fillId="2" borderId="17" xfId="0" applyFont="1" applyFill="1" applyBorder="1" applyAlignment="1" applyProtection="1">
      <alignment horizontal="center" vertical="center"/>
      <protection locked="0" hidden="1"/>
    </xf>
    <xf numFmtId="178" fontId="24" fillId="0" borderId="57" xfId="12" applyNumberFormat="1" applyFont="1" applyBorder="1" applyAlignment="1" applyProtection="1">
      <alignment horizontal="right" vertical="center" shrinkToFit="1"/>
      <protection locked="0" hidden="1"/>
    </xf>
    <xf numFmtId="178" fontId="24" fillId="0" borderId="14" xfId="12" applyNumberFormat="1" applyFont="1" applyBorder="1" applyAlignment="1" applyProtection="1">
      <alignment horizontal="right" vertical="center" shrinkToFit="1"/>
      <protection locked="0" hidden="1"/>
    </xf>
    <xf numFmtId="0" fontId="24" fillId="0" borderId="181" xfId="0" applyFont="1" applyBorder="1" applyAlignment="1" applyProtection="1">
      <alignment horizontal="center" vertical="center" shrinkToFit="1"/>
      <protection locked="0" hidden="1"/>
    </xf>
    <xf numFmtId="0" fontId="24" fillId="0" borderId="160" xfId="0" applyFont="1" applyBorder="1" applyAlignment="1" applyProtection="1">
      <alignment horizontal="center" vertical="center" shrinkToFit="1"/>
      <protection locked="0" hidden="1"/>
    </xf>
    <xf numFmtId="0" fontId="24" fillId="0" borderId="163" xfId="0" applyFont="1" applyBorder="1" applyAlignment="1" applyProtection="1">
      <alignment horizontal="center" vertical="center" shrinkToFit="1"/>
      <protection locked="0" hidden="1"/>
    </xf>
    <xf numFmtId="0" fontId="24" fillId="0" borderId="162" xfId="0" applyFont="1" applyBorder="1" applyAlignment="1" applyProtection="1">
      <alignment horizontal="center" vertical="center" shrinkToFit="1"/>
      <protection locked="0" hidden="1"/>
    </xf>
    <xf numFmtId="0" fontId="24" fillId="2" borderId="162" xfId="0" applyFont="1" applyFill="1" applyBorder="1" applyAlignment="1" applyProtection="1">
      <alignment horizontal="center" vertical="center"/>
      <protection locked="0" hidden="1"/>
    </xf>
    <xf numFmtId="0" fontId="24" fillId="2" borderId="160" xfId="0" applyFont="1" applyFill="1" applyBorder="1" applyAlignment="1" applyProtection="1">
      <alignment horizontal="center" vertical="center"/>
      <protection locked="0" hidden="1"/>
    </xf>
    <xf numFmtId="0" fontId="24" fillId="2" borderId="163" xfId="0" applyFont="1" applyFill="1" applyBorder="1" applyAlignment="1" applyProtection="1">
      <alignment horizontal="center" vertical="center"/>
      <protection locked="0" hidden="1"/>
    </xf>
    <xf numFmtId="49" fontId="24" fillId="0" borderId="162" xfId="0" applyNumberFormat="1" applyFont="1" applyBorder="1" applyAlignment="1" applyProtection="1">
      <alignment horizontal="center" vertical="center" shrinkToFit="1"/>
      <protection locked="0" hidden="1"/>
    </xf>
    <xf numFmtId="49" fontId="24" fillId="0" borderId="160" xfId="0" applyNumberFormat="1" applyFont="1" applyBorder="1" applyAlignment="1" applyProtection="1">
      <alignment horizontal="center" vertical="center" shrinkToFit="1"/>
      <protection locked="0" hidden="1"/>
    </xf>
    <xf numFmtId="49" fontId="24" fillId="0" borderId="163" xfId="0" applyNumberFormat="1" applyFont="1" applyBorder="1" applyAlignment="1" applyProtection="1">
      <alignment horizontal="center" vertical="center" shrinkToFit="1"/>
      <protection locked="0" hidden="1"/>
    </xf>
    <xf numFmtId="178" fontId="24" fillId="0" borderId="162" xfId="12" applyNumberFormat="1" applyFont="1" applyBorder="1" applyAlignment="1" applyProtection="1">
      <alignment horizontal="right" vertical="center" shrinkToFit="1"/>
      <protection locked="0" hidden="1"/>
    </xf>
    <xf numFmtId="178" fontId="24" fillId="0" borderId="160" xfId="12" applyNumberFormat="1" applyFont="1" applyBorder="1" applyAlignment="1" applyProtection="1">
      <alignment horizontal="right" vertical="center" shrinkToFit="1"/>
      <protection locked="0" hidden="1"/>
    </xf>
    <xf numFmtId="0" fontId="24" fillId="0" borderId="207" xfId="0" applyFont="1" applyBorder="1" applyAlignment="1" applyProtection="1">
      <alignment horizontal="center" vertical="center" shrinkToFit="1"/>
      <protection locked="0" hidden="1"/>
    </xf>
    <xf numFmtId="0" fontId="24" fillId="0" borderId="13" xfId="0" applyFont="1" applyBorder="1" applyAlignment="1" applyProtection="1">
      <alignment horizontal="center" vertical="center" shrinkToFit="1"/>
      <protection locked="0" hidden="1"/>
    </xf>
    <xf numFmtId="0" fontId="24" fillId="0" borderId="147" xfId="0" applyFont="1" applyBorder="1" applyAlignment="1" applyProtection="1">
      <alignment horizontal="center" vertical="center" shrinkToFit="1"/>
      <protection locked="0" hidden="1"/>
    </xf>
    <xf numFmtId="0" fontId="24" fillId="0" borderId="61" xfId="0" applyFont="1" applyBorder="1" applyAlignment="1" applyProtection="1">
      <alignment horizontal="center" vertical="center" shrinkToFit="1"/>
      <protection locked="0" hidden="1"/>
    </xf>
    <xf numFmtId="0" fontId="24" fillId="2" borderId="61" xfId="0" applyFont="1" applyFill="1" applyBorder="1" applyAlignment="1" applyProtection="1">
      <alignment horizontal="center" vertical="center"/>
      <protection locked="0" hidden="1"/>
    </xf>
    <xf numFmtId="0" fontId="24" fillId="2" borderId="13" xfId="0" applyFont="1" applyFill="1" applyBorder="1" applyAlignment="1" applyProtection="1">
      <alignment horizontal="center" vertical="center"/>
      <protection locked="0" hidden="1"/>
    </xf>
    <xf numFmtId="0" fontId="24" fillId="2" borderId="147" xfId="0" applyFont="1" applyFill="1" applyBorder="1" applyAlignment="1" applyProtection="1">
      <alignment horizontal="center" vertical="center"/>
      <protection locked="0" hidden="1"/>
    </xf>
    <xf numFmtId="49" fontId="24" fillId="0" borderId="61" xfId="0" applyNumberFormat="1" applyFont="1" applyBorder="1" applyAlignment="1" applyProtection="1">
      <alignment horizontal="center" vertical="center" shrinkToFit="1"/>
      <protection locked="0" hidden="1"/>
    </xf>
    <xf numFmtId="49" fontId="24" fillId="0" borderId="13" xfId="0" applyNumberFormat="1" applyFont="1" applyBorder="1" applyAlignment="1" applyProtection="1">
      <alignment horizontal="center" vertical="center" shrinkToFit="1"/>
      <protection locked="0" hidden="1"/>
    </xf>
    <xf numFmtId="49" fontId="24" fillId="0" borderId="147" xfId="0" applyNumberFormat="1" applyFont="1" applyBorder="1" applyAlignment="1" applyProtection="1">
      <alignment horizontal="center" vertical="center" shrinkToFit="1"/>
      <protection locked="0" hidden="1"/>
    </xf>
    <xf numFmtId="178" fontId="24" fillId="0" borderId="61" xfId="12" applyNumberFormat="1" applyFont="1" applyBorder="1" applyAlignment="1" applyProtection="1">
      <alignment horizontal="right" vertical="center" shrinkToFit="1"/>
      <protection locked="0" hidden="1"/>
    </xf>
    <xf numFmtId="178" fontId="24" fillId="0" borderId="13" xfId="12" applyNumberFormat="1" applyFont="1" applyBorder="1" applyAlignment="1" applyProtection="1">
      <alignment horizontal="right" vertical="center" shrinkToFit="1"/>
      <protection locked="0" hidden="1"/>
    </xf>
    <xf numFmtId="0" fontId="9" fillId="7" borderId="40" xfId="0" applyFont="1" applyFill="1" applyBorder="1" applyAlignment="1" applyProtection="1">
      <alignment horizontal="center" vertical="center"/>
      <protection hidden="1"/>
    </xf>
    <xf numFmtId="0" fontId="9" fillId="7" borderId="21" xfId="0" applyFont="1" applyFill="1" applyBorder="1" applyAlignment="1" applyProtection="1">
      <alignment horizontal="center" vertical="center"/>
      <protection hidden="1"/>
    </xf>
    <xf numFmtId="0" fontId="24" fillId="2" borderId="134" xfId="0" applyFont="1" applyFill="1" applyBorder="1" applyAlignment="1" applyProtection="1">
      <alignment horizontal="center" vertical="center"/>
      <protection hidden="1"/>
    </xf>
    <xf numFmtId="0" fontId="24" fillId="2" borderId="21" xfId="0" applyFont="1" applyFill="1" applyBorder="1" applyAlignment="1" applyProtection="1">
      <alignment horizontal="center" vertical="center"/>
      <protection hidden="1"/>
    </xf>
    <xf numFmtId="0" fontId="24" fillId="2" borderId="38" xfId="0" applyFont="1" applyFill="1" applyBorder="1" applyAlignment="1" applyProtection="1">
      <alignment horizontal="center" vertical="center"/>
      <protection hidden="1"/>
    </xf>
    <xf numFmtId="38" fontId="103" fillId="0" borderId="0" xfId="15" applyFont="1" applyFill="1" applyBorder="1" applyAlignment="1" applyProtection="1">
      <alignment horizontal="left" wrapText="1"/>
      <protection hidden="1"/>
    </xf>
    <xf numFmtId="38" fontId="103" fillId="0" borderId="0" xfId="15" applyFont="1" applyFill="1" applyBorder="1" applyAlignment="1" applyProtection="1">
      <alignment horizontal="left"/>
      <protection hidden="1"/>
    </xf>
    <xf numFmtId="38" fontId="103" fillId="0" borderId="23" xfId="15" applyFont="1" applyFill="1" applyBorder="1" applyAlignment="1" applyProtection="1">
      <alignment horizontal="left"/>
      <protection hidden="1"/>
    </xf>
    <xf numFmtId="0" fontId="14" fillId="5" borderId="136" xfId="0" applyFont="1" applyFill="1" applyBorder="1" applyAlignment="1" applyProtection="1">
      <alignment horizontal="center" vertical="center"/>
      <protection hidden="1"/>
    </xf>
    <xf numFmtId="0" fontId="14" fillId="5" borderId="66" xfId="0" applyFont="1" applyFill="1" applyBorder="1" applyAlignment="1" applyProtection="1">
      <alignment horizontal="center" vertical="center"/>
      <protection hidden="1"/>
    </xf>
    <xf numFmtId="0" fontId="14" fillId="5" borderId="68" xfId="0" applyFont="1" applyFill="1" applyBorder="1" applyAlignment="1" applyProtection="1">
      <alignment horizontal="center" vertical="center"/>
      <protection hidden="1"/>
    </xf>
    <xf numFmtId="0" fontId="14" fillId="5" borderId="89" xfId="0" applyFont="1" applyFill="1" applyBorder="1" applyAlignment="1" applyProtection="1">
      <alignment horizontal="center" vertical="center"/>
      <protection hidden="1"/>
    </xf>
    <xf numFmtId="0" fontId="14" fillId="5" borderId="68" xfId="0" applyFont="1" applyFill="1" applyBorder="1" applyAlignment="1" applyProtection="1">
      <alignment horizontal="center" vertical="center" wrapText="1"/>
      <protection hidden="1"/>
    </xf>
    <xf numFmtId="0" fontId="14" fillId="5" borderId="66" xfId="0" applyFont="1" applyFill="1" applyBorder="1" applyAlignment="1" applyProtection="1">
      <alignment horizontal="center" vertical="center" wrapText="1"/>
      <protection hidden="1"/>
    </xf>
    <xf numFmtId="0" fontId="14" fillId="5" borderId="89" xfId="0" applyFont="1" applyFill="1" applyBorder="1" applyAlignment="1" applyProtection="1">
      <alignment horizontal="center" vertical="center" wrapText="1"/>
      <protection hidden="1"/>
    </xf>
    <xf numFmtId="0" fontId="14" fillId="5" borderId="70" xfId="0" applyFont="1" applyFill="1" applyBorder="1" applyAlignment="1" applyProtection="1">
      <alignment horizontal="center" vertical="center"/>
      <protection hidden="1"/>
    </xf>
    <xf numFmtId="0" fontId="29" fillId="0" borderId="98" xfId="0" applyFont="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29" fillId="0" borderId="62" xfId="0" applyFont="1" applyBorder="1" applyAlignment="1" applyProtection="1">
      <alignment horizontal="center" vertical="center"/>
      <protection hidden="1"/>
    </xf>
    <xf numFmtId="0" fontId="29" fillId="0" borderId="13" xfId="0" applyFont="1" applyBorder="1" applyAlignment="1" applyProtection="1">
      <alignment horizontal="center" vertical="center"/>
      <protection hidden="1"/>
    </xf>
    <xf numFmtId="0" fontId="29" fillId="0" borderId="147" xfId="0" applyFont="1" applyBorder="1" applyAlignment="1" applyProtection="1">
      <alignment horizontal="center" vertical="center"/>
      <protection hidden="1"/>
    </xf>
    <xf numFmtId="38" fontId="30" fillId="0" borderId="90" xfId="0" applyNumberFormat="1" applyFont="1" applyBorder="1" applyProtection="1">
      <alignment vertical="center"/>
      <protection hidden="1"/>
    </xf>
    <xf numFmtId="38" fontId="30" fillId="0" borderId="19" xfId="0" applyNumberFormat="1" applyFont="1" applyBorder="1" applyProtection="1">
      <alignment vertical="center"/>
      <protection hidden="1"/>
    </xf>
    <xf numFmtId="38" fontId="77" fillId="0" borderId="23" xfId="0" applyNumberFormat="1" applyFont="1" applyBorder="1" applyProtection="1">
      <alignment vertical="center"/>
      <protection hidden="1"/>
    </xf>
    <xf numFmtId="0" fontId="14" fillId="0" borderId="78" xfId="0" applyFont="1" applyBorder="1" applyAlignment="1" applyProtection="1">
      <alignment horizontal="center" vertical="center"/>
      <protection hidden="1"/>
    </xf>
    <xf numFmtId="0" fontId="14" fillId="0" borderId="180" xfId="0" applyFont="1" applyBorder="1" applyAlignment="1" applyProtection="1">
      <alignment horizontal="center" vertical="center"/>
      <protection hidden="1"/>
    </xf>
    <xf numFmtId="0" fontId="29" fillId="0" borderId="181" xfId="0" applyFont="1" applyBorder="1" applyAlignment="1" applyProtection="1">
      <alignment horizontal="center" vertical="center"/>
      <protection hidden="1"/>
    </xf>
    <xf numFmtId="0" fontId="29" fillId="0" borderId="160" xfId="0" applyFont="1" applyBorder="1" applyAlignment="1" applyProtection="1">
      <alignment horizontal="center" vertical="center"/>
      <protection hidden="1"/>
    </xf>
    <xf numFmtId="0" fontId="29" fillId="0" borderId="179" xfId="0" applyFont="1" applyBorder="1" applyAlignment="1" applyProtection="1">
      <alignment horizontal="center" vertical="center"/>
      <protection hidden="1"/>
    </xf>
    <xf numFmtId="0" fontId="29" fillId="0" borderId="178" xfId="0" applyFont="1" applyBorder="1" applyAlignment="1" applyProtection="1">
      <alignment horizontal="center" vertical="center"/>
      <protection hidden="1"/>
    </xf>
    <xf numFmtId="0" fontId="29" fillId="0" borderId="163" xfId="0" applyFont="1" applyBorder="1" applyAlignment="1" applyProtection="1">
      <alignment horizontal="center" vertical="center"/>
      <protection hidden="1"/>
    </xf>
    <xf numFmtId="0" fontId="15" fillId="0" borderId="162" xfId="0" applyFont="1" applyBorder="1" applyAlignment="1" applyProtection="1">
      <alignment horizontal="center" vertical="center"/>
      <protection hidden="1"/>
    </xf>
    <xf numFmtId="0" fontId="15" fillId="0" borderId="163" xfId="0" applyFont="1" applyBorder="1" applyAlignment="1" applyProtection="1">
      <alignment horizontal="center" vertical="center"/>
      <protection hidden="1"/>
    </xf>
    <xf numFmtId="38" fontId="29" fillId="0" borderId="162" xfId="0" applyNumberFormat="1" applyFont="1" applyBorder="1" applyProtection="1">
      <alignment vertical="center"/>
      <protection hidden="1"/>
    </xf>
    <xf numFmtId="38" fontId="29" fillId="0" borderId="160" xfId="0" applyNumberFormat="1" applyFont="1" applyBorder="1" applyProtection="1">
      <alignment vertical="center"/>
      <protection hidden="1"/>
    </xf>
    <xf numFmtId="38" fontId="30" fillId="0" borderId="178" xfId="0" applyNumberFormat="1" applyFont="1" applyBorder="1" applyProtection="1">
      <alignment vertical="center"/>
      <protection hidden="1"/>
    </xf>
    <xf numFmtId="38" fontId="30" fillId="0" borderId="160" xfId="0" applyNumberFormat="1" applyFont="1" applyBorder="1" applyProtection="1">
      <alignment vertical="center"/>
      <protection hidden="1"/>
    </xf>
    <xf numFmtId="0" fontId="24" fillId="0" borderId="177" xfId="0" applyFont="1" applyBorder="1" applyAlignment="1" applyProtection="1">
      <alignment horizontal="center" vertical="center" shrinkToFit="1"/>
      <protection locked="0"/>
    </xf>
    <xf numFmtId="0" fontId="24" fillId="0" borderId="161" xfId="0" applyFont="1" applyBorder="1" applyAlignment="1" applyProtection="1">
      <alignment horizontal="center" vertical="center" shrinkToFit="1"/>
      <protection locked="0"/>
    </xf>
    <xf numFmtId="49" fontId="24" fillId="0" borderId="161" xfId="0" applyNumberFormat="1" applyFont="1" applyBorder="1" applyAlignment="1" applyProtection="1">
      <alignment horizontal="center" vertical="center" shrinkToFit="1"/>
      <protection locked="0"/>
    </xf>
    <xf numFmtId="49" fontId="24" fillId="0" borderId="162" xfId="0" applyNumberFormat="1" applyFont="1" applyBorder="1" applyAlignment="1" applyProtection="1">
      <alignment vertical="center" shrinkToFit="1"/>
      <protection locked="0"/>
    </xf>
    <xf numFmtId="49" fontId="24" fillId="0" borderId="160" xfId="0" applyNumberFormat="1" applyFont="1" applyBorder="1" applyAlignment="1" applyProtection="1">
      <alignment vertical="center" shrinkToFit="1"/>
      <protection locked="0"/>
    </xf>
    <xf numFmtId="49" fontId="24" fillId="0" borderId="163" xfId="0" applyNumberFormat="1" applyFont="1" applyBorder="1" applyAlignment="1" applyProtection="1">
      <alignment vertical="center" shrinkToFit="1"/>
      <protection locked="0"/>
    </xf>
    <xf numFmtId="0" fontId="24" fillId="0" borderId="162" xfId="0" applyFont="1" applyBorder="1" applyAlignment="1" applyProtection="1">
      <alignment horizontal="center" vertical="center"/>
      <protection locked="0" hidden="1"/>
    </xf>
    <xf numFmtId="0" fontId="24" fillId="0" borderId="160" xfId="0" applyFont="1" applyBorder="1" applyAlignment="1" applyProtection="1">
      <alignment horizontal="center" vertical="center"/>
      <protection locked="0" hidden="1"/>
    </xf>
    <xf numFmtId="0" fontId="24" fillId="0" borderId="163" xfId="0" applyFont="1" applyBorder="1" applyAlignment="1" applyProtection="1">
      <alignment horizontal="center" vertical="center"/>
      <protection locked="0" hidden="1"/>
    </xf>
    <xf numFmtId="0" fontId="24" fillId="0" borderId="161" xfId="0" applyFont="1" applyBorder="1" applyAlignment="1" applyProtection="1">
      <alignment horizontal="center" vertical="center"/>
      <protection locked="0"/>
    </xf>
    <xf numFmtId="0" fontId="24" fillId="0" borderId="185" xfId="0" applyFont="1" applyBorder="1" applyAlignment="1" applyProtection="1">
      <alignment horizontal="center" vertical="center"/>
      <protection locked="0"/>
    </xf>
    <xf numFmtId="0" fontId="21" fillId="4" borderId="69" xfId="0" applyFont="1" applyFill="1" applyBorder="1" applyAlignment="1" applyProtection="1">
      <alignment horizontal="center" vertical="center" wrapText="1"/>
      <protection hidden="1"/>
    </xf>
    <xf numFmtId="0" fontId="21" fillId="4" borderId="66" xfId="0" applyFont="1" applyFill="1" applyBorder="1" applyAlignment="1" applyProtection="1">
      <alignment horizontal="center" vertical="center" wrapText="1"/>
      <protection hidden="1"/>
    </xf>
    <xf numFmtId="0" fontId="21" fillId="4" borderId="89" xfId="0" applyFont="1" applyFill="1" applyBorder="1" applyAlignment="1" applyProtection="1">
      <alignment horizontal="center" vertical="center" wrapText="1"/>
      <protection hidden="1"/>
    </xf>
    <xf numFmtId="0" fontId="14" fillId="5" borderId="182" xfId="0" applyFont="1" applyFill="1" applyBorder="1" applyAlignment="1" applyProtection="1">
      <alignment horizontal="center" vertical="center" wrapText="1"/>
      <protection hidden="1"/>
    </xf>
    <xf numFmtId="0" fontId="14" fillId="5" borderId="67" xfId="0" applyFont="1" applyFill="1" applyBorder="1" applyAlignment="1" applyProtection="1">
      <alignment horizontal="center" vertical="center" wrapText="1"/>
      <protection hidden="1"/>
    </xf>
    <xf numFmtId="0" fontId="14" fillId="4" borderId="66" xfId="0" applyFont="1" applyFill="1" applyBorder="1" applyAlignment="1" applyProtection="1">
      <alignment horizontal="center" vertical="center"/>
      <protection hidden="1"/>
    </xf>
    <xf numFmtId="0" fontId="14" fillId="5" borderId="67" xfId="0" applyFont="1" applyFill="1" applyBorder="1" applyAlignment="1" applyProtection="1">
      <alignment horizontal="center" vertical="center"/>
      <protection hidden="1"/>
    </xf>
    <xf numFmtId="0" fontId="14" fillId="5" borderId="183" xfId="0" applyFont="1" applyFill="1" applyBorder="1" applyAlignment="1" applyProtection="1">
      <alignment horizontal="center" vertical="center"/>
      <protection hidden="1"/>
    </xf>
    <xf numFmtId="0" fontId="24" fillId="0" borderId="175" xfId="0" applyFont="1" applyBorder="1" applyAlignment="1" applyProtection="1">
      <alignment horizontal="center" vertical="center" shrinkToFit="1"/>
      <protection locked="0"/>
    </xf>
    <xf numFmtId="0" fontId="24" fillId="0" borderId="60" xfId="0" applyFont="1" applyBorder="1" applyAlignment="1" applyProtection="1">
      <alignment horizontal="center" vertical="center" shrinkToFit="1"/>
      <protection locked="0"/>
    </xf>
    <xf numFmtId="49" fontId="24" fillId="0" borderId="60" xfId="0" applyNumberFormat="1" applyFont="1" applyBorder="1" applyAlignment="1" applyProtection="1">
      <alignment horizontal="center" vertical="center" shrinkToFit="1"/>
      <protection locked="0"/>
    </xf>
    <xf numFmtId="49" fontId="24" fillId="0" borderId="100" xfId="0" applyNumberFormat="1" applyFont="1" applyBorder="1" applyAlignment="1" applyProtection="1">
      <alignment vertical="center" shrinkToFit="1"/>
      <protection locked="0"/>
    </xf>
    <xf numFmtId="49" fontId="24" fillId="0" borderId="19" xfId="0" applyNumberFormat="1" applyFont="1" applyBorder="1" applyAlignment="1" applyProtection="1">
      <alignment vertical="center" shrinkToFit="1"/>
      <protection locked="0"/>
    </xf>
    <xf numFmtId="49" fontId="24" fillId="0" borderId="16" xfId="0" applyNumberFormat="1" applyFont="1" applyBorder="1" applyAlignment="1" applyProtection="1">
      <alignment vertical="center" shrinkToFit="1"/>
      <protection locked="0"/>
    </xf>
    <xf numFmtId="0" fontId="24" fillId="0" borderId="100" xfId="0" applyFont="1" applyBorder="1" applyAlignment="1" applyProtection="1">
      <alignment horizontal="center" vertical="center"/>
      <protection locked="0" hidden="1"/>
    </xf>
    <xf numFmtId="0" fontId="24" fillId="0" borderId="19" xfId="0" applyFont="1" applyBorder="1" applyAlignment="1" applyProtection="1">
      <alignment horizontal="center" vertical="center"/>
      <protection locked="0" hidden="1"/>
    </xf>
    <xf numFmtId="0" fontId="24" fillId="0" borderId="16" xfId="0" applyFont="1" applyBorder="1" applyAlignment="1" applyProtection="1">
      <alignment horizontal="center" vertical="center"/>
      <protection locked="0" hidden="1"/>
    </xf>
    <xf numFmtId="0" fontId="24" fillId="0" borderId="60" xfId="0" applyFont="1" applyBorder="1" applyAlignment="1" applyProtection="1">
      <alignment horizontal="center" vertical="center"/>
      <protection locked="0"/>
    </xf>
    <xf numFmtId="0" fontId="24" fillId="0" borderId="184" xfId="0" applyFont="1" applyBorder="1" applyAlignment="1" applyProtection="1">
      <alignment horizontal="center" vertical="center"/>
      <protection locked="0"/>
    </xf>
    <xf numFmtId="0" fontId="15" fillId="0" borderId="109" xfId="0" applyFont="1" applyBorder="1" applyAlignment="1" applyProtection="1">
      <alignment horizontal="center" vertical="center"/>
      <protection hidden="1"/>
    </xf>
    <xf numFmtId="0" fontId="15" fillId="0" borderId="107" xfId="0" applyFont="1" applyBorder="1" applyAlignment="1" applyProtection="1">
      <alignment horizontal="center" vertical="center"/>
      <protection hidden="1"/>
    </xf>
    <xf numFmtId="38" fontId="29" fillId="0" borderId="57" xfId="0" applyNumberFormat="1" applyFont="1" applyBorder="1" applyProtection="1">
      <alignment vertical="center"/>
      <protection hidden="1"/>
    </xf>
    <xf numFmtId="38" fontId="29" fillId="0" borderId="14" xfId="0" applyNumberFormat="1" applyFont="1" applyBorder="1" applyProtection="1">
      <alignment vertical="center"/>
      <protection hidden="1"/>
    </xf>
    <xf numFmtId="38" fontId="30" fillId="0" borderId="142" xfId="0" applyNumberFormat="1" applyFont="1" applyBorder="1" applyAlignment="1" applyProtection="1">
      <alignment vertical="center"/>
      <protection hidden="1"/>
    </xf>
    <xf numFmtId="38" fontId="30" fillId="0" borderId="110" xfId="0" applyNumberFormat="1" applyFont="1" applyBorder="1" applyAlignment="1" applyProtection="1">
      <alignment vertical="center"/>
      <protection hidden="1"/>
    </xf>
    <xf numFmtId="0" fontId="26" fillId="4" borderId="79" xfId="0" applyFont="1" applyFill="1" applyBorder="1" applyAlignment="1" applyProtection="1">
      <alignment horizontal="right" vertical="center"/>
      <protection hidden="1"/>
    </xf>
    <xf numFmtId="0" fontId="26" fillId="4" borderId="47" xfId="0" applyFont="1" applyFill="1" applyBorder="1" applyAlignment="1" applyProtection="1">
      <alignment horizontal="right" vertical="center"/>
      <protection hidden="1"/>
    </xf>
    <xf numFmtId="0" fontId="26" fillId="4" borderId="48" xfId="0" applyFont="1" applyFill="1" applyBorder="1" applyAlignment="1" applyProtection="1">
      <alignment horizontal="right" vertical="center"/>
      <protection hidden="1"/>
    </xf>
    <xf numFmtId="38" fontId="75" fillId="0" borderId="47" xfId="0" applyNumberFormat="1" applyFont="1" applyBorder="1" applyProtection="1">
      <alignment vertical="center"/>
      <protection hidden="1"/>
    </xf>
    <xf numFmtId="0" fontId="28" fillId="3" borderId="0" xfId="0" applyFont="1" applyFill="1" applyAlignment="1" applyProtection="1">
      <alignment horizontal="center" vertical="center" wrapText="1"/>
      <protection hidden="1"/>
    </xf>
    <xf numFmtId="0" fontId="10" fillId="0" borderId="0" xfId="0" applyFont="1" applyFill="1" applyBorder="1" applyAlignment="1" applyProtection="1">
      <alignment horizontal="center" vertical="center" shrinkToFit="1"/>
      <protection hidden="1"/>
    </xf>
    <xf numFmtId="0" fontId="21" fillId="7" borderId="204" xfId="0" applyFont="1" applyFill="1" applyBorder="1" applyAlignment="1" applyProtection="1">
      <alignment horizontal="center" vertical="center"/>
      <protection hidden="1"/>
    </xf>
    <xf numFmtId="0" fontId="21" fillId="7" borderId="205" xfId="0" applyFont="1" applyFill="1" applyBorder="1" applyAlignment="1" applyProtection="1">
      <alignment horizontal="center" vertical="center"/>
      <protection hidden="1"/>
    </xf>
    <xf numFmtId="0" fontId="99" fillId="0" borderId="205" xfId="0" applyFont="1" applyFill="1" applyBorder="1" applyAlignment="1" applyProtection="1">
      <alignment horizontal="center" vertical="center"/>
      <protection hidden="1"/>
    </xf>
    <xf numFmtId="0" fontId="99" fillId="0" borderId="206" xfId="0" applyFont="1" applyFill="1" applyBorder="1" applyAlignment="1" applyProtection="1">
      <alignment horizontal="center" vertical="center"/>
      <protection hidden="1"/>
    </xf>
    <xf numFmtId="0" fontId="29" fillId="0" borderId="10" xfId="0" applyFont="1" applyBorder="1" applyAlignment="1" applyProtection="1">
      <alignment horizontal="center" vertical="center"/>
      <protection hidden="1"/>
    </xf>
    <xf numFmtId="0" fontId="29" fillId="0" borderId="99" xfId="0" applyFont="1" applyBorder="1" applyAlignment="1" applyProtection="1">
      <alignment horizontal="center" vertical="center"/>
      <protection hidden="1"/>
    </xf>
    <xf numFmtId="0" fontId="29" fillId="0" borderId="3" xfId="0" applyFont="1" applyBorder="1" applyAlignment="1" applyProtection="1">
      <alignment horizontal="center" vertical="center"/>
      <protection hidden="1"/>
    </xf>
    <xf numFmtId="0" fontId="29" fillId="0" borderId="4" xfId="0" applyFont="1" applyBorder="1" applyAlignment="1" applyProtection="1">
      <alignment horizontal="center" vertical="center"/>
      <protection hidden="1"/>
    </xf>
    <xf numFmtId="0" fontId="29" fillId="0" borderId="62" xfId="0" applyFont="1" applyBorder="1" applyAlignment="1" applyProtection="1">
      <alignment horizontal="center" vertical="center" shrinkToFit="1"/>
      <protection hidden="1"/>
    </xf>
    <xf numFmtId="0" fontId="29" fillId="0" borderId="147" xfId="0" applyFont="1" applyBorder="1" applyAlignment="1" applyProtection="1">
      <alignment horizontal="center" vertical="center" shrinkToFit="1"/>
      <protection hidden="1"/>
    </xf>
    <xf numFmtId="0" fontId="29" fillId="0" borderId="13" xfId="0" applyFont="1" applyBorder="1" applyAlignment="1" applyProtection="1">
      <alignment vertical="center" shrinkToFit="1"/>
      <protection hidden="1"/>
    </xf>
    <xf numFmtId="38" fontId="29" fillId="0" borderId="13" xfId="0" applyNumberFormat="1" applyFont="1" applyBorder="1" applyProtection="1">
      <alignment vertical="center"/>
      <protection hidden="1"/>
    </xf>
    <xf numFmtId="38" fontId="30" fillId="0" borderId="0" xfId="0" applyNumberFormat="1" applyFont="1" applyAlignment="1" applyProtection="1">
      <alignment vertical="center"/>
      <protection hidden="1"/>
    </xf>
    <xf numFmtId="38" fontId="75" fillId="0" borderId="11" xfId="0" applyNumberFormat="1" applyFont="1" applyBorder="1" applyProtection="1">
      <alignment vertical="center"/>
      <protection hidden="1"/>
    </xf>
    <xf numFmtId="38" fontId="75" fillId="0" borderId="0" xfId="0" applyNumberFormat="1" applyFont="1" applyProtection="1">
      <alignment vertical="center"/>
      <protection hidden="1"/>
    </xf>
    <xf numFmtId="38" fontId="75" fillId="0" borderId="9" xfId="0" applyNumberFormat="1" applyFont="1" applyBorder="1" applyProtection="1">
      <alignment vertical="center"/>
      <protection hidden="1"/>
    </xf>
    <xf numFmtId="38" fontId="75" fillId="0" borderId="3" xfId="0" applyNumberFormat="1" applyFont="1" applyBorder="1" applyProtection="1">
      <alignment vertical="center"/>
      <protection hidden="1"/>
    </xf>
    <xf numFmtId="38" fontId="15" fillId="0" borderId="78" xfId="0" applyNumberFormat="1" applyFont="1" applyBorder="1" applyAlignment="1" applyProtection="1">
      <alignment horizontal="center" vertical="center"/>
      <protection hidden="1"/>
    </xf>
    <xf numFmtId="38" fontId="15" fillId="0" borderId="168" xfId="0" applyNumberFormat="1" applyFont="1" applyBorder="1" applyAlignment="1" applyProtection="1">
      <alignment horizontal="center" vertical="center"/>
      <protection hidden="1"/>
    </xf>
    <xf numFmtId="0" fontId="29" fillId="0" borderId="58" xfId="0" applyFont="1" applyBorder="1" applyAlignment="1" applyProtection="1">
      <alignment horizontal="center" vertical="center" shrinkToFit="1"/>
      <protection hidden="1"/>
    </xf>
    <xf numFmtId="0" fontId="29" fillId="0" borderId="17" xfId="0" applyFont="1" applyBorder="1" applyAlignment="1" applyProtection="1">
      <alignment horizontal="center" vertical="center" shrinkToFit="1"/>
      <protection hidden="1"/>
    </xf>
    <xf numFmtId="0" fontId="29" fillId="0" borderId="14" xfId="0" applyFont="1" applyBorder="1" applyAlignment="1" applyProtection="1">
      <alignment vertical="center" shrinkToFit="1"/>
      <protection hidden="1"/>
    </xf>
    <xf numFmtId="0" fontId="29" fillId="0" borderId="58" xfId="0" applyFont="1" applyBorder="1" applyAlignment="1" applyProtection="1">
      <alignment horizontal="center" vertical="center"/>
      <protection hidden="1"/>
    </xf>
    <xf numFmtId="0" fontId="29" fillId="0" borderId="14" xfId="0" applyFont="1" applyBorder="1" applyAlignment="1" applyProtection="1">
      <alignment horizontal="center" vertical="center"/>
      <protection hidden="1"/>
    </xf>
    <xf numFmtId="0" fontId="29" fillId="0" borderId="17"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38" fontId="30" fillId="0" borderId="58" xfId="0" applyNumberFormat="1" applyFont="1" applyBorder="1" applyAlignment="1" applyProtection="1">
      <alignment vertical="center"/>
      <protection hidden="1"/>
    </xf>
    <xf numFmtId="38" fontId="30" fillId="0" borderId="14" xfId="0" applyNumberFormat="1" applyFont="1" applyBorder="1" applyAlignment="1" applyProtection="1">
      <alignment vertical="center"/>
      <protection hidden="1"/>
    </xf>
    <xf numFmtId="0" fontId="29" fillId="0" borderId="142" xfId="0" applyFont="1" applyBorder="1" applyAlignment="1" applyProtection="1">
      <alignment horizontal="center" vertical="center" shrinkToFit="1"/>
      <protection hidden="1"/>
    </xf>
    <xf numFmtId="0" fontId="29" fillId="0" borderId="107" xfId="0" applyFont="1" applyBorder="1" applyAlignment="1" applyProtection="1">
      <alignment horizontal="center" vertical="center" shrinkToFit="1"/>
      <protection hidden="1"/>
    </xf>
    <xf numFmtId="0" fontId="29" fillId="0" borderId="110" xfId="0" applyFont="1" applyBorder="1" applyAlignment="1" applyProtection="1">
      <alignment vertical="center" shrinkToFit="1"/>
      <protection hidden="1"/>
    </xf>
    <xf numFmtId="0" fontId="29" fillId="0" borderId="142" xfId="0" applyFont="1" applyBorder="1" applyAlignment="1" applyProtection="1">
      <alignment horizontal="center" vertical="center"/>
      <protection hidden="1"/>
    </xf>
    <xf numFmtId="0" fontId="29" fillId="0" borderId="110" xfId="0" applyFont="1" applyBorder="1" applyAlignment="1" applyProtection="1">
      <alignment horizontal="center" vertical="center"/>
      <protection hidden="1"/>
    </xf>
    <xf numFmtId="0" fontId="29" fillId="0" borderId="107" xfId="0" applyFont="1" applyBorder="1" applyAlignment="1" applyProtection="1">
      <alignment horizontal="center" vertical="center"/>
      <protection hidden="1"/>
    </xf>
    <xf numFmtId="38" fontId="75" fillId="0" borderId="8" xfId="0" applyNumberFormat="1" applyFont="1" applyBorder="1" applyProtection="1">
      <alignment vertical="center"/>
      <protection hidden="1"/>
    </xf>
    <xf numFmtId="38" fontId="75" fillId="0" borderId="5" xfId="0" applyNumberFormat="1" applyFont="1" applyBorder="1" applyProtection="1">
      <alignment vertical="center"/>
      <protection hidden="1"/>
    </xf>
    <xf numFmtId="38" fontId="15" fillId="0" borderId="145" xfId="0" applyNumberFormat="1" applyFont="1" applyBorder="1" applyAlignment="1" applyProtection="1">
      <alignment horizontal="center" vertical="center"/>
      <protection hidden="1"/>
    </xf>
    <xf numFmtId="38" fontId="29" fillId="0" borderId="109" xfId="0" applyNumberFormat="1" applyFont="1" applyBorder="1" applyProtection="1">
      <alignment vertical="center"/>
      <protection hidden="1"/>
    </xf>
    <xf numFmtId="38" fontId="29" fillId="0" borderId="110" xfId="0" applyNumberFormat="1" applyFont="1" applyBorder="1" applyProtection="1">
      <alignment vertical="center"/>
      <protection hidden="1"/>
    </xf>
    <xf numFmtId="0" fontId="15" fillId="0" borderId="81" xfId="0"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38" fontId="29" fillId="0" borderId="81" xfId="0" applyNumberFormat="1" applyFont="1" applyBorder="1" applyProtection="1">
      <alignment vertical="center"/>
      <protection hidden="1"/>
    </xf>
    <xf numFmtId="38" fontId="29" fillId="0" borderId="15" xfId="0" applyNumberFormat="1" applyFont="1" applyBorder="1" applyProtection="1">
      <alignment vertical="center"/>
      <protection hidden="1"/>
    </xf>
    <xf numFmtId="38" fontId="30" fillId="0" borderId="82" xfId="0" applyNumberFormat="1" applyFont="1" applyBorder="1" applyAlignment="1" applyProtection="1">
      <alignment vertical="center"/>
      <protection hidden="1"/>
    </xf>
    <xf numFmtId="38" fontId="30" fillId="0" borderId="15" xfId="0" applyNumberFormat="1" applyFont="1" applyBorder="1" applyAlignment="1" applyProtection="1">
      <alignment vertical="center"/>
      <protection hidden="1"/>
    </xf>
    <xf numFmtId="0" fontId="29" fillId="0" borderId="77" xfId="0" applyFont="1" applyBorder="1" applyAlignment="1" applyProtection="1">
      <alignment horizontal="center" vertical="center" wrapText="1"/>
      <protection hidden="1"/>
    </xf>
    <xf numFmtId="0" fontId="29" fillId="0" borderId="5" xfId="0" applyFont="1" applyBorder="1" applyAlignment="1" applyProtection="1">
      <alignment horizontal="center" vertical="center"/>
      <protection hidden="1"/>
    </xf>
    <xf numFmtId="0" fontId="29" fillId="0" borderId="6" xfId="0" applyFont="1" applyBorder="1" applyAlignment="1" applyProtection="1">
      <alignment horizontal="center" vertical="center"/>
      <protection hidden="1"/>
    </xf>
    <xf numFmtId="0" fontId="29" fillId="0" borderId="167" xfId="0" applyFont="1" applyBorder="1" applyAlignment="1" applyProtection="1">
      <alignment horizontal="center" vertical="center" shrinkToFit="1"/>
      <protection hidden="1"/>
    </xf>
    <xf numFmtId="0" fontId="29" fillId="0" borderId="153" xfId="0" applyFont="1" applyBorder="1" applyAlignment="1" applyProtection="1">
      <alignment horizontal="center" vertical="center" shrinkToFit="1"/>
      <protection hidden="1"/>
    </xf>
    <xf numFmtId="0" fontId="29" fillId="0" borderId="150" xfId="0" applyFont="1" applyBorder="1" applyAlignment="1" applyProtection="1">
      <alignment vertical="center" shrinkToFit="1"/>
      <protection hidden="1"/>
    </xf>
    <xf numFmtId="0" fontId="29" fillId="0" borderId="167" xfId="0" applyFont="1" applyBorder="1" applyAlignment="1" applyProtection="1">
      <alignment horizontal="center" vertical="center"/>
      <protection hidden="1"/>
    </xf>
    <xf numFmtId="0" fontId="29" fillId="0" borderId="150" xfId="0" applyFont="1" applyBorder="1" applyAlignment="1" applyProtection="1">
      <alignment horizontal="center" vertical="center"/>
      <protection hidden="1"/>
    </xf>
    <xf numFmtId="0" fontId="29" fillId="0" borderId="153" xfId="0" applyFont="1" applyBorder="1" applyAlignment="1" applyProtection="1">
      <alignment horizontal="center" vertical="center"/>
      <protection hidden="1"/>
    </xf>
    <xf numFmtId="0" fontId="15" fillId="0" borderId="152" xfId="0" applyFont="1" applyBorder="1" applyAlignment="1" applyProtection="1">
      <alignment horizontal="center" vertical="center"/>
      <protection hidden="1"/>
    </xf>
    <xf numFmtId="0" fontId="15" fillId="0" borderId="153" xfId="0" applyFont="1" applyBorder="1" applyAlignment="1" applyProtection="1">
      <alignment horizontal="center" vertical="center"/>
      <protection hidden="1"/>
    </xf>
    <xf numFmtId="38" fontId="29" fillId="0" borderId="150" xfId="0" applyNumberFormat="1" applyFont="1" applyBorder="1" applyProtection="1">
      <alignment vertical="center"/>
      <protection hidden="1"/>
    </xf>
    <xf numFmtId="38" fontId="30" fillId="0" borderId="5" xfId="0" applyNumberFormat="1" applyFont="1" applyBorder="1" applyAlignment="1" applyProtection="1">
      <alignment vertical="center"/>
      <protection hidden="1"/>
    </xf>
    <xf numFmtId="0" fontId="29" fillId="0" borderId="96" xfId="0" applyFont="1" applyBorder="1" applyAlignment="1" applyProtection="1">
      <alignment horizontal="center" vertical="center" shrinkToFit="1"/>
      <protection hidden="1"/>
    </xf>
    <xf numFmtId="0" fontId="29" fillId="0" borderId="97" xfId="0" applyFont="1" applyBorder="1" applyAlignment="1" applyProtection="1">
      <alignment horizontal="center" vertical="center" shrinkToFit="1"/>
      <protection hidden="1"/>
    </xf>
    <xf numFmtId="0" fontId="29" fillId="0" borderId="50" xfId="0" applyFont="1" applyBorder="1" applyAlignment="1" applyProtection="1">
      <alignment horizontal="center" vertical="center" shrinkToFit="1"/>
      <protection hidden="1"/>
    </xf>
    <xf numFmtId="0" fontId="29" fillId="0" borderId="98" xfId="0" applyFont="1" applyBorder="1" applyAlignment="1" applyProtection="1">
      <alignment horizontal="center" vertical="center" shrinkToFit="1"/>
      <protection hidden="1"/>
    </xf>
    <xf numFmtId="0" fontId="29" fillId="0" borderId="0" xfId="0" applyFont="1" applyAlignment="1" applyProtection="1">
      <alignment horizontal="center" vertical="center" shrinkToFit="1"/>
      <protection hidden="1"/>
    </xf>
    <xf numFmtId="0" fontId="29" fillId="0" borderId="10" xfId="0" applyFont="1" applyBorder="1" applyAlignment="1" applyProtection="1">
      <alignment horizontal="center" vertical="center" shrinkToFit="1"/>
      <protection hidden="1"/>
    </xf>
    <xf numFmtId="0" fontId="29" fillId="0" borderId="90" xfId="0" applyFont="1" applyBorder="1" applyAlignment="1" applyProtection="1">
      <alignment horizontal="center" vertical="center" shrinkToFit="1"/>
      <protection hidden="1"/>
    </xf>
    <xf numFmtId="0" fontId="29" fillId="0" borderId="16" xfId="0" applyFont="1" applyBorder="1" applyAlignment="1" applyProtection="1">
      <alignment horizontal="center" vertical="center" shrinkToFit="1"/>
      <protection hidden="1"/>
    </xf>
    <xf numFmtId="0" fontId="29" fillId="0" borderId="19" xfId="0" applyFont="1" applyBorder="1" applyAlignment="1" applyProtection="1">
      <alignment vertical="center" shrinkToFit="1"/>
      <protection hidden="1"/>
    </xf>
    <xf numFmtId="0" fontId="29" fillId="0" borderId="90" xfId="0" applyFont="1" applyBorder="1" applyAlignment="1" applyProtection="1">
      <alignment horizontal="center" vertical="center"/>
      <protection hidden="1"/>
    </xf>
    <xf numFmtId="0" fontId="29" fillId="0" borderId="19" xfId="0" applyFont="1" applyBorder="1" applyAlignment="1" applyProtection="1">
      <alignment horizontal="center" vertical="center"/>
      <protection hidden="1"/>
    </xf>
    <xf numFmtId="0" fontId="29" fillId="0" borderId="16" xfId="0" applyFont="1" applyBorder="1" applyAlignment="1" applyProtection="1">
      <alignment horizontal="center" vertical="center"/>
      <protection hidden="1"/>
    </xf>
    <xf numFmtId="0" fontId="15" fillId="0" borderId="100"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38" fontId="30" fillId="0" borderId="97" xfId="0" applyNumberFormat="1" applyFont="1" applyBorder="1" applyAlignment="1" applyProtection="1">
      <alignment vertical="center"/>
      <protection hidden="1"/>
    </xf>
    <xf numFmtId="38" fontId="75" fillId="0" borderId="49" xfId="0" applyNumberFormat="1" applyFont="1" applyBorder="1" applyProtection="1">
      <alignment vertical="center"/>
      <protection hidden="1"/>
    </xf>
    <xf numFmtId="38" fontId="75" fillId="0" borderId="97" xfId="0" applyNumberFormat="1" applyFont="1" applyBorder="1" applyProtection="1">
      <alignment vertical="center"/>
      <protection hidden="1"/>
    </xf>
    <xf numFmtId="38" fontId="15" fillId="0" borderId="166" xfId="0" applyNumberFormat="1" applyFont="1" applyBorder="1" applyAlignment="1" applyProtection="1">
      <alignment horizontal="center" vertical="center"/>
      <protection hidden="1"/>
    </xf>
    <xf numFmtId="0" fontId="29" fillId="0" borderId="82" xfId="0" applyFont="1" applyBorder="1" applyAlignment="1" applyProtection="1">
      <alignment horizontal="center" vertical="center" shrinkToFit="1"/>
      <protection hidden="1"/>
    </xf>
    <xf numFmtId="0" fontId="29" fillId="0" borderId="18" xfId="0" applyFont="1" applyBorder="1" applyAlignment="1" applyProtection="1">
      <alignment horizontal="center" vertical="center" shrinkToFit="1"/>
      <protection hidden="1"/>
    </xf>
    <xf numFmtId="0" fontId="29" fillId="0" borderId="15" xfId="0" applyFont="1" applyBorder="1" applyAlignment="1" applyProtection="1">
      <alignment vertical="center" shrinkToFit="1"/>
      <protection hidden="1"/>
    </xf>
    <xf numFmtId="0" fontId="29" fillId="0" borderId="82" xfId="0" applyFont="1" applyBorder="1" applyAlignment="1" applyProtection="1">
      <alignment horizontal="center" vertical="center"/>
      <protection hidden="1"/>
    </xf>
    <xf numFmtId="0" fontId="29" fillId="0" borderId="15" xfId="0" applyFont="1" applyBorder="1" applyAlignment="1" applyProtection="1">
      <alignment horizontal="center" vertical="center"/>
      <protection hidden="1"/>
    </xf>
    <xf numFmtId="0" fontId="29" fillId="0" borderId="18" xfId="0" applyFont="1" applyBorder="1" applyAlignment="1" applyProtection="1">
      <alignment horizontal="center" vertical="center"/>
      <protection hidden="1"/>
    </xf>
    <xf numFmtId="180" fontId="29" fillId="0" borderId="162" xfId="11" applyNumberFormat="1" applyFont="1" applyBorder="1" applyAlignment="1" applyProtection="1">
      <alignment vertical="center" shrinkToFit="1"/>
      <protection locked="0" hidden="1"/>
    </xf>
    <xf numFmtId="180" fontId="29" fillId="0" borderId="160" xfId="11" applyNumberFormat="1" applyFont="1" applyBorder="1" applyAlignment="1" applyProtection="1">
      <alignment vertical="center" shrinkToFit="1"/>
      <protection locked="0" hidden="1"/>
    </xf>
    <xf numFmtId="180" fontId="29" fillId="0" borderId="164" xfId="11" applyNumberFormat="1" applyFont="1" applyBorder="1" applyAlignment="1" applyProtection="1">
      <alignment vertical="center" shrinkToFit="1"/>
      <protection locked="0" hidden="1"/>
    </xf>
    <xf numFmtId="0" fontId="15" fillId="0" borderId="0" xfId="0" applyFont="1" applyAlignment="1" applyProtection="1">
      <alignment horizontal="center" vertical="center"/>
      <protection hidden="1"/>
    </xf>
    <xf numFmtId="0" fontId="21" fillId="7" borderId="136" xfId="0" applyFont="1" applyFill="1" applyBorder="1" applyAlignment="1" applyProtection="1">
      <alignment horizontal="center" vertical="center"/>
      <protection hidden="1"/>
    </xf>
    <xf numFmtId="0" fontId="21" fillId="7" borderId="66" xfId="0" applyFont="1" applyFill="1" applyBorder="1" applyAlignment="1" applyProtection="1">
      <alignment horizontal="center" vertical="center"/>
      <protection hidden="1"/>
    </xf>
    <xf numFmtId="0" fontId="21" fillId="7" borderId="144" xfId="0" applyFont="1" applyFill="1" applyBorder="1" applyAlignment="1" applyProtection="1">
      <alignment horizontal="center" vertical="center"/>
      <protection hidden="1"/>
    </xf>
    <xf numFmtId="0" fontId="21" fillId="7" borderId="69" xfId="0" applyFont="1" applyFill="1" applyBorder="1" applyAlignment="1" applyProtection="1">
      <alignment horizontal="center" vertical="center" wrapText="1"/>
      <protection hidden="1"/>
    </xf>
    <xf numFmtId="0" fontId="21" fillId="7" borderId="66" xfId="0" applyFont="1" applyFill="1" applyBorder="1" applyAlignment="1" applyProtection="1">
      <alignment horizontal="center" vertical="center" wrapText="1"/>
      <protection hidden="1"/>
    </xf>
    <xf numFmtId="0" fontId="21" fillId="7" borderId="144" xfId="0" applyFont="1" applyFill="1" applyBorder="1" applyAlignment="1" applyProtection="1">
      <alignment horizontal="center" vertical="center" wrapText="1"/>
      <protection hidden="1"/>
    </xf>
    <xf numFmtId="49" fontId="24" fillId="0" borderId="177" xfId="0" applyNumberFormat="1" applyFont="1" applyBorder="1" applyAlignment="1" applyProtection="1">
      <alignment horizontal="center" vertical="center" shrinkToFit="1"/>
      <protection locked="0" hidden="1"/>
    </xf>
    <xf numFmtId="49" fontId="24" fillId="0" borderId="161" xfId="0" applyNumberFormat="1" applyFont="1" applyBorder="1" applyAlignment="1" applyProtection="1">
      <alignment horizontal="center" vertical="center" shrinkToFit="1"/>
      <protection locked="0" hidden="1"/>
    </xf>
    <xf numFmtId="49" fontId="24" fillId="0" borderId="162" xfId="0" applyNumberFormat="1" applyFont="1" applyBorder="1" applyAlignment="1" applyProtection="1">
      <alignment vertical="center" shrinkToFit="1"/>
      <protection locked="0" hidden="1"/>
    </xf>
    <xf numFmtId="49" fontId="24" fillId="0" borderId="160" xfId="0" applyNumberFormat="1" applyFont="1" applyBorder="1" applyAlignment="1" applyProtection="1">
      <alignment vertical="center" shrinkToFit="1"/>
      <protection locked="0" hidden="1"/>
    </xf>
    <xf numFmtId="49" fontId="24" fillId="0" borderId="163" xfId="0" applyNumberFormat="1" applyFont="1" applyBorder="1" applyAlignment="1" applyProtection="1">
      <alignment vertical="center" shrinkToFit="1"/>
      <protection locked="0" hidden="1"/>
    </xf>
    <xf numFmtId="180" fontId="29" fillId="2" borderId="162" xfId="11" applyNumberFormat="1" applyFont="1" applyFill="1" applyBorder="1" applyAlignment="1" applyProtection="1">
      <alignment vertical="center" shrinkToFit="1"/>
      <protection locked="0" hidden="1"/>
    </xf>
    <xf numFmtId="180" fontId="29" fillId="2" borderId="160" xfId="11" applyNumberFormat="1" applyFont="1" applyFill="1" applyBorder="1" applyAlignment="1" applyProtection="1">
      <alignment vertical="center" shrinkToFit="1"/>
      <protection locked="0" hidden="1"/>
    </xf>
    <xf numFmtId="180" fontId="29" fillId="2" borderId="163" xfId="11" applyNumberFormat="1" applyFont="1" applyFill="1" applyBorder="1" applyAlignment="1" applyProtection="1">
      <alignment vertical="center" shrinkToFit="1"/>
      <protection locked="0" hidden="1"/>
    </xf>
    <xf numFmtId="178" fontId="29" fillId="0" borderId="162" xfId="11" applyNumberFormat="1" applyFont="1" applyBorder="1" applyAlignment="1" applyProtection="1">
      <alignment horizontal="right" vertical="center" shrinkToFit="1"/>
      <protection locked="0" hidden="1"/>
    </xf>
    <xf numFmtId="178" fontId="29" fillId="0" borderId="160" xfId="11" applyNumberFormat="1" applyFont="1" applyBorder="1" applyAlignment="1" applyProtection="1">
      <alignment horizontal="right" vertical="center" shrinkToFit="1"/>
      <protection locked="0" hidden="1"/>
    </xf>
    <xf numFmtId="178" fontId="29" fillId="0" borderId="163" xfId="11" applyNumberFormat="1" applyFont="1" applyBorder="1" applyAlignment="1" applyProtection="1">
      <alignment horizontal="right" vertical="center" shrinkToFit="1"/>
      <protection locked="0" hidden="1"/>
    </xf>
    <xf numFmtId="178" fontId="29" fillId="0" borderId="162" xfId="11" applyNumberFormat="1" applyFont="1" applyBorder="1" applyAlignment="1" applyProtection="1">
      <alignment horizontal="center" vertical="center" shrinkToFit="1"/>
      <protection locked="0" hidden="1"/>
    </xf>
    <xf numFmtId="178" fontId="29" fillId="0" borderId="160" xfId="11" applyNumberFormat="1" applyFont="1" applyBorder="1" applyAlignment="1" applyProtection="1">
      <alignment horizontal="center" vertical="center" shrinkToFit="1"/>
      <protection locked="0" hidden="1"/>
    </xf>
    <xf numFmtId="49" fontId="24" fillId="0" borderId="176" xfId="0" applyNumberFormat="1" applyFont="1" applyBorder="1" applyAlignment="1" applyProtection="1">
      <alignment horizontal="center" vertical="center" shrinkToFit="1"/>
      <protection locked="0" hidden="1"/>
    </xf>
    <xf numFmtId="49" fontId="24" fillId="0" borderId="56" xfId="0" applyNumberFormat="1" applyFont="1" applyBorder="1" applyAlignment="1" applyProtection="1">
      <alignment horizontal="center" vertical="center" shrinkToFit="1"/>
      <protection locked="0" hidden="1"/>
    </xf>
    <xf numFmtId="180" fontId="29" fillId="0" borderId="100" xfId="11" applyNumberFormat="1" applyFont="1" applyBorder="1" applyAlignment="1" applyProtection="1">
      <alignment vertical="center" shrinkToFit="1"/>
      <protection locked="0" hidden="1"/>
    </xf>
    <xf numFmtId="180" fontId="29" fillId="0" borderId="19" xfId="11" applyNumberFormat="1" applyFont="1" applyBorder="1" applyAlignment="1" applyProtection="1">
      <alignment vertical="center" shrinkToFit="1"/>
      <protection locked="0" hidden="1"/>
    </xf>
    <xf numFmtId="180" fontId="29" fillId="0" borderId="91" xfId="11" applyNumberFormat="1" applyFont="1" applyBorder="1" applyAlignment="1" applyProtection="1">
      <alignment vertical="center" shrinkToFit="1"/>
      <protection locked="0" hidden="1"/>
    </xf>
    <xf numFmtId="49" fontId="24" fillId="0" borderId="175" xfId="0" applyNumberFormat="1" applyFont="1" applyBorder="1" applyAlignment="1" applyProtection="1">
      <alignment horizontal="center" vertical="center" shrinkToFit="1"/>
      <protection locked="0" hidden="1"/>
    </xf>
    <xf numFmtId="49" fontId="24" fillId="0" borderId="60" xfId="0" applyNumberFormat="1" applyFont="1" applyBorder="1" applyAlignment="1" applyProtection="1">
      <alignment horizontal="center" vertical="center" shrinkToFit="1"/>
      <protection locked="0" hidden="1"/>
    </xf>
    <xf numFmtId="49" fontId="24" fillId="0" borderId="16" xfId="0" applyNumberFormat="1" applyFont="1" applyBorder="1" applyAlignment="1" applyProtection="1">
      <alignment horizontal="center" vertical="center" shrinkToFit="1"/>
      <protection locked="0" hidden="1"/>
    </xf>
    <xf numFmtId="49" fontId="24" fillId="0" borderId="100" xfId="0" applyNumberFormat="1" applyFont="1" applyBorder="1" applyAlignment="1" applyProtection="1">
      <alignment horizontal="center" vertical="center" shrinkToFit="1"/>
      <protection locked="0" hidden="1"/>
    </xf>
    <xf numFmtId="49" fontId="24" fillId="0" borderId="19" xfId="0" applyNumberFormat="1" applyFont="1" applyBorder="1" applyAlignment="1" applyProtection="1">
      <alignment horizontal="center" vertical="center" shrinkToFit="1"/>
      <protection locked="0" hidden="1"/>
    </xf>
    <xf numFmtId="49" fontId="24" fillId="0" borderId="100" xfId="0" applyNumberFormat="1" applyFont="1" applyBorder="1" applyAlignment="1" applyProtection="1">
      <alignment vertical="center" shrinkToFit="1"/>
      <protection locked="0" hidden="1"/>
    </xf>
    <xf numFmtId="49" fontId="24" fillId="0" borderId="19" xfId="0" applyNumberFormat="1" applyFont="1" applyBorder="1" applyAlignment="1" applyProtection="1">
      <alignment vertical="center" shrinkToFit="1"/>
      <protection locked="0" hidden="1"/>
    </xf>
    <xf numFmtId="49" fontId="24" fillId="0" borderId="16" xfId="0" applyNumberFormat="1" applyFont="1" applyBorder="1" applyAlignment="1" applyProtection="1">
      <alignment vertical="center" shrinkToFit="1"/>
      <protection locked="0" hidden="1"/>
    </xf>
    <xf numFmtId="180" fontId="29" fillId="2" borderId="100" xfId="11" applyNumberFormat="1" applyFont="1" applyFill="1" applyBorder="1" applyAlignment="1" applyProtection="1">
      <alignment vertical="center" shrinkToFit="1"/>
      <protection locked="0" hidden="1"/>
    </xf>
    <xf numFmtId="180" fontId="29" fillId="2" borderId="19" xfId="11" applyNumberFormat="1" applyFont="1" applyFill="1" applyBorder="1" applyAlignment="1" applyProtection="1">
      <alignment vertical="center" shrinkToFit="1"/>
      <protection locked="0" hidden="1"/>
    </xf>
    <xf numFmtId="180" fontId="29" fillId="2" borderId="16" xfId="11" applyNumberFormat="1" applyFont="1" applyFill="1" applyBorder="1" applyAlignment="1" applyProtection="1">
      <alignment vertical="center" shrinkToFit="1"/>
      <protection locked="0" hidden="1"/>
    </xf>
    <xf numFmtId="178" fontId="29" fillId="0" borderId="100" xfId="11" applyNumberFormat="1" applyFont="1" applyBorder="1" applyAlignment="1" applyProtection="1">
      <alignment horizontal="right" vertical="center" shrinkToFit="1"/>
      <protection locked="0" hidden="1"/>
    </xf>
    <xf numFmtId="178" fontId="29" fillId="0" borderId="19" xfId="11" applyNumberFormat="1" applyFont="1" applyBorder="1" applyAlignment="1" applyProtection="1">
      <alignment horizontal="right" vertical="center" shrinkToFit="1"/>
      <protection locked="0" hidden="1"/>
    </xf>
    <xf numFmtId="178" fontId="29" fillId="0" borderId="16" xfId="11" applyNumberFormat="1" applyFont="1" applyBorder="1" applyAlignment="1" applyProtection="1">
      <alignment horizontal="right" vertical="center" shrinkToFit="1"/>
      <protection locked="0" hidden="1"/>
    </xf>
    <xf numFmtId="178" fontId="29" fillId="0" borderId="100" xfId="11" applyNumberFormat="1" applyFont="1" applyBorder="1" applyAlignment="1" applyProtection="1">
      <alignment horizontal="center" vertical="center" shrinkToFit="1"/>
      <protection locked="0" hidden="1"/>
    </xf>
    <xf numFmtId="178" fontId="29" fillId="0" borderId="19" xfId="11" applyNumberFormat="1" applyFont="1" applyBorder="1" applyAlignment="1" applyProtection="1">
      <alignment horizontal="center" vertical="center" shrinkToFit="1"/>
      <protection locked="0" hidden="1"/>
    </xf>
    <xf numFmtId="0" fontId="9" fillId="7" borderId="172" xfId="0" applyFont="1" applyFill="1" applyBorder="1" applyAlignment="1" applyProtection="1">
      <alignment horizontal="center" vertical="center"/>
      <protection hidden="1"/>
    </xf>
    <xf numFmtId="0" fontId="14" fillId="5" borderId="1" xfId="0" applyFont="1" applyFill="1" applyBorder="1" applyAlignment="1" applyProtection="1">
      <alignment vertical="center" shrinkToFit="1"/>
      <protection hidden="1"/>
    </xf>
    <xf numFmtId="0" fontId="14" fillId="5" borderId="7" xfId="0" applyFont="1" applyFill="1" applyBorder="1" applyAlignment="1" applyProtection="1">
      <alignment vertical="center" shrinkToFit="1"/>
      <protection hidden="1"/>
    </xf>
    <xf numFmtId="0" fontId="21" fillId="2" borderId="1" xfId="0" applyFont="1" applyFill="1" applyBorder="1" applyAlignment="1" applyProtection="1">
      <alignment horizontal="center" vertical="center"/>
      <protection locked="0" hidden="1"/>
    </xf>
    <xf numFmtId="0" fontId="21" fillId="2" borderId="7" xfId="0" applyFont="1" applyFill="1" applyBorder="1" applyAlignment="1" applyProtection="1">
      <alignment horizontal="center" vertical="center"/>
      <protection locked="0" hidden="1"/>
    </xf>
    <xf numFmtId="0" fontId="21" fillId="2" borderId="2" xfId="0" applyFont="1" applyFill="1" applyBorder="1" applyAlignment="1" applyProtection="1">
      <alignment horizontal="center" vertical="center"/>
      <protection locked="0" hidden="1"/>
    </xf>
    <xf numFmtId="0" fontId="14" fillId="5" borderId="173" xfId="0" applyFont="1" applyFill="1" applyBorder="1" applyAlignment="1" applyProtection="1">
      <alignment horizontal="center" vertical="center" wrapText="1"/>
      <protection hidden="1"/>
    </xf>
    <xf numFmtId="0" fontId="14" fillId="5" borderId="112" xfId="0" applyFont="1" applyFill="1" applyBorder="1" applyAlignment="1" applyProtection="1">
      <alignment horizontal="center" vertical="center" wrapText="1"/>
      <protection hidden="1"/>
    </xf>
    <xf numFmtId="0" fontId="14" fillId="5" borderId="174" xfId="0" applyFont="1" applyFill="1" applyBorder="1" applyAlignment="1" applyProtection="1">
      <alignment horizontal="center" vertical="center" wrapText="1"/>
      <protection hidden="1"/>
    </xf>
    <xf numFmtId="0" fontId="14" fillId="5" borderId="114" xfId="0" applyFont="1" applyFill="1" applyBorder="1" applyAlignment="1" applyProtection="1">
      <alignment horizontal="center" vertical="center" wrapText="1"/>
      <protection hidden="1"/>
    </xf>
    <xf numFmtId="0" fontId="14" fillId="5" borderId="116" xfId="0" applyFont="1" applyFill="1" applyBorder="1" applyAlignment="1" applyProtection="1">
      <alignment horizontal="center" vertical="center" wrapText="1"/>
      <protection hidden="1"/>
    </xf>
    <xf numFmtId="0" fontId="14" fillId="5" borderId="94" xfId="0" applyFont="1" applyFill="1" applyBorder="1" applyAlignment="1" applyProtection="1">
      <alignment horizontal="center" vertical="center" wrapText="1"/>
      <protection hidden="1"/>
    </xf>
    <xf numFmtId="0" fontId="14" fillId="5" borderId="115" xfId="0" applyFont="1" applyFill="1" applyBorder="1" applyAlignment="1" applyProtection="1">
      <alignment horizontal="center" vertical="center" shrinkToFit="1"/>
      <protection hidden="1"/>
    </xf>
    <xf numFmtId="0" fontId="14" fillId="5" borderId="22" xfId="0" applyFont="1" applyFill="1" applyBorder="1" applyAlignment="1" applyProtection="1">
      <alignment horizontal="center" vertical="center" shrinkToFit="1"/>
      <protection hidden="1"/>
    </xf>
    <xf numFmtId="0" fontId="14" fillId="5" borderId="116" xfId="0" applyFont="1" applyFill="1" applyBorder="1" applyAlignment="1" applyProtection="1">
      <alignment horizontal="center" vertical="center" shrinkToFit="1"/>
      <protection hidden="1"/>
    </xf>
    <xf numFmtId="0" fontId="14" fillId="5" borderId="95" xfId="0" applyFont="1" applyFill="1" applyBorder="1" applyAlignment="1" applyProtection="1">
      <alignment horizontal="center" vertical="center" shrinkToFit="1"/>
      <protection hidden="1"/>
    </xf>
    <xf numFmtId="0" fontId="14" fillId="5" borderId="20" xfId="0" applyFont="1" applyFill="1" applyBorder="1" applyAlignment="1" applyProtection="1">
      <alignment horizontal="center" vertical="center" shrinkToFit="1"/>
      <protection hidden="1"/>
    </xf>
    <xf numFmtId="0" fontId="14" fillId="5" borderId="94" xfId="0" applyFont="1" applyFill="1" applyBorder="1" applyAlignment="1" applyProtection="1">
      <alignment horizontal="center" vertical="center" shrinkToFit="1"/>
      <protection hidden="1"/>
    </xf>
    <xf numFmtId="0" fontId="14" fillId="5" borderId="115" xfId="0" applyFont="1" applyFill="1" applyBorder="1" applyAlignment="1" applyProtection="1">
      <alignment horizontal="center" vertical="center" wrapText="1"/>
      <protection hidden="1"/>
    </xf>
    <xf numFmtId="0" fontId="14" fillId="5" borderId="22" xfId="0" applyFont="1" applyFill="1" applyBorder="1" applyAlignment="1" applyProtection="1">
      <alignment horizontal="center" vertical="center" wrapText="1"/>
      <protection hidden="1"/>
    </xf>
    <xf numFmtId="0" fontId="14" fillId="5" borderId="95" xfId="0" applyFont="1" applyFill="1" applyBorder="1" applyAlignment="1" applyProtection="1">
      <alignment horizontal="center" vertical="center" wrapText="1"/>
      <protection hidden="1"/>
    </xf>
    <xf numFmtId="0" fontId="14" fillId="5" borderId="20" xfId="0" applyFont="1" applyFill="1" applyBorder="1" applyAlignment="1" applyProtection="1">
      <alignment horizontal="center" vertical="center" wrapText="1"/>
      <protection hidden="1"/>
    </xf>
    <xf numFmtId="0" fontId="14" fillId="5" borderId="118" xfId="0" applyFont="1" applyFill="1" applyBorder="1" applyAlignment="1" applyProtection="1">
      <alignment horizontal="center" vertical="center"/>
      <protection hidden="1"/>
    </xf>
    <xf numFmtId="0" fontId="14" fillId="5" borderId="119" xfId="0" applyFont="1" applyFill="1" applyBorder="1" applyAlignment="1" applyProtection="1">
      <alignment horizontal="center" vertical="center"/>
      <protection hidden="1"/>
    </xf>
    <xf numFmtId="0" fontId="14" fillId="5" borderId="120" xfId="0" applyFont="1" applyFill="1" applyBorder="1" applyAlignment="1" applyProtection="1">
      <alignment horizontal="center" vertical="center"/>
      <protection hidden="1"/>
    </xf>
    <xf numFmtId="0" fontId="14" fillId="4" borderId="115" xfId="0" applyFont="1" applyFill="1" applyBorder="1" applyAlignment="1" applyProtection="1">
      <alignment horizontal="center" vertical="center" wrapText="1"/>
      <protection hidden="1"/>
    </xf>
    <xf numFmtId="0" fontId="14" fillId="4" borderId="22" xfId="0" applyFont="1" applyFill="1" applyBorder="1" applyAlignment="1" applyProtection="1">
      <alignment horizontal="center" vertical="center" wrapText="1"/>
      <protection hidden="1"/>
    </xf>
    <xf numFmtId="0" fontId="14" fillId="4" borderId="116" xfId="0" applyFont="1" applyFill="1" applyBorder="1" applyAlignment="1" applyProtection="1">
      <alignment horizontal="center" vertical="center" wrapText="1"/>
      <protection hidden="1"/>
    </xf>
    <xf numFmtId="0" fontId="14" fillId="4" borderId="95" xfId="0" applyFont="1" applyFill="1" applyBorder="1" applyAlignment="1" applyProtection="1">
      <alignment horizontal="center" vertical="center" wrapText="1"/>
      <protection hidden="1"/>
    </xf>
    <xf numFmtId="0" fontId="14" fillId="4" borderId="20" xfId="0" applyFont="1" applyFill="1" applyBorder="1" applyAlignment="1" applyProtection="1">
      <alignment horizontal="center" vertical="center" wrapText="1"/>
      <protection hidden="1"/>
    </xf>
    <xf numFmtId="0" fontId="14" fillId="4" borderId="94" xfId="0" applyFont="1" applyFill="1" applyBorder="1" applyAlignment="1" applyProtection="1">
      <alignment horizontal="center" vertical="center" wrapText="1"/>
      <protection hidden="1"/>
    </xf>
    <xf numFmtId="0" fontId="14" fillId="5" borderId="132" xfId="0" applyFont="1" applyFill="1" applyBorder="1" applyAlignment="1" applyProtection="1">
      <alignment horizontal="center" vertical="center" wrapText="1"/>
      <protection hidden="1"/>
    </xf>
    <xf numFmtId="0" fontId="14" fillId="5" borderId="133" xfId="0" applyFont="1" applyFill="1" applyBorder="1" applyAlignment="1" applyProtection="1">
      <alignment horizontal="center" vertical="center" wrapText="1"/>
      <protection hidden="1"/>
    </xf>
    <xf numFmtId="0" fontId="14" fillId="5" borderId="126" xfId="0" applyFont="1" applyFill="1" applyBorder="1" applyAlignment="1" applyProtection="1">
      <alignment horizontal="center" vertical="center"/>
      <protection hidden="1"/>
    </xf>
    <xf numFmtId="0" fontId="14" fillId="5" borderId="127" xfId="0" applyFont="1" applyFill="1" applyBorder="1" applyAlignment="1" applyProtection="1">
      <alignment horizontal="center" vertical="center"/>
      <protection hidden="1"/>
    </xf>
    <xf numFmtId="0" fontId="14" fillId="5" borderId="128" xfId="0" applyFont="1" applyFill="1" applyBorder="1" applyAlignment="1" applyProtection="1">
      <alignment horizontal="center" vertical="center"/>
      <protection hidden="1"/>
    </xf>
    <xf numFmtId="0" fontId="13" fillId="4" borderId="79" xfId="0" applyFont="1" applyFill="1" applyBorder="1" applyAlignment="1" applyProtection="1">
      <alignment horizontal="right" vertical="center"/>
      <protection hidden="1"/>
    </xf>
    <xf numFmtId="0" fontId="13" fillId="4" borderId="47" xfId="0" applyFont="1" applyFill="1" applyBorder="1" applyAlignment="1" applyProtection="1">
      <alignment horizontal="right" vertical="center"/>
      <protection hidden="1"/>
    </xf>
    <xf numFmtId="0" fontId="13" fillId="4" borderId="48" xfId="0" applyFont="1" applyFill="1" applyBorder="1" applyAlignment="1" applyProtection="1">
      <alignment horizontal="right" vertical="center"/>
      <protection hidden="1"/>
    </xf>
    <xf numFmtId="38" fontId="52" fillId="0" borderId="46" xfId="11" applyFont="1" applyBorder="1" applyAlignment="1" applyProtection="1">
      <alignment vertical="center" shrinkToFit="1"/>
      <protection hidden="1"/>
    </xf>
    <xf numFmtId="38" fontId="52" fillId="0" borderId="47" xfId="11" applyFont="1" applyBorder="1" applyAlignment="1" applyProtection="1">
      <alignment vertical="center" shrinkToFit="1"/>
      <protection hidden="1"/>
    </xf>
    <xf numFmtId="38" fontId="52" fillId="0" borderId="80" xfId="11" applyFont="1" applyBorder="1" applyAlignment="1" applyProtection="1">
      <alignment vertical="center" shrinkToFit="1"/>
      <protection hidden="1"/>
    </xf>
    <xf numFmtId="3" fontId="15" fillId="0" borderId="0" xfId="0" applyNumberFormat="1" applyFont="1" applyAlignment="1" applyProtection="1">
      <alignment horizontal="right" vertical="center"/>
      <protection hidden="1"/>
    </xf>
    <xf numFmtId="3" fontId="26" fillId="4" borderId="40" xfId="0" applyNumberFormat="1" applyFont="1" applyFill="1" applyBorder="1" applyAlignment="1" applyProtection="1">
      <alignment horizontal="right" vertical="center" shrinkToFit="1"/>
      <protection hidden="1"/>
    </xf>
    <xf numFmtId="3" fontId="26" fillId="4" borderId="21" xfId="0" applyNumberFormat="1" applyFont="1" applyFill="1" applyBorder="1" applyAlignment="1" applyProtection="1">
      <alignment horizontal="right" vertical="center" shrinkToFit="1"/>
      <protection hidden="1"/>
    </xf>
    <xf numFmtId="3" fontId="26" fillId="4" borderId="41" xfId="0" applyNumberFormat="1" applyFont="1" applyFill="1" applyBorder="1" applyAlignment="1" applyProtection="1">
      <alignment horizontal="right" vertical="center" shrinkToFit="1"/>
      <protection hidden="1"/>
    </xf>
    <xf numFmtId="38" fontId="49" fillId="0" borderId="39" xfId="12" applyFont="1" applyBorder="1" applyAlignment="1" applyProtection="1">
      <alignment horizontal="right" vertical="center" shrinkToFit="1"/>
      <protection hidden="1"/>
    </xf>
    <xf numFmtId="38" fontId="49" fillId="0" borderId="21" xfId="12" applyFont="1" applyBorder="1" applyAlignment="1" applyProtection="1">
      <alignment horizontal="right" vertical="center" shrinkToFit="1"/>
      <protection hidden="1"/>
    </xf>
    <xf numFmtId="38" fontId="49" fillId="0" borderId="38" xfId="12" applyFont="1" applyBorder="1" applyAlignment="1" applyProtection="1">
      <alignment horizontal="right" vertical="center" shrinkToFit="1"/>
      <protection hidden="1"/>
    </xf>
    <xf numFmtId="0" fontId="76" fillId="3" borderId="0" xfId="0" applyFont="1" applyFill="1" applyAlignment="1" applyProtection="1">
      <alignment horizontal="center" vertical="center" wrapText="1"/>
      <protection hidden="1"/>
    </xf>
    <xf numFmtId="178" fontId="29" fillId="0" borderId="81" xfId="11" applyNumberFormat="1" applyFont="1" applyBorder="1" applyAlignment="1" applyProtection="1">
      <alignment horizontal="right" vertical="center" shrinkToFit="1"/>
      <protection locked="0" hidden="1"/>
    </xf>
    <xf numFmtId="178" fontId="29" fillId="0" borderId="15" xfId="11" applyNumberFormat="1" applyFont="1" applyBorder="1" applyAlignment="1" applyProtection="1">
      <alignment horizontal="right" vertical="center" shrinkToFit="1"/>
      <protection locked="0" hidden="1"/>
    </xf>
    <xf numFmtId="178" fontId="29" fillId="0" borderId="18" xfId="11" applyNumberFormat="1" applyFont="1" applyBorder="1" applyAlignment="1" applyProtection="1">
      <alignment horizontal="right" vertical="center" shrinkToFit="1"/>
      <protection locked="0" hidden="1"/>
    </xf>
    <xf numFmtId="38" fontId="29" fillId="0" borderId="81" xfId="11" applyFont="1" applyBorder="1" applyAlignment="1" applyProtection="1">
      <alignment vertical="center" shrinkToFit="1"/>
      <protection locked="0" hidden="1"/>
    </xf>
    <xf numFmtId="38" fontId="29" fillId="0" borderId="15" xfId="11" applyFont="1" applyBorder="1" applyAlignment="1" applyProtection="1">
      <alignment vertical="center" shrinkToFit="1"/>
      <protection locked="0" hidden="1"/>
    </xf>
    <xf numFmtId="38" fontId="29" fillId="0" borderId="117" xfId="11" applyFont="1" applyBorder="1" applyAlignment="1" applyProtection="1">
      <alignment vertical="center" shrinkToFit="1"/>
      <protection locked="0" hidden="1"/>
    </xf>
    <xf numFmtId="38" fontId="29" fillId="0" borderId="11" xfId="11" applyFont="1" applyBorder="1" applyAlignment="1" applyProtection="1">
      <alignment vertical="center" shrinkToFit="1"/>
      <protection locked="0" hidden="1"/>
    </xf>
    <xf numFmtId="38" fontId="29" fillId="0" borderId="0" xfId="11" applyFont="1" applyAlignment="1" applyProtection="1">
      <alignment vertical="center" shrinkToFit="1"/>
      <protection locked="0" hidden="1"/>
    </xf>
    <xf numFmtId="38" fontId="29" fillId="0" borderId="78" xfId="11" applyFont="1" applyBorder="1" applyAlignment="1" applyProtection="1">
      <alignment vertical="center" shrinkToFit="1"/>
      <protection locked="0" hidden="1"/>
    </xf>
    <xf numFmtId="0" fontId="13" fillId="4" borderId="7" xfId="0" applyFont="1" applyFill="1" applyBorder="1" applyAlignment="1" applyProtection="1">
      <alignment horizontal="right" vertical="center"/>
      <protection locked="0" hidden="1"/>
    </xf>
    <xf numFmtId="0" fontId="13" fillId="4" borderId="30" xfId="0" applyFont="1" applyFill="1" applyBorder="1" applyAlignment="1" applyProtection="1">
      <alignment horizontal="right" vertical="center"/>
      <protection locked="0" hidden="1"/>
    </xf>
    <xf numFmtId="180" fontId="29" fillId="0" borderId="84" xfId="11" applyNumberFormat="1" applyFont="1" applyBorder="1" applyAlignment="1" applyProtection="1">
      <alignment vertical="center" shrinkToFit="1"/>
      <protection locked="0" hidden="1"/>
    </xf>
    <xf numFmtId="180" fontId="29" fillId="0" borderId="25" xfId="11" applyNumberFormat="1" applyFont="1" applyBorder="1" applyAlignment="1" applyProtection="1">
      <alignment vertical="center" shrinkToFit="1"/>
      <protection locked="0" hidden="1"/>
    </xf>
    <xf numFmtId="180" fontId="29" fillId="0" borderId="1" xfId="11" applyNumberFormat="1" applyFont="1" applyBorder="1" applyAlignment="1" applyProtection="1">
      <alignment vertical="center" shrinkToFit="1"/>
      <protection locked="0" hidden="1"/>
    </xf>
    <xf numFmtId="178" fontId="29" fillId="0" borderId="84" xfId="11" applyNumberFormat="1" applyFont="1" applyBorder="1" applyAlignment="1" applyProtection="1">
      <alignment vertical="center" shrinkToFit="1"/>
      <protection locked="0" hidden="1"/>
    </xf>
    <xf numFmtId="178" fontId="29" fillId="0" borderId="2" xfId="11" applyNumberFormat="1" applyFont="1" applyBorder="1" applyAlignment="1" applyProtection="1">
      <alignment vertical="center" shrinkToFit="1"/>
      <protection locked="0" hidden="1"/>
    </xf>
    <xf numFmtId="178" fontId="29" fillId="0" borderId="25" xfId="11" applyNumberFormat="1" applyFont="1" applyBorder="1" applyAlignment="1" applyProtection="1">
      <alignment vertical="center" shrinkToFit="1"/>
      <protection locked="0" hidden="1"/>
    </xf>
    <xf numFmtId="178" fontId="29" fillId="0" borderId="85" xfId="11" applyNumberFormat="1" applyFont="1" applyBorder="1" applyAlignment="1" applyProtection="1">
      <alignment vertical="center" shrinkToFit="1"/>
      <protection locked="0" hidden="1"/>
    </xf>
    <xf numFmtId="0" fontId="30" fillId="0" borderId="121" xfId="0" applyFont="1" applyBorder="1" applyAlignment="1" applyProtection="1">
      <alignment horizontal="center" vertical="center"/>
      <protection locked="0" hidden="1"/>
    </xf>
    <xf numFmtId="0" fontId="30" fillId="0" borderId="122" xfId="0" applyFont="1" applyBorder="1" applyAlignment="1" applyProtection="1">
      <alignment horizontal="center" vertical="center"/>
      <protection locked="0" hidden="1"/>
    </xf>
    <xf numFmtId="38" fontId="29" fillId="0" borderId="1" xfId="11" applyFont="1" applyBorder="1" applyAlignment="1" applyProtection="1">
      <alignment horizontal="right" vertical="center" shrinkToFit="1"/>
      <protection locked="0" hidden="1"/>
    </xf>
    <xf numFmtId="38" fontId="29" fillId="0" borderId="7" xfId="11" applyFont="1" applyBorder="1" applyAlignment="1" applyProtection="1">
      <alignment horizontal="right" vertical="center" shrinkToFit="1"/>
      <protection locked="0" hidden="1"/>
    </xf>
    <xf numFmtId="38" fontId="29" fillId="0" borderId="76" xfId="11" applyFont="1" applyBorder="1" applyAlignment="1" applyProtection="1">
      <alignment horizontal="right" vertical="center" shrinkToFit="1"/>
      <protection locked="0" hidden="1"/>
    </xf>
    <xf numFmtId="0" fontId="14" fillId="0" borderId="77" xfId="0" applyFont="1" applyBorder="1" applyAlignment="1" applyProtection="1">
      <alignment horizontal="center" vertical="center" shrinkToFit="1"/>
      <protection hidden="1"/>
    </xf>
    <xf numFmtId="0" fontId="14" fillId="0" borderId="5" xfId="0" applyFont="1" applyBorder="1" applyAlignment="1" applyProtection="1">
      <alignment horizontal="center" vertical="center" shrinkToFit="1"/>
      <protection hidden="1"/>
    </xf>
    <xf numFmtId="0" fontId="14" fillId="0" borderId="6" xfId="0" applyFont="1" applyBorder="1" applyAlignment="1" applyProtection="1">
      <alignment horizontal="center" vertical="center" shrinkToFit="1"/>
      <protection hidden="1"/>
    </xf>
    <xf numFmtId="0" fontId="13" fillId="5" borderId="5" xfId="0" applyFont="1" applyFill="1" applyBorder="1" applyAlignment="1" applyProtection="1">
      <alignment horizontal="right" vertical="center"/>
      <protection hidden="1"/>
    </xf>
    <xf numFmtId="0" fontId="13" fillId="5" borderId="6" xfId="0" applyFont="1" applyFill="1" applyBorder="1" applyAlignment="1" applyProtection="1">
      <alignment horizontal="right" vertical="center"/>
      <protection hidden="1"/>
    </xf>
    <xf numFmtId="38" fontId="29" fillId="0" borderId="11" xfId="11" applyFont="1" applyBorder="1" applyAlignment="1" applyProtection="1">
      <alignment horizontal="right" vertical="center" shrinkToFit="1"/>
      <protection locked="0"/>
    </xf>
    <xf numFmtId="38" fontId="29" fillId="0" borderId="0" xfId="11" applyFont="1" applyAlignment="1" applyProtection="1">
      <alignment horizontal="right" vertical="center" shrinkToFit="1"/>
      <protection locked="0"/>
    </xf>
    <xf numFmtId="38" fontId="29" fillId="0" borderId="78" xfId="11" applyFont="1" applyBorder="1" applyAlignment="1" applyProtection="1">
      <alignment horizontal="right" vertical="center" shrinkToFit="1"/>
      <protection locked="0"/>
    </xf>
    <xf numFmtId="49" fontId="24" fillId="0" borderId="107" xfId="0" applyNumberFormat="1" applyFont="1" applyBorder="1" applyAlignment="1" applyProtection="1">
      <alignment horizontal="center" vertical="center" shrinkToFit="1"/>
      <protection locked="0" hidden="1"/>
    </xf>
    <xf numFmtId="49" fontId="24" fillId="0" borderId="108" xfId="0" applyNumberFormat="1" applyFont="1" applyBorder="1" applyAlignment="1" applyProtection="1">
      <alignment horizontal="center" vertical="center" shrinkToFit="1"/>
      <protection locked="0" hidden="1"/>
    </xf>
    <xf numFmtId="49" fontId="24" fillId="0" borderId="109" xfId="0" applyNumberFormat="1" applyFont="1" applyBorder="1" applyAlignment="1" applyProtection="1">
      <alignment horizontal="center" vertical="center" shrinkToFit="1"/>
      <protection locked="0" hidden="1"/>
    </xf>
    <xf numFmtId="49" fontId="24" fillId="0" borderId="110" xfId="0" applyNumberFormat="1" applyFont="1" applyBorder="1" applyAlignment="1" applyProtection="1">
      <alignment horizontal="center" vertical="center" shrinkToFit="1"/>
      <protection locked="0" hidden="1"/>
    </xf>
    <xf numFmtId="180" fontId="29" fillId="2" borderId="81" xfId="11" applyNumberFormat="1" applyFont="1" applyFill="1" applyBorder="1" applyAlignment="1" applyProtection="1">
      <alignment vertical="center" shrinkToFit="1"/>
      <protection locked="0" hidden="1"/>
    </xf>
    <xf numFmtId="180" fontId="29" fillId="2" borderId="15" xfId="11" applyNumberFormat="1" applyFont="1" applyFill="1" applyBorder="1" applyAlignment="1" applyProtection="1">
      <alignment vertical="center" shrinkToFit="1"/>
      <protection locked="0" hidden="1"/>
    </xf>
    <xf numFmtId="180" fontId="29" fillId="2" borderId="18" xfId="11" applyNumberFormat="1" applyFont="1" applyFill="1" applyBorder="1" applyAlignment="1" applyProtection="1">
      <alignment vertical="center" shrinkToFit="1"/>
      <protection locked="0" hidden="1"/>
    </xf>
    <xf numFmtId="180" fontId="29" fillId="0" borderId="81" xfId="11" applyNumberFormat="1" applyFont="1" applyBorder="1" applyAlignment="1" applyProtection="1">
      <alignment vertical="center" shrinkToFit="1"/>
      <protection locked="0" hidden="1"/>
    </xf>
    <xf numFmtId="180" fontId="29" fillId="0" borderId="15" xfId="11" applyNumberFormat="1" applyFont="1" applyBorder="1" applyAlignment="1" applyProtection="1">
      <alignment vertical="center" shrinkToFit="1"/>
      <protection locked="0" hidden="1"/>
    </xf>
    <xf numFmtId="180" fontId="29" fillId="0" borderId="18" xfId="11" applyNumberFormat="1" applyFont="1" applyBorder="1" applyAlignment="1" applyProtection="1">
      <alignment vertical="center" shrinkToFit="1"/>
      <protection locked="0" hidden="1"/>
    </xf>
    <xf numFmtId="0" fontId="14" fillId="0" borderId="96" xfId="0" applyFont="1" applyBorder="1" applyAlignment="1" applyProtection="1">
      <alignment horizontal="center" vertical="center" shrinkToFit="1"/>
      <protection locked="0" hidden="1"/>
    </xf>
    <xf numFmtId="0" fontId="14" fillId="0" borderId="97" xfId="0" applyFont="1" applyBorder="1" applyAlignment="1" applyProtection="1">
      <alignment horizontal="center" vertical="center" shrinkToFit="1"/>
      <protection locked="0" hidden="1"/>
    </xf>
    <xf numFmtId="0" fontId="14" fillId="0" borderId="50" xfId="0" applyFont="1" applyBorder="1" applyAlignment="1" applyProtection="1">
      <alignment horizontal="center" vertical="center" shrinkToFit="1"/>
      <protection locked="0" hidden="1"/>
    </xf>
    <xf numFmtId="0" fontId="14" fillId="0" borderId="98" xfId="0" applyFont="1" applyBorder="1" applyAlignment="1" applyProtection="1">
      <alignment horizontal="center" vertical="center" shrinkToFit="1"/>
      <protection locked="0" hidden="1"/>
    </xf>
    <xf numFmtId="0" fontId="14" fillId="0" borderId="0" xfId="0" applyFont="1" applyAlignment="1" applyProtection="1">
      <alignment horizontal="center" vertical="center" shrinkToFit="1"/>
      <protection locked="0" hidden="1"/>
    </xf>
    <xf numFmtId="0" fontId="14" fillId="0" borderId="10" xfId="0" applyFont="1" applyBorder="1" applyAlignment="1" applyProtection="1">
      <alignment horizontal="center" vertical="center" shrinkToFit="1"/>
      <protection locked="0" hidden="1"/>
    </xf>
    <xf numFmtId="0" fontId="14" fillId="0" borderId="99" xfId="0" applyFont="1" applyBorder="1" applyAlignment="1" applyProtection="1">
      <alignment horizontal="center" vertical="center" shrinkToFit="1"/>
      <protection locked="0" hidden="1"/>
    </xf>
    <xf numFmtId="0" fontId="14" fillId="0" borderId="3" xfId="0" applyFont="1" applyBorder="1" applyAlignment="1" applyProtection="1">
      <alignment horizontal="center" vertical="center" shrinkToFit="1"/>
      <protection locked="0" hidden="1"/>
    </xf>
    <xf numFmtId="0" fontId="14" fillId="0" borderId="4" xfId="0" applyFont="1" applyBorder="1" applyAlignment="1" applyProtection="1">
      <alignment horizontal="center" vertical="center" shrinkToFit="1"/>
      <protection locked="0" hidden="1"/>
    </xf>
    <xf numFmtId="38" fontId="29" fillId="0" borderId="57" xfId="11" applyFont="1" applyBorder="1" applyAlignment="1" applyProtection="1">
      <alignment vertical="center" shrinkToFit="1"/>
      <protection locked="0" hidden="1"/>
    </xf>
    <xf numFmtId="38" fontId="29" fillId="0" borderId="14" xfId="11" applyFont="1" applyBorder="1" applyAlignment="1" applyProtection="1">
      <alignment vertical="center" shrinkToFit="1"/>
      <protection locked="0" hidden="1"/>
    </xf>
    <xf numFmtId="38" fontId="29" fillId="0" borderId="123" xfId="11" applyFont="1" applyBorder="1" applyAlignment="1" applyProtection="1">
      <alignment vertical="center" shrinkToFit="1"/>
      <protection locked="0" hidden="1"/>
    </xf>
    <xf numFmtId="38" fontId="29" fillId="0" borderId="62" xfId="11" applyFont="1" applyBorder="1" applyAlignment="1" applyProtection="1">
      <alignment vertical="center" shrinkToFit="1"/>
      <protection locked="0" hidden="1"/>
    </xf>
    <xf numFmtId="38" fontId="29" fillId="0" borderId="13" xfId="11" applyFont="1" applyBorder="1" applyAlignment="1" applyProtection="1">
      <alignment vertical="center" shrinkToFit="1"/>
      <protection locked="0" hidden="1"/>
    </xf>
    <xf numFmtId="38" fontId="29" fillId="0" borderId="63" xfId="11" applyFont="1" applyBorder="1" applyAlignment="1" applyProtection="1">
      <alignment vertical="center" shrinkToFit="1"/>
      <protection locked="0" hidden="1"/>
    </xf>
    <xf numFmtId="180" fontId="29" fillId="0" borderId="17" xfId="11" applyNumberFormat="1" applyFont="1" applyBorder="1" applyAlignment="1" applyProtection="1">
      <alignment vertical="center" shrinkToFit="1"/>
      <protection locked="0" hidden="1"/>
    </xf>
    <xf numFmtId="180" fontId="29" fillId="0" borderId="16" xfId="11" applyNumberFormat="1" applyFont="1" applyBorder="1" applyAlignment="1" applyProtection="1">
      <alignment vertical="center" shrinkToFit="1"/>
      <protection locked="0" hidden="1"/>
    </xf>
    <xf numFmtId="38" fontId="29" fillId="0" borderId="100" xfId="11" applyFont="1" applyBorder="1" applyAlignment="1" applyProtection="1">
      <alignment vertical="center" shrinkToFit="1"/>
      <protection locked="0" hidden="1"/>
    </xf>
    <xf numFmtId="38" fontId="29" fillId="0" borderId="19" xfId="11" applyFont="1" applyBorder="1" applyAlignment="1" applyProtection="1">
      <alignment vertical="center" shrinkToFit="1"/>
      <protection locked="0" hidden="1"/>
    </xf>
    <xf numFmtId="38" fontId="29" fillId="0" borderId="129" xfId="11" applyFont="1" applyBorder="1" applyAlignment="1" applyProtection="1">
      <alignment vertical="center" shrinkToFit="1"/>
      <protection locked="0" hidden="1"/>
    </xf>
    <xf numFmtId="38" fontId="29" fillId="0" borderId="90" xfId="11" applyFont="1" applyBorder="1" applyAlignment="1" applyProtection="1">
      <alignment vertical="center" shrinkToFit="1"/>
      <protection locked="0" hidden="1"/>
    </xf>
    <xf numFmtId="38" fontId="29" fillId="0" borderId="91" xfId="11" applyFont="1" applyBorder="1" applyAlignment="1" applyProtection="1">
      <alignment vertical="center" shrinkToFit="1"/>
      <protection locked="0" hidden="1"/>
    </xf>
    <xf numFmtId="0" fontId="14" fillId="5" borderId="1" xfId="0" applyFont="1" applyFill="1" applyBorder="1" applyAlignment="1" applyProtection="1">
      <alignment horizontal="left" vertical="center" shrinkToFit="1"/>
      <protection hidden="1"/>
    </xf>
    <xf numFmtId="0" fontId="14" fillId="5" borderId="7" xfId="0" applyFont="1" applyFill="1" applyBorder="1" applyAlignment="1" applyProtection="1">
      <alignment horizontal="left" vertical="center" shrinkToFit="1"/>
      <protection hidden="1"/>
    </xf>
    <xf numFmtId="0" fontId="14" fillId="5" borderId="2" xfId="0" applyFont="1" applyFill="1" applyBorder="1" applyAlignment="1" applyProtection="1">
      <alignment horizontal="left" vertical="center" shrinkToFit="1"/>
      <protection hidden="1"/>
    </xf>
    <xf numFmtId="0" fontId="56" fillId="5" borderId="1" xfId="0" applyFont="1" applyFill="1" applyBorder="1" applyAlignment="1" applyProtection="1">
      <alignment horizontal="left" vertical="center" shrinkToFit="1"/>
      <protection hidden="1"/>
    </xf>
    <xf numFmtId="0" fontId="56" fillId="5" borderId="7" xfId="0" applyFont="1" applyFill="1" applyBorder="1" applyAlignment="1" applyProtection="1">
      <alignment horizontal="left" vertical="center" shrinkToFit="1"/>
      <protection hidden="1"/>
    </xf>
    <xf numFmtId="0" fontId="56" fillId="5" borderId="2" xfId="0" applyFont="1" applyFill="1" applyBorder="1" applyAlignment="1" applyProtection="1">
      <alignment horizontal="left" vertical="center" shrinkToFit="1"/>
      <protection hidden="1"/>
    </xf>
    <xf numFmtId="0" fontId="21" fillId="2" borderId="1"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14" fillId="7" borderId="124" xfId="0" applyFont="1" applyFill="1" applyBorder="1" applyAlignment="1" applyProtection="1">
      <alignment horizontal="center" vertical="center"/>
      <protection hidden="1"/>
    </xf>
    <xf numFmtId="0" fontId="14" fillId="7" borderId="22" xfId="0" applyFont="1" applyFill="1" applyBorder="1" applyAlignment="1" applyProtection="1">
      <alignment horizontal="center" vertical="center"/>
      <protection hidden="1"/>
    </xf>
    <xf numFmtId="0" fontId="14" fillId="7" borderId="92" xfId="0" applyFont="1" applyFill="1" applyBorder="1" applyAlignment="1" applyProtection="1">
      <alignment horizontal="center" vertical="center"/>
      <protection hidden="1"/>
    </xf>
    <xf numFmtId="0" fontId="14" fillId="7" borderId="20" xfId="0" applyFont="1" applyFill="1" applyBorder="1" applyAlignment="1" applyProtection="1">
      <alignment horizontal="center" vertical="center"/>
      <protection hidden="1"/>
    </xf>
    <xf numFmtId="0" fontId="14" fillId="5" borderId="111" xfId="0" applyFont="1" applyFill="1" applyBorder="1" applyAlignment="1" applyProtection="1">
      <alignment horizontal="center" vertical="center" wrapText="1"/>
      <protection hidden="1"/>
    </xf>
    <xf numFmtId="0" fontId="14" fillId="5" borderId="113" xfId="0" applyFont="1" applyFill="1" applyBorder="1" applyAlignment="1" applyProtection="1">
      <alignment horizontal="center" vertical="center" wrapText="1"/>
      <protection hidden="1"/>
    </xf>
    <xf numFmtId="0" fontId="8" fillId="4" borderId="115" xfId="0" applyFont="1" applyFill="1" applyBorder="1" applyAlignment="1" applyProtection="1">
      <alignment horizontal="center" vertical="center" wrapText="1"/>
      <protection hidden="1"/>
    </xf>
    <xf numFmtId="0" fontId="8" fillId="4" borderId="22" xfId="0" applyFont="1" applyFill="1" applyBorder="1" applyAlignment="1" applyProtection="1">
      <alignment horizontal="center" vertical="center" wrapText="1"/>
      <protection hidden="1"/>
    </xf>
    <xf numFmtId="0" fontId="8" fillId="4" borderId="116" xfId="0" applyFont="1" applyFill="1" applyBorder="1" applyAlignment="1" applyProtection="1">
      <alignment horizontal="center" vertical="center" wrapText="1"/>
      <protection hidden="1"/>
    </xf>
    <xf numFmtId="0" fontId="8" fillId="4" borderId="95" xfId="0" applyFont="1" applyFill="1" applyBorder="1" applyAlignment="1" applyProtection="1">
      <alignment horizontal="center" vertical="center" wrapText="1"/>
      <protection hidden="1"/>
    </xf>
    <xf numFmtId="0" fontId="8" fillId="4" borderId="20" xfId="0" applyFont="1" applyFill="1" applyBorder="1" applyAlignment="1" applyProtection="1">
      <alignment horizontal="center" vertical="center" wrapText="1"/>
      <protection hidden="1"/>
    </xf>
    <xf numFmtId="0" fontId="8" fillId="4" borderId="94" xfId="0" applyFont="1" applyFill="1" applyBorder="1" applyAlignment="1" applyProtection="1">
      <alignment horizontal="center" vertical="center" wrapText="1"/>
      <protection hidden="1"/>
    </xf>
    <xf numFmtId="0" fontId="14" fillId="5" borderId="125" xfId="0" applyFont="1" applyFill="1" applyBorder="1" applyAlignment="1" applyProtection="1">
      <alignment horizontal="center" vertical="center" wrapText="1"/>
      <protection hidden="1"/>
    </xf>
    <xf numFmtId="0" fontId="14" fillId="5" borderId="93" xfId="0" applyFont="1" applyFill="1" applyBorder="1" applyAlignment="1" applyProtection="1">
      <alignment horizontal="center" vertical="center" wrapText="1"/>
      <protection hidden="1"/>
    </xf>
    <xf numFmtId="0" fontId="15" fillId="4" borderId="130" xfId="0" applyFont="1" applyFill="1" applyBorder="1" applyAlignment="1" applyProtection="1">
      <alignment horizontal="center" vertical="center" wrapText="1"/>
      <protection hidden="1"/>
    </xf>
    <xf numFmtId="0" fontId="15" fillId="4" borderId="22" xfId="0" applyFont="1" applyFill="1" applyBorder="1" applyAlignment="1" applyProtection="1">
      <alignment horizontal="center" vertical="center" wrapText="1"/>
      <protection hidden="1"/>
    </xf>
    <xf numFmtId="0" fontId="15" fillId="4" borderId="132" xfId="0" applyFont="1" applyFill="1" applyBorder="1" applyAlignment="1" applyProtection="1">
      <alignment horizontal="center" vertical="center" wrapText="1"/>
      <protection hidden="1"/>
    </xf>
    <xf numFmtId="0" fontId="15" fillId="4" borderId="131" xfId="0" applyFont="1" applyFill="1" applyBorder="1" applyAlignment="1" applyProtection="1">
      <alignment horizontal="center" vertical="center" wrapText="1"/>
      <protection hidden="1"/>
    </xf>
    <xf numFmtId="0" fontId="15" fillId="4" borderId="20" xfId="0" applyFont="1" applyFill="1" applyBorder="1" applyAlignment="1" applyProtection="1">
      <alignment horizontal="center" vertical="center" wrapText="1"/>
      <protection hidden="1"/>
    </xf>
    <xf numFmtId="0" fontId="15" fillId="4" borderId="133" xfId="0" applyFont="1" applyFill="1" applyBorder="1" applyAlignment="1" applyProtection="1">
      <alignment horizontal="center" vertical="center" wrapText="1"/>
      <protection hidden="1"/>
    </xf>
    <xf numFmtId="0" fontId="14" fillId="7" borderId="125" xfId="0" applyFont="1" applyFill="1" applyBorder="1" applyAlignment="1" applyProtection="1">
      <alignment horizontal="center" vertical="center"/>
      <protection hidden="1"/>
    </xf>
    <xf numFmtId="0" fontId="14" fillId="7" borderId="93" xfId="0" applyFont="1" applyFill="1" applyBorder="1" applyAlignment="1" applyProtection="1">
      <alignment horizontal="center" vertical="center"/>
      <protection hidden="1"/>
    </xf>
    <xf numFmtId="0" fontId="10" fillId="0" borderId="0" xfId="0" applyFont="1" applyAlignment="1" applyProtection="1">
      <alignment horizontal="center" vertical="center" shrinkToFit="1"/>
      <protection hidden="1"/>
    </xf>
    <xf numFmtId="38" fontId="30" fillId="0" borderId="15" xfId="0" applyNumberFormat="1" applyFont="1" applyBorder="1" applyProtection="1">
      <alignment vertical="center"/>
      <protection hidden="1"/>
    </xf>
    <xf numFmtId="38" fontId="77" fillId="0" borderId="33" xfId="7" applyFont="1" applyBorder="1" applyProtection="1">
      <alignment vertical="center"/>
      <protection hidden="1"/>
    </xf>
    <xf numFmtId="38" fontId="77" fillId="0" borderId="36" xfId="7" applyFont="1" applyBorder="1" applyProtection="1">
      <alignment vertical="center"/>
      <protection hidden="1"/>
    </xf>
    <xf numFmtId="38" fontId="75" fillId="0" borderId="46" xfId="7" applyFont="1" applyBorder="1" applyProtection="1">
      <alignment vertical="center"/>
      <protection hidden="1"/>
    </xf>
    <xf numFmtId="38" fontId="75" fillId="0" borderId="47" xfId="7" applyFont="1" applyBorder="1" applyProtection="1">
      <alignment vertical="center"/>
      <protection hidden="1"/>
    </xf>
    <xf numFmtId="0" fontId="14" fillId="0" borderId="77"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92"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14" fillId="0" borderId="93" xfId="0" applyFont="1" applyBorder="1" applyAlignment="1" applyProtection="1">
      <alignment horizontal="center" vertical="center"/>
      <protection hidden="1"/>
    </xf>
    <xf numFmtId="0" fontId="29" fillId="0" borderId="154" xfId="0" applyFont="1" applyBorder="1" applyAlignment="1" applyProtection="1">
      <alignment horizontal="center" vertical="center"/>
      <protection hidden="1"/>
    </xf>
    <xf numFmtId="183" fontId="29" fillId="0" borderId="167" xfId="0" applyNumberFormat="1" applyFont="1" applyBorder="1" applyProtection="1">
      <alignment vertical="center"/>
      <protection hidden="1"/>
    </xf>
    <xf numFmtId="183" fontId="29" fillId="0" borderId="150" xfId="0" applyNumberFormat="1" applyFont="1" applyBorder="1" applyProtection="1">
      <alignment vertical="center"/>
      <protection hidden="1"/>
    </xf>
    <xf numFmtId="38" fontId="30" fillId="0" borderId="150" xfId="0" applyNumberFormat="1" applyFont="1" applyBorder="1" applyProtection="1">
      <alignment vertical="center"/>
      <protection hidden="1"/>
    </xf>
    <xf numFmtId="38" fontId="77" fillId="0" borderId="8" xfId="7" applyFont="1" applyBorder="1" applyProtection="1">
      <alignment vertical="center"/>
      <protection hidden="1"/>
    </xf>
    <xf numFmtId="38" fontId="77" fillId="0" borderId="5" xfId="7" applyFont="1" applyBorder="1" applyProtection="1">
      <alignment vertical="center"/>
      <protection hidden="1"/>
    </xf>
    <xf numFmtId="38" fontId="77" fillId="0" borderId="131" xfId="7" applyFont="1" applyBorder="1" applyProtection="1">
      <alignment vertical="center"/>
      <protection hidden="1"/>
    </xf>
    <xf numFmtId="38" fontId="77" fillId="0" borderId="20" xfId="7" applyFont="1" applyBorder="1" applyProtection="1">
      <alignment vertical="center"/>
      <protection hidden="1"/>
    </xf>
    <xf numFmtId="38" fontId="15" fillId="0" borderId="133" xfId="0" applyNumberFormat="1" applyFont="1" applyBorder="1" applyAlignment="1" applyProtection="1">
      <alignment horizontal="center" vertical="center"/>
      <protection hidden="1"/>
    </xf>
    <xf numFmtId="0" fontId="29" fillId="0" borderId="170" xfId="0" applyFont="1" applyBorder="1" applyAlignment="1" applyProtection="1">
      <alignment horizontal="center" vertical="center"/>
      <protection hidden="1"/>
    </xf>
    <xf numFmtId="0" fontId="29" fillId="0" borderId="127" xfId="0" applyFont="1" applyBorder="1" applyAlignment="1" applyProtection="1">
      <alignment horizontal="center" vertical="center"/>
      <protection hidden="1"/>
    </xf>
    <xf numFmtId="0" fontId="29" fillId="0" borderId="171" xfId="0" applyFont="1" applyBorder="1" applyAlignment="1" applyProtection="1">
      <alignment horizontal="center" vertical="center"/>
      <protection hidden="1"/>
    </xf>
    <xf numFmtId="183" fontId="29" fillId="0" borderId="170" xfId="0" applyNumberFormat="1" applyFont="1" applyBorder="1" applyProtection="1">
      <alignment vertical="center"/>
      <protection hidden="1"/>
    </xf>
    <xf numFmtId="183" fontId="29" fillId="0" borderId="127" xfId="0" applyNumberFormat="1" applyFont="1" applyBorder="1" applyProtection="1">
      <alignment vertical="center"/>
      <protection hidden="1"/>
    </xf>
    <xf numFmtId="0" fontId="15" fillId="0" borderId="126" xfId="0" applyFont="1" applyBorder="1" applyAlignment="1" applyProtection="1">
      <alignment horizontal="center" vertical="center"/>
      <protection hidden="1"/>
    </xf>
    <xf numFmtId="0" fontId="15" fillId="0" borderId="128" xfId="0" applyFont="1" applyBorder="1" applyAlignment="1" applyProtection="1">
      <alignment horizontal="center" vertical="center"/>
      <protection hidden="1"/>
    </xf>
    <xf numFmtId="38" fontId="29" fillId="0" borderId="127" xfId="0" applyNumberFormat="1" applyFont="1" applyBorder="1" applyProtection="1">
      <alignment vertical="center"/>
      <protection hidden="1"/>
    </xf>
    <xf numFmtId="38" fontId="30" fillId="0" borderId="127" xfId="0" applyNumberFormat="1" applyFont="1" applyBorder="1" applyProtection="1">
      <alignment vertical="center"/>
      <protection hidden="1"/>
    </xf>
    <xf numFmtId="178" fontId="91" fillId="0" borderId="55" xfId="12" applyNumberFormat="1" applyFont="1" applyFill="1" applyBorder="1" applyAlignment="1" applyProtection="1">
      <alignment horizontal="center" vertical="center" shrinkToFit="1"/>
      <protection locked="0" hidden="1"/>
    </xf>
    <xf numFmtId="178" fontId="91" fillId="0" borderId="5" xfId="12" applyNumberFormat="1" applyFont="1" applyFill="1" applyBorder="1" applyAlignment="1" applyProtection="1">
      <alignment horizontal="center" vertical="center" shrinkToFit="1"/>
      <protection locked="0" hidden="1"/>
    </xf>
    <xf numFmtId="178" fontId="91" fillId="0" borderId="216" xfId="12" applyNumberFormat="1" applyFont="1" applyFill="1" applyBorder="1" applyAlignment="1" applyProtection="1">
      <alignment horizontal="center" vertical="center" shrinkToFit="1"/>
      <protection locked="0" hidden="1"/>
    </xf>
    <xf numFmtId="178" fontId="91" fillId="0" borderId="23" xfId="12" applyNumberFormat="1" applyFont="1" applyFill="1" applyBorder="1" applyAlignment="1" applyProtection="1">
      <alignment horizontal="center" vertical="center" shrinkToFit="1"/>
      <protection locked="0" hidden="1"/>
    </xf>
    <xf numFmtId="0" fontId="102" fillId="0" borderId="145" xfId="0" applyFont="1" applyBorder="1" applyAlignment="1" applyProtection="1">
      <alignment horizontal="center" vertical="center" shrinkToFit="1"/>
      <protection locked="0" hidden="1"/>
    </xf>
    <xf numFmtId="0" fontId="102" fillId="0" borderId="180" xfId="0" applyFont="1" applyBorder="1" applyAlignment="1" applyProtection="1">
      <alignment horizontal="center" vertical="center" shrinkToFit="1"/>
      <protection locked="0" hidden="1"/>
    </xf>
    <xf numFmtId="0" fontId="98" fillId="0" borderId="162" xfId="0" applyFont="1" applyBorder="1" applyAlignment="1" applyProtection="1">
      <alignment horizontal="center" vertical="center" shrinkToFit="1"/>
      <protection locked="0" hidden="1"/>
    </xf>
    <xf numFmtId="0" fontId="98" fillId="0" borderId="160" xfId="0" applyFont="1" applyBorder="1" applyAlignment="1" applyProtection="1">
      <alignment horizontal="center" vertical="center" shrinkToFit="1"/>
      <protection locked="0" hidden="1"/>
    </xf>
    <xf numFmtId="0" fontId="98" fillId="0" borderId="163" xfId="0" applyFont="1" applyBorder="1" applyAlignment="1" applyProtection="1">
      <alignment horizontal="center" vertical="center" shrinkToFit="1"/>
      <protection locked="0" hidden="1"/>
    </xf>
    <xf numFmtId="49" fontId="98" fillId="0" borderId="162" xfId="0" applyNumberFormat="1" applyFont="1" applyBorder="1" applyAlignment="1" applyProtection="1">
      <alignment horizontal="center" vertical="center" shrinkToFit="1"/>
      <protection locked="0" hidden="1"/>
    </xf>
    <xf numFmtId="49" fontId="98" fillId="0" borderId="160" xfId="0" applyNumberFormat="1" applyFont="1" applyBorder="1" applyAlignment="1" applyProtection="1">
      <alignment horizontal="center" vertical="center" shrinkToFit="1"/>
      <protection locked="0" hidden="1"/>
    </xf>
    <xf numFmtId="49" fontId="98" fillId="0" borderId="163" xfId="0" applyNumberFormat="1" applyFont="1" applyBorder="1" applyAlignment="1" applyProtection="1">
      <alignment horizontal="center" vertical="center" shrinkToFit="1"/>
      <protection locked="0" hidden="1"/>
    </xf>
    <xf numFmtId="49" fontId="98" fillId="0" borderId="162" xfId="0" applyNumberFormat="1" applyFont="1" applyBorder="1" applyAlignment="1" applyProtection="1">
      <alignment horizontal="left" vertical="center" shrinkToFit="1"/>
      <protection locked="0" hidden="1"/>
    </xf>
    <xf numFmtId="49" fontId="98" fillId="0" borderId="160" xfId="0" applyNumberFormat="1" applyFont="1" applyBorder="1" applyAlignment="1" applyProtection="1">
      <alignment horizontal="left" vertical="center" shrinkToFit="1"/>
      <protection locked="0" hidden="1"/>
    </xf>
    <xf numFmtId="49" fontId="98" fillId="0" borderId="163" xfId="0" applyNumberFormat="1" applyFont="1" applyBorder="1" applyAlignment="1" applyProtection="1">
      <alignment horizontal="left" vertical="center" shrinkToFit="1"/>
      <protection locked="0" hidden="1"/>
    </xf>
    <xf numFmtId="185" fontId="99" fillId="0" borderId="162" xfId="0" applyNumberFormat="1" applyFont="1" applyBorder="1" applyAlignment="1" applyProtection="1">
      <alignment horizontal="right" vertical="center" shrinkToFit="1"/>
      <protection locked="0" hidden="1"/>
    </xf>
    <xf numFmtId="185" fontId="99" fillId="0" borderId="160" xfId="0" applyNumberFormat="1" applyFont="1" applyBorder="1" applyAlignment="1" applyProtection="1">
      <alignment horizontal="right" vertical="center" shrinkToFit="1"/>
      <protection locked="0" hidden="1"/>
    </xf>
    <xf numFmtId="185" fontId="99" fillId="0" borderId="163" xfId="0" applyNumberFormat="1" applyFont="1" applyBorder="1" applyAlignment="1" applyProtection="1">
      <alignment horizontal="right" vertical="center" shrinkToFit="1"/>
      <protection locked="0" hidden="1"/>
    </xf>
    <xf numFmtId="180" fontId="99" fillId="0" borderId="162" xfId="0" applyNumberFormat="1" applyFont="1" applyBorder="1" applyAlignment="1" applyProtection="1">
      <alignment horizontal="right" vertical="center" shrinkToFit="1"/>
      <protection locked="0" hidden="1"/>
    </xf>
    <xf numFmtId="180" fontId="99" fillId="0" borderId="163" xfId="0" applyNumberFormat="1" applyFont="1" applyBorder="1" applyAlignment="1" applyProtection="1">
      <alignment horizontal="right" vertical="center" shrinkToFit="1"/>
      <protection locked="0" hidden="1"/>
    </xf>
    <xf numFmtId="186" fontId="99" fillId="0" borderId="162" xfId="0" applyNumberFormat="1" applyFont="1" applyBorder="1" applyAlignment="1" applyProtection="1">
      <alignment horizontal="right" vertical="center" shrinkToFit="1"/>
      <protection locked="0" hidden="1"/>
    </xf>
    <xf numFmtId="186" fontId="99" fillId="0" borderId="160" xfId="0" applyNumberFormat="1" applyFont="1" applyBorder="1" applyAlignment="1" applyProtection="1">
      <alignment horizontal="right" vertical="center" shrinkToFit="1"/>
      <protection locked="0" hidden="1"/>
    </xf>
    <xf numFmtId="186" fontId="99" fillId="0" borderId="163" xfId="0" applyNumberFormat="1" applyFont="1" applyBorder="1" applyAlignment="1" applyProtection="1">
      <alignment horizontal="right" vertical="center" shrinkToFit="1"/>
      <protection locked="0" hidden="1"/>
    </xf>
    <xf numFmtId="0" fontId="98" fillId="0" borderId="8" xfId="0" applyFont="1" applyBorder="1" applyAlignment="1" applyProtection="1">
      <alignment horizontal="center" vertical="center" shrinkToFit="1"/>
      <protection locked="0" hidden="1"/>
    </xf>
    <xf numFmtId="0" fontId="98" fillId="0" borderId="5" xfId="0" applyFont="1" applyBorder="1" applyAlignment="1" applyProtection="1">
      <alignment horizontal="center" vertical="center" shrinkToFit="1"/>
      <protection locked="0" hidden="1"/>
    </xf>
    <xf numFmtId="0" fontId="98" fillId="0" borderId="53" xfId="0" applyFont="1" applyBorder="1" applyAlignment="1" applyProtection="1">
      <alignment horizontal="center" vertical="center" shrinkToFit="1"/>
      <protection locked="0" hidden="1"/>
    </xf>
    <xf numFmtId="0" fontId="98" fillId="0" borderId="214" xfId="0" applyFont="1" applyBorder="1" applyAlignment="1" applyProtection="1">
      <alignment horizontal="center" vertical="center" shrinkToFit="1"/>
      <protection locked="0" hidden="1"/>
    </xf>
    <xf numFmtId="0" fontId="98" fillId="0" borderId="23" xfId="0" applyFont="1" applyBorder="1" applyAlignment="1" applyProtection="1">
      <alignment horizontal="center" vertical="center" shrinkToFit="1"/>
      <protection locked="0" hidden="1"/>
    </xf>
    <xf numFmtId="0" fontId="98" fillId="0" borderId="215" xfId="0" applyFont="1" applyBorder="1" applyAlignment="1" applyProtection="1">
      <alignment horizontal="center" vertical="center" shrinkToFit="1"/>
      <protection locked="0" hidden="1"/>
    </xf>
    <xf numFmtId="0" fontId="98" fillId="0" borderId="152" xfId="0" applyFont="1" applyBorder="1" applyAlignment="1" applyProtection="1">
      <alignment horizontal="center" vertical="center" shrinkToFit="1"/>
      <protection locked="0" hidden="1"/>
    </xf>
    <xf numFmtId="0" fontId="98" fillId="0" borderId="150" xfId="0" applyFont="1" applyBorder="1" applyAlignment="1" applyProtection="1">
      <alignment horizontal="center" vertical="center" shrinkToFit="1"/>
      <protection locked="0" hidden="1"/>
    </xf>
    <xf numFmtId="0" fontId="98" fillId="0" borderId="153" xfId="0" applyFont="1" applyBorder="1" applyAlignment="1" applyProtection="1">
      <alignment horizontal="center" vertical="center" shrinkToFit="1"/>
      <protection locked="0" hidden="1"/>
    </xf>
    <xf numFmtId="49" fontId="98" fillId="0" borderId="152" xfId="0" applyNumberFormat="1" applyFont="1" applyBorder="1" applyAlignment="1" applyProtection="1">
      <alignment horizontal="center" vertical="center" shrinkToFit="1"/>
      <protection locked="0" hidden="1"/>
    </xf>
    <xf numFmtId="49" fontId="98" fillId="0" borderId="150" xfId="0" applyNumberFormat="1" applyFont="1" applyBorder="1" applyAlignment="1" applyProtection="1">
      <alignment horizontal="center" vertical="center" shrinkToFit="1"/>
      <protection locked="0" hidden="1"/>
    </xf>
    <xf numFmtId="49" fontId="98" fillId="0" borderId="153" xfId="0" applyNumberFormat="1" applyFont="1" applyBorder="1" applyAlignment="1" applyProtection="1">
      <alignment horizontal="center" vertical="center" shrinkToFit="1"/>
      <protection locked="0" hidden="1"/>
    </xf>
    <xf numFmtId="49" fontId="98" fillId="0" borderId="152" xfId="0" applyNumberFormat="1" applyFont="1" applyBorder="1" applyAlignment="1" applyProtection="1">
      <alignment horizontal="left" vertical="center" shrinkToFit="1"/>
      <protection locked="0" hidden="1"/>
    </xf>
    <xf numFmtId="49" fontId="98" fillId="0" borderId="150" xfId="0" applyNumberFormat="1" applyFont="1" applyBorder="1" applyAlignment="1" applyProtection="1">
      <alignment horizontal="left" vertical="center" shrinkToFit="1"/>
      <protection locked="0" hidden="1"/>
    </xf>
    <xf numFmtId="49" fontId="98" fillId="0" borderId="153" xfId="0" applyNumberFormat="1" applyFont="1" applyBorder="1" applyAlignment="1" applyProtection="1">
      <alignment horizontal="left" vertical="center" shrinkToFit="1"/>
      <protection locked="0" hidden="1"/>
    </xf>
    <xf numFmtId="185" fontId="99" fillId="0" borderId="152" xfId="0" applyNumberFormat="1" applyFont="1" applyBorder="1" applyAlignment="1" applyProtection="1">
      <alignment horizontal="right" vertical="center" shrinkToFit="1"/>
      <protection locked="0" hidden="1"/>
    </xf>
    <xf numFmtId="185" fontId="99" fillId="0" borderId="150" xfId="0" applyNumberFormat="1" applyFont="1" applyBorder="1" applyAlignment="1" applyProtection="1">
      <alignment horizontal="right" vertical="center" shrinkToFit="1"/>
      <protection locked="0" hidden="1"/>
    </xf>
    <xf numFmtId="185" fontId="99" fillId="0" borderId="153" xfId="0" applyNumberFormat="1" applyFont="1" applyBorder="1" applyAlignment="1" applyProtection="1">
      <alignment horizontal="right" vertical="center" shrinkToFit="1"/>
      <protection locked="0" hidden="1"/>
    </xf>
    <xf numFmtId="180" fontId="99" fillId="0" borderId="152" xfId="0" applyNumberFormat="1" applyFont="1" applyBorder="1" applyAlignment="1" applyProtection="1">
      <alignment horizontal="right" vertical="center" shrinkToFit="1"/>
      <protection locked="0" hidden="1"/>
    </xf>
    <xf numFmtId="180" fontId="99" fillId="0" borderId="153" xfId="0" applyNumberFormat="1" applyFont="1" applyBorder="1" applyAlignment="1" applyProtection="1">
      <alignment horizontal="right" vertical="center" shrinkToFit="1"/>
      <protection locked="0" hidden="1"/>
    </xf>
    <xf numFmtId="186" fontId="99" fillId="0" borderId="152" xfId="0" applyNumberFormat="1" applyFont="1" applyBorder="1" applyAlignment="1" applyProtection="1">
      <alignment horizontal="right" vertical="center" shrinkToFit="1"/>
      <protection locked="0" hidden="1"/>
    </xf>
    <xf numFmtId="186" fontId="99" fillId="0" borderId="150" xfId="0" applyNumberFormat="1" applyFont="1" applyBorder="1" applyAlignment="1" applyProtection="1">
      <alignment horizontal="right" vertical="center" shrinkToFit="1"/>
      <protection locked="0" hidden="1"/>
    </xf>
    <xf numFmtId="186" fontId="99" fillId="0" borderId="153" xfId="0" applyNumberFormat="1" applyFont="1" applyBorder="1" applyAlignment="1" applyProtection="1">
      <alignment horizontal="right" vertical="center" shrinkToFit="1"/>
      <protection locked="0" hidden="1"/>
    </xf>
    <xf numFmtId="186" fontId="99" fillId="0" borderId="55" xfId="0" applyNumberFormat="1" applyFont="1" applyBorder="1" applyAlignment="1" applyProtection="1">
      <alignment horizontal="center" vertical="center" shrinkToFit="1"/>
      <protection locked="0" hidden="1"/>
    </xf>
    <xf numFmtId="186" fontId="99" fillId="0" borderId="5" xfId="0" applyNumberFormat="1" applyFont="1" applyBorder="1" applyAlignment="1" applyProtection="1">
      <alignment horizontal="center" vertical="center" shrinkToFit="1"/>
      <protection locked="0" hidden="1"/>
    </xf>
    <xf numFmtId="186" fontId="99" fillId="0" borderId="53" xfId="0" applyNumberFormat="1" applyFont="1" applyBorder="1" applyAlignment="1" applyProtection="1">
      <alignment horizontal="center" vertical="center" shrinkToFit="1"/>
      <protection locked="0" hidden="1"/>
    </xf>
    <xf numFmtId="186" fontId="99" fillId="0" borderId="216" xfId="0" applyNumberFormat="1" applyFont="1" applyBorder="1" applyAlignment="1" applyProtection="1">
      <alignment horizontal="center" vertical="center" shrinkToFit="1"/>
      <protection locked="0" hidden="1"/>
    </xf>
    <xf numFmtId="186" fontId="99" fillId="0" borderId="23" xfId="0" applyNumberFormat="1" applyFont="1" applyBorder="1" applyAlignment="1" applyProtection="1">
      <alignment horizontal="center" vertical="center" shrinkToFit="1"/>
      <protection locked="0" hidden="1"/>
    </xf>
    <xf numFmtId="186" fontId="99" fillId="0" borderId="215" xfId="0" applyNumberFormat="1" applyFont="1" applyBorder="1" applyAlignment="1" applyProtection="1">
      <alignment horizontal="center" vertical="center" shrinkToFit="1"/>
      <protection locked="0" hidden="1"/>
    </xf>
    <xf numFmtId="0" fontId="14" fillId="7" borderId="136" xfId="0" applyFont="1" applyFill="1" applyBorder="1" applyAlignment="1" applyProtection="1">
      <alignment horizontal="center" vertical="center"/>
      <protection hidden="1"/>
    </xf>
    <xf numFmtId="0" fontId="14" fillId="7" borderId="66" xfId="0" applyFont="1" applyFill="1" applyBorder="1" applyAlignment="1" applyProtection="1">
      <alignment horizontal="center" vertical="center"/>
      <protection hidden="1"/>
    </xf>
    <xf numFmtId="0" fontId="14" fillId="7" borderId="144" xfId="0" applyFont="1" applyFill="1" applyBorder="1" applyAlignment="1" applyProtection="1">
      <alignment horizontal="center" vertical="center"/>
      <protection hidden="1"/>
    </xf>
    <xf numFmtId="0" fontId="14" fillId="0" borderId="98"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29" fillId="0" borderId="8" xfId="0" applyFont="1" applyBorder="1" applyAlignment="1" applyProtection="1">
      <alignment horizontal="center" vertical="center"/>
      <protection hidden="1"/>
    </xf>
    <xf numFmtId="183" fontId="29" fillId="0" borderId="8" xfId="0" applyNumberFormat="1" applyFont="1" applyBorder="1" applyProtection="1">
      <alignment vertical="center"/>
      <protection hidden="1"/>
    </xf>
    <xf numFmtId="183" fontId="29" fillId="0" borderId="5" xfId="0" applyNumberFormat="1" applyFont="1" applyBorder="1" applyProtection="1">
      <alignment vertical="center"/>
      <protection hidden="1"/>
    </xf>
    <xf numFmtId="178" fontId="91" fillId="0" borderId="37" xfId="12" applyNumberFormat="1" applyFont="1" applyFill="1" applyBorder="1" applyAlignment="1" applyProtection="1">
      <alignment horizontal="center" vertical="center" shrinkToFit="1"/>
      <protection locked="0" hidden="1"/>
    </xf>
    <xf numFmtId="178" fontId="91" fillId="0" borderId="3" xfId="12" applyNumberFormat="1" applyFont="1" applyFill="1" applyBorder="1" applyAlignment="1" applyProtection="1">
      <alignment horizontal="center" vertical="center" shrinkToFit="1"/>
      <protection locked="0" hidden="1"/>
    </xf>
    <xf numFmtId="0" fontId="102" fillId="0" borderId="168" xfId="0" applyFont="1" applyBorder="1" applyAlignment="1" applyProtection="1">
      <alignment horizontal="center" vertical="center" shrinkToFit="1"/>
      <protection locked="0" hidden="1"/>
    </xf>
    <xf numFmtId="0" fontId="98" fillId="0" borderId="109" xfId="0" applyFont="1" applyBorder="1" applyAlignment="1" applyProtection="1">
      <alignment horizontal="center" vertical="center" shrinkToFit="1"/>
      <protection locked="0" hidden="1"/>
    </xf>
    <xf numFmtId="0" fontId="98" fillId="0" borderId="110" xfId="0" applyFont="1" applyBorder="1" applyAlignment="1" applyProtection="1">
      <alignment horizontal="center" vertical="center" shrinkToFit="1"/>
      <protection locked="0" hidden="1"/>
    </xf>
    <xf numFmtId="0" fontId="98" fillId="0" borderId="107" xfId="0" applyFont="1" applyBorder="1" applyAlignment="1" applyProtection="1">
      <alignment horizontal="center" vertical="center" shrinkToFit="1"/>
      <protection locked="0" hidden="1"/>
    </xf>
    <xf numFmtId="49" fontId="98" fillId="0" borderId="109" xfId="0" applyNumberFormat="1" applyFont="1" applyBorder="1" applyAlignment="1" applyProtection="1">
      <alignment horizontal="center" vertical="center" shrinkToFit="1"/>
      <protection locked="0" hidden="1"/>
    </xf>
    <xf numFmtId="49" fontId="98" fillId="0" borderId="110" xfId="0" applyNumberFormat="1" applyFont="1" applyBorder="1" applyAlignment="1" applyProtection="1">
      <alignment horizontal="center" vertical="center" shrinkToFit="1"/>
      <protection locked="0" hidden="1"/>
    </xf>
    <xf numFmtId="49" fontId="98" fillId="0" borderId="107" xfId="0" applyNumberFormat="1" applyFont="1" applyBorder="1" applyAlignment="1" applyProtection="1">
      <alignment horizontal="center" vertical="center" shrinkToFit="1"/>
      <protection locked="0" hidden="1"/>
    </xf>
    <xf numFmtId="49" fontId="98" fillId="0" borderId="109" xfId="0" applyNumberFormat="1" applyFont="1" applyBorder="1" applyAlignment="1" applyProtection="1">
      <alignment horizontal="left" vertical="center" shrinkToFit="1"/>
      <protection locked="0" hidden="1"/>
    </xf>
    <xf numFmtId="49" fontId="98" fillId="0" borderId="110" xfId="0" applyNumberFormat="1" applyFont="1" applyBorder="1" applyAlignment="1" applyProtection="1">
      <alignment horizontal="left" vertical="center" shrinkToFit="1"/>
      <protection locked="0" hidden="1"/>
    </xf>
    <xf numFmtId="49" fontId="98" fillId="0" borderId="107" xfId="0" applyNumberFormat="1" applyFont="1" applyBorder="1" applyAlignment="1" applyProtection="1">
      <alignment horizontal="left" vertical="center" shrinkToFit="1"/>
      <protection locked="0" hidden="1"/>
    </xf>
    <xf numFmtId="185" fontId="99" fillId="0" borderId="109" xfId="0" applyNumberFormat="1" applyFont="1" applyBorder="1" applyAlignment="1" applyProtection="1">
      <alignment horizontal="right" vertical="center" shrinkToFit="1"/>
      <protection locked="0" hidden="1"/>
    </xf>
    <xf numFmtId="185" fontId="99" fillId="0" borderId="110" xfId="0" applyNumberFormat="1" applyFont="1" applyBorder="1" applyAlignment="1" applyProtection="1">
      <alignment horizontal="right" vertical="center" shrinkToFit="1"/>
      <protection locked="0" hidden="1"/>
    </xf>
    <xf numFmtId="185" fontId="99" fillId="0" borderId="107" xfId="0" applyNumberFormat="1" applyFont="1" applyBorder="1" applyAlignment="1" applyProtection="1">
      <alignment horizontal="right" vertical="center" shrinkToFit="1"/>
      <protection locked="0" hidden="1"/>
    </xf>
    <xf numFmtId="180" fontId="99" fillId="0" borderId="109" xfId="0" applyNumberFormat="1" applyFont="1" applyBorder="1" applyAlignment="1" applyProtection="1">
      <alignment horizontal="right" vertical="center" shrinkToFit="1"/>
      <protection locked="0" hidden="1"/>
    </xf>
    <xf numFmtId="180" fontId="99" fillId="0" borderId="107" xfId="0" applyNumberFormat="1" applyFont="1" applyBorder="1" applyAlignment="1" applyProtection="1">
      <alignment horizontal="right" vertical="center" shrinkToFit="1"/>
      <protection locked="0" hidden="1"/>
    </xf>
    <xf numFmtId="186" fontId="99" fillId="0" borderId="109" xfId="0" applyNumberFormat="1" applyFont="1" applyBorder="1" applyAlignment="1" applyProtection="1">
      <alignment horizontal="right" vertical="center" shrinkToFit="1"/>
      <protection locked="0" hidden="1"/>
    </xf>
    <xf numFmtId="186" fontId="99" fillId="0" borderId="110" xfId="0" applyNumberFormat="1" applyFont="1" applyBorder="1" applyAlignment="1" applyProtection="1">
      <alignment horizontal="right" vertical="center" shrinkToFit="1"/>
      <protection locked="0" hidden="1"/>
    </xf>
    <xf numFmtId="186" fontId="99" fillId="0" borderId="107" xfId="0" applyNumberFormat="1" applyFont="1" applyBorder="1" applyAlignment="1" applyProtection="1">
      <alignment horizontal="right" vertical="center" shrinkToFit="1"/>
      <protection locked="0" hidden="1"/>
    </xf>
    <xf numFmtId="0" fontId="98" fillId="0" borderId="9" xfId="0" applyFont="1" applyBorder="1" applyAlignment="1" applyProtection="1">
      <alignment horizontal="center" vertical="center" shrinkToFit="1"/>
      <protection locked="0" hidden="1"/>
    </xf>
    <xf numFmtId="0" fontId="98" fillId="0" borderId="3" xfId="0" applyFont="1" applyBorder="1" applyAlignment="1" applyProtection="1">
      <alignment horizontal="center" vertical="center" shrinkToFit="1"/>
      <protection locked="0" hidden="1"/>
    </xf>
    <xf numFmtId="0" fontId="98" fillId="0" borderId="43" xfId="0" applyFont="1" applyBorder="1" applyAlignment="1" applyProtection="1">
      <alignment horizontal="center" vertical="center" shrinkToFit="1"/>
      <protection locked="0" hidden="1"/>
    </xf>
    <xf numFmtId="186" fontId="99" fillId="0" borderId="37" xfId="0" applyNumberFormat="1" applyFont="1" applyBorder="1" applyAlignment="1" applyProtection="1">
      <alignment horizontal="center" vertical="center" shrinkToFit="1"/>
      <protection locked="0" hidden="1"/>
    </xf>
    <xf numFmtId="186" fontId="99" fillId="0" borderId="3" xfId="0" applyNumberFormat="1" applyFont="1" applyBorder="1" applyAlignment="1" applyProtection="1">
      <alignment horizontal="center" vertical="center" shrinkToFit="1"/>
      <protection locked="0" hidden="1"/>
    </xf>
    <xf numFmtId="186" fontId="99" fillId="0" borderId="43" xfId="0" applyNumberFormat="1" applyFont="1" applyBorder="1" applyAlignment="1" applyProtection="1">
      <alignment horizontal="center" vertical="center" shrinkToFit="1"/>
      <protection locked="0" hidden="1"/>
    </xf>
    <xf numFmtId="0" fontId="96" fillId="0" borderId="77" xfId="0" applyFont="1" applyBorder="1" applyAlignment="1" applyProtection="1">
      <alignment horizontal="center" vertical="center" wrapText="1" shrinkToFit="1"/>
      <protection locked="0" hidden="1"/>
    </xf>
    <xf numFmtId="0" fontId="96" fillId="0" borderId="5" xfId="0" applyFont="1" applyBorder="1" applyAlignment="1" applyProtection="1">
      <alignment horizontal="center" vertical="center" wrapText="1" shrinkToFit="1"/>
      <protection locked="0" hidden="1"/>
    </xf>
    <xf numFmtId="0" fontId="96" fillId="0" borderId="6" xfId="0" applyFont="1" applyBorder="1" applyAlignment="1" applyProtection="1">
      <alignment horizontal="center" vertical="center" wrapText="1" shrinkToFit="1"/>
      <protection locked="0" hidden="1"/>
    </xf>
    <xf numFmtId="0" fontId="96" fillId="0" borderId="98" xfId="0" applyFont="1" applyBorder="1" applyAlignment="1" applyProtection="1">
      <alignment horizontal="center" vertical="center" wrapText="1" shrinkToFit="1"/>
      <protection locked="0" hidden="1"/>
    </xf>
    <xf numFmtId="0" fontId="96" fillId="0" borderId="0" xfId="0" applyFont="1" applyAlignment="1" applyProtection="1">
      <alignment horizontal="center" vertical="center" wrapText="1" shrinkToFit="1"/>
      <protection locked="0" hidden="1"/>
    </xf>
    <xf numFmtId="0" fontId="96" fillId="0" borderId="10" xfId="0" applyFont="1" applyBorder="1" applyAlignment="1" applyProtection="1">
      <alignment horizontal="center" vertical="center" wrapText="1" shrinkToFit="1"/>
      <protection locked="0" hidden="1"/>
    </xf>
    <xf numFmtId="0" fontId="96" fillId="0" borderId="217" xfId="0" applyFont="1" applyBorder="1" applyAlignment="1" applyProtection="1">
      <alignment horizontal="center" vertical="center" wrapText="1" shrinkToFit="1"/>
      <protection locked="0" hidden="1"/>
    </xf>
    <xf numFmtId="0" fontId="96" fillId="0" borderId="23" xfId="0" applyFont="1" applyBorder="1" applyAlignment="1" applyProtection="1">
      <alignment horizontal="center" vertical="center" wrapText="1" shrinkToFit="1"/>
      <protection locked="0" hidden="1"/>
    </xf>
    <xf numFmtId="0" fontId="96" fillId="0" borderId="165" xfId="0" applyFont="1" applyBorder="1" applyAlignment="1" applyProtection="1">
      <alignment horizontal="center" vertical="center" wrapText="1" shrinkToFit="1"/>
      <protection locked="0" hidden="1"/>
    </xf>
    <xf numFmtId="186" fontId="99" fillId="0" borderId="103" xfId="0" applyNumberFormat="1" applyFont="1" applyBorder="1" applyAlignment="1" applyProtection="1">
      <alignment horizontal="center" vertical="center" shrinkToFit="1"/>
      <protection locked="0" hidden="1"/>
    </xf>
    <xf numFmtId="186" fontId="99" fillId="0" borderId="97" xfId="0" applyNumberFormat="1" applyFont="1" applyBorder="1" applyAlignment="1" applyProtection="1">
      <alignment horizontal="center" vertical="center" shrinkToFit="1"/>
      <protection locked="0" hidden="1"/>
    </xf>
    <xf numFmtId="186" fontId="99" fillId="0" borderId="104" xfId="0" applyNumberFormat="1" applyFont="1" applyBorder="1" applyAlignment="1" applyProtection="1">
      <alignment horizontal="center" vertical="center" shrinkToFit="1"/>
      <protection locked="0" hidden="1"/>
    </xf>
    <xf numFmtId="178" fontId="91" fillId="0" borderId="103" xfId="12" applyNumberFormat="1" applyFont="1" applyFill="1" applyBorder="1" applyAlignment="1" applyProtection="1">
      <alignment horizontal="center" vertical="center" shrinkToFit="1"/>
      <protection locked="0" hidden="1"/>
    </xf>
    <xf numFmtId="178" fontId="91" fillId="0" borderId="97" xfId="12" applyNumberFormat="1" applyFont="1" applyFill="1" applyBorder="1" applyAlignment="1" applyProtection="1">
      <alignment horizontal="center" vertical="center" shrinkToFit="1"/>
      <protection locked="0" hidden="1"/>
    </xf>
    <xf numFmtId="0" fontId="102" fillId="0" borderId="166" xfId="0" applyFont="1" applyBorder="1" applyAlignment="1" applyProtection="1">
      <alignment horizontal="center" vertical="center" shrinkToFit="1"/>
      <protection locked="0" hidden="1"/>
    </xf>
    <xf numFmtId="0" fontId="96" fillId="0" borderId="96" xfId="0" applyFont="1" applyBorder="1" applyAlignment="1" applyProtection="1">
      <alignment horizontal="center" vertical="center" wrapText="1" shrinkToFit="1"/>
      <protection locked="0" hidden="1"/>
    </xf>
    <xf numFmtId="0" fontId="96" fillId="0" borderId="97" xfId="0" applyFont="1" applyBorder="1" applyAlignment="1" applyProtection="1">
      <alignment horizontal="center" vertical="center" wrapText="1" shrinkToFit="1"/>
      <protection locked="0" hidden="1"/>
    </xf>
    <xf numFmtId="0" fontId="96" fillId="0" borderId="50" xfId="0" applyFont="1" applyBorder="1" applyAlignment="1" applyProtection="1">
      <alignment horizontal="center" vertical="center" wrapText="1" shrinkToFit="1"/>
      <protection locked="0" hidden="1"/>
    </xf>
    <xf numFmtId="0" fontId="96" fillId="0" borderId="99" xfId="0" applyFont="1" applyBorder="1" applyAlignment="1" applyProtection="1">
      <alignment horizontal="center" vertical="center" wrapText="1" shrinkToFit="1"/>
      <protection locked="0" hidden="1"/>
    </xf>
    <xf numFmtId="0" fontId="96" fillId="0" borderId="3" xfId="0" applyFont="1" applyBorder="1" applyAlignment="1" applyProtection="1">
      <alignment horizontal="center" vertical="center" wrapText="1" shrinkToFit="1"/>
      <protection locked="0" hidden="1"/>
    </xf>
    <xf numFmtId="0" fontId="96" fillId="0" borderId="4" xfId="0" applyFont="1" applyBorder="1" applyAlignment="1" applyProtection="1">
      <alignment horizontal="center" vertical="center" wrapText="1" shrinkToFit="1"/>
      <protection locked="0" hidden="1"/>
    </xf>
    <xf numFmtId="0" fontId="98" fillId="0" borderId="49" xfId="0" applyFont="1" applyBorder="1" applyAlignment="1" applyProtection="1">
      <alignment horizontal="center" vertical="center" shrinkToFit="1"/>
      <protection locked="0" hidden="1"/>
    </xf>
    <xf numFmtId="0" fontId="98" fillId="0" borderId="97" xfId="0" applyFont="1" applyBorder="1" applyAlignment="1" applyProtection="1">
      <alignment horizontal="center" vertical="center" shrinkToFit="1"/>
      <protection locked="0" hidden="1"/>
    </xf>
    <xf numFmtId="0" fontId="98" fillId="0" borderId="104" xfId="0" applyFont="1" applyBorder="1" applyAlignment="1" applyProtection="1">
      <alignment horizontal="center" vertical="center" shrinkToFit="1"/>
      <protection locked="0" hidden="1"/>
    </xf>
    <xf numFmtId="0" fontId="98" fillId="0" borderId="100" xfId="0" applyFont="1" applyBorder="1" applyAlignment="1" applyProtection="1">
      <alignment horizontal="center" vertical="center" shrinkToFit="1"/>
      <protection locked="0" hidden="1"/>
    </xf>
    <xf numFmtId="0" fontId="98" fillId="0" borderId="19" xfId="0" applyFont="1" applyBorder="1" applyAlignment="1" applyProtection="1">
      <alignment horizontal="center" vertical="center" shrinkToFit="1"/>
      <protection locked="0" hidden="1"/>
    </xf>
    <xf numFmtId="0" fontId="98" fillId="0" borderId="16" xfId="0" applyFont="1" applyBorder="1" applyAlignment="1" applyProtection="1">
      <alignment horizontal="center" vertical="center" shrinkToFit="1"/>
      <protection locked="0" hidden="1"/>
    </xf>
    <xf numFmtId="49" fontId="98" fillId="0" borderId="100" xfId="0" applyNumberFormat="1" applyFont="1" applyBorder="1" applyAlignment="1" applyProtection="1">
      <alignment horizontal="center" vertical="center" shrinkToFit="1"/>
      <protection locked="0" hidden="1"/>
    </xf>
    <xf numFmtId="49" fontId="98" fillId="0" borderId="19" xfId="0" applyNumberFormat="1" applyFont="1" applyBorder="1" applyAlignment="1" applyProtection="1">
      <alignment horizontal="center" vertical="center" shrinkToFit="1"/>
      <protection locked="0" hidden="1"/>
    </xf>
    <xf numFmtId="49" fontId="98" fillId="0" borderId="16" xfId="0" applyNumberFormat="1" applyFont="1" applyBorder="1" applyAlignment="1" applyProtection="1">
      <alignment horizontal="center" vertical="center" shrinkToFit="1"/>
      <protection locked="0" hidden="1"/>
    </xf>
    <xf numFmtId="49" fontId="98" fillId="0" borderId="100" xfId="0" applyNumberFormat="1" applyFont="1" applyBorder="1" applyAlignment="1" applyProtection="1">
      <alignment horizontal="left" vertical="center" shrinkToFit="1"/>
      <protection locked="0" hidden="1"/>
    </xf>
    <xf numFmtId="49" fontId="98" fillId="0" borderId="19" xfId="0" applyNumberFormat="1" applyFont="1" applyBorder="1" applyAlignment="1" applyProtection="1">
      <alignment horizontal="left" vertical="center" shrinkToFit="1"/>
      <protection locked="0" hidden="1"/>
    </xf>
    <xf numFmtId="49" fontId="98" fillId="0" borderId="16" xfId="0" applyNumberFormat="1" applyFont="1" applyBorder="1" applyAlignment="1" applyProtection="1">
      <alignment horizontal="left" vertical="center" shrinkToFit="1"/>
      <protection locked="0" hidden="1"/>
    </xf>
    <xf numFmtId="185" fontId="99" fillId="0" borderId="100" xfId="0" applyNumberFormat="1" applyFont="1" applyBorder="1" applyAlignment="1" applyProtection="1">
      <alignment horizontal="right" vertical="center" shrinkToFit="1"/>
      <protection locked="0" hidden="1"/>
    </xf>
    <xf numFmtId="185" fontId="99" fillId="0" borderId="19" xfId="0" applyNumberFormat="1" applyFont="1" applyBorder="1" applyAlignment="1" applyProtection="1">
      <alignment horizontal="right" vertical="center" shrinkToFit="1"/>
      <protection locked="0" hidden="1"/>
    </xf>
    <xf numFmtId="185" fontId="99" fillId="0" borderId="16" xfId="0" applyNumberFormat="1" applyFont="1" applyBorder="1" applyAlignment="1" applyProtection="1">
      <alignment horizontal="right" vertical="center" shrinkToFit="1"/>
      <protection locked="0" hidden="1"/>
    </xf>
    <xf numFmtId="180" fontId="99" fillId="0" borderId="100" xfId="0" applyNumberFormat="1" applyFont="1" applyBorder="1" applyAlignment="1" applyProtection="1">
      <alignment horizontal="right" vertical="center" shrinkToFit="1"/>
      <protection locked="0" hidden="1"/>
    </xf>
    <xf numFmtId="180" fontId="99" fillId="0" borderId="16" xfId="0" applyNumberFormat="1" applyFont="1" applyBorder="1" applyAlignment="1" applyProtection="1">
      <alignment horizontal="right" vertical="center" shrinkToFit="1"/>
      <protection locked="0" hidden="1"/>
    </xf>
    <xf numFmtId="186" fontId="99" fillId="0" borderId="100" xfId="0" applyNumberFormat="1" applyFont="1" applyBorder="1" applyAlignment="1" applyProtection="1">
      <alignment horizontal="right" vertical="center" shrinkToFit="1"/>
      <protection locked="0" hidden="1"/>
    </xf>
    <xf numFmtId="186" fontId="99" fillId="0" borderId="19" xfId="0" applyNumberFormat="1" applyFont="1" applyBorder="1" applyAlignment="1" applyProtection="1">
      <alignment horizontal="right" vertical="center" shrinkToFit="1"/>
      <protection locked="0" hidden="1"/>
    </xf>
    <xf numFmtId="186" fontId="99" fillId="0" borderId="16" xfId="0" applyNumberFormat="1" applyFont="1" applyBorder="1" applyAlignment="1" applyProtection="1">
      <alignment horizontal="right" vertical="center" shrinkToFit="1"/>
      <protection locked="0" hidden="1"/>
    </xf>
    <xf numFmtId="38" fontId="49" fillId="0" borderId="39" xfId="12" applyFont="1" applyFill="1" applyBorder="1" applyAlignment="1" applyProtection="1">
      <alignment vertical="center" shrinkToFit="1"/>
      <protection hidden="1"/>
    </xf>
    <xf numFmtId="38" fontId="49" fillId="0" borderId="21" xfId="12" applyFont="1" applyFill="1" applyBorder="1" applyAlignment="1" applyProtection="1">
      <alignment vertical="center" shrinkToFit="1"/>
      <protection hidden="1"/>
    </xf>
    <xf numFmtId="38" fontId="49" fillId="0" borderId="38" xfId="12" applyFont="1" applyFill="1" applyBorder="1" applyAlignment="1" applyProtection="1">
      <alignment vertical="center" shrinkToFit="1"/>
      <protection hidden="1"/>
    </xf>
    <xf numFmtId="0" fontId="28" fillId="3" borderId="0" xfId="0" applyFont="1" applyFill="1" applyBorder="1" applyAlignment="1" applyProtection="1">
      <alignment horizontal="center" vertical="center" wrapText="1"/>
      <protection hidden="1"/>
    </xf>
    <xf numFmtId="38" fontId="101" fillId="0" borderId="0" xfId="15" applyFont="1" applyAlignment="1" applyProtection="1">
      <alignment horizontal="left" wrapText="1"/>
      <protection hidden="1"/>
    </xf>
    <xf numFmtId="38" fontId="101" fillId="0" borderId="23" xfId="15" applyFont="1" applyBorder="1" applyAlignment="1" applyProtection="1">
      <alignment horizontal="left" wrapText="1"/>
      <protection hidden="1"/>
    </xf>
    <xf numFmtId="38" fontId="101" fillId="0" borderId="0" xfId="15" applyFont="1" applyAlignment="1" applyProtection="1">
      <alignment horizontal="left"/>
      <protection hidden="1"/>
    </xf>
    <xf numFmtId="38" fontId="101" fillId="0" borderId="23" xfId="15" applyFont="1" applyBorder="1" applyAlignment="1" applyProtection="1">
      <alignment horizontal="left"/>
      <protection hidden="1"/>
    </xf>
    <xf numFmtId="0" fontId="14" fillId="5" borderId="69" xfId="0" applyFont="1" applyFill="1" applyBorder="1" applyAlignment="1" applyProtection="1">
      <alignment horizontal="center" vertical="center"/>
      <protection hidden="1"/>
    </xf>
    <xf numFmtId="0" fontId="10" fillId="5" borderId="68" xfId="0" applyFont="1" applyFill="1" applyBorder="1" applyAlignment="1" applyProtection="1">
      <alignment horizontal="center" vertical="center" wrapText="1"/>
      <protection hidden="1"/>
    </xf>
    <xf numFmtId="0" fontId="10" fillId="5" borderId="66" xfId="0" applyFont="1" applyFill="1" applyBorder="1" applyAlignment="1" applyProtection="1">
      <alignment horizontal="center" vertical="center" wrapText="1"/>
      <protection hidden="1"/>
    </xf>
    <xf numFmtId="0" fontId="10" fillId="5" borderId="89" xfId="0" applyFont="1" applyFill="1" applyBorder="1" applyAlignment="1" applyProtection="1">
      <alignment horizontal="center" vertical="center" wrapText="1"/>
      <protection hidden="1"/>
    </xf>
    <xf numFmtId="0" fontId="15" fillId="5" borderId="68" xfId="0" applyFont="1" applyFill="1" applyBorder="1" applyAlignment="1" applyProtection="1">
      <alignment horizontal="center" vertical="center" wrapText="1"/>
      <protection hidden="1"/>
    </xf>
    <xf numFmtId="0" fontId="15" fillId="5" borderId="89" xfId="0" applyFont="1" applyFill="1" applyBorder="1" applyAlignment="1" applyProtection="1">
      <alignment horizontal="center" vertical="center" wrapText="1"/>
      <protection hidden="1"/>
    </xf>
    <xf numFmtId="0" fontId="10" fillId="4" borderId="68" xfId="0" applyFont="1" applyFill="1" applyBorder="1" applyAlignment="1" applyProtection="1">
      <alignment horizontal="center" vertical="center" wrapText="1"/>
      <protection hidden="1"/>
    </xf>
    <xf numFmtId="0" fontId="10" fillId="4" borderId="66" xfId="0" applyFont="1" applyFill="1" applyBorder="1" applyAlignment="1" applyProtection="1">
      <alignment horizontal="center" vertical="center" wrapText="1"/>
      <protection hidden="1"/>
    </xf>
    <xf numFmtId="0" fontId="10" fillId="4" borderId="89" xfId="0" applyFont="1" applyFill="1" applyBorder="1" applyAlignment="1" applyProtection="1">
      <alignment horizontal="center" vertical="center" wrapText="1"/>
      <protection hidden="1"/>
    </xf>
    <xf numFmtId="0" fontId="13" fillId="4" borderId="1" xfId="0" applyFont="1" applyFill="1" applyBorder="1" applyAlignment="1" applyProtection="1">
      <alignment horizontal="right" vertical="center"/>
      <protection hidden="1"/>
    </xf>
    <xf numFmtId="0" fontId="13" fillId="4" borderId="7" xfId="0" applyFont="1" applyFill="1" applyBorder="1" applyAlignment="1" applyProtection="1">
      <alignment horizontal="right" vertical="center"/>
      <protection hidden="1"/>
    </xf>
    <xf numFmtId="180" fontId="29" fillId="0" borderId="84" xfId="11" applyNumberFormat="1" applyFont="1" applyBorder="1" applyAlignment="1" applyProtection="1">
      <alignment horizontal="center" vertical="center" shrinkToFit="1"/>
      <protection hidden="1"/>
    </xf>
    <xf numFmtId="180" fontId="29" fillId="0" borderId="25" xfId="11" applyNumberFormat="1" applyFont="1" applyBorder="1" applyAlignment="1" applyProtection="1">
      <alignment horizontal="center" vertical="center" shrinkToFit="1"/>
      <protection hidden="1"/>
    </xf>
    <xf numFmtId="180" fontId="29" fillId="0" borderId="85" xfId="11" applyNumberFormat="1" applyFont="1" applyBorder="1" applyAlignment="1" applyProtection="1">
      <alignment horizontal="center" vertical="center" shrinkToFit="1"/>
      <protection hidden="1"/>
    </xf>
    <xf numFmtId="178" fontId="13" fillId="4" borderId="2" xfId="11" applyNumberFormat="1" applyFont="1" applyFill="1" applyBorder="1" applyAlignment="1" applyProtection="1">
      <alignment horizontal="right" vertical="center" shrinkToFit="1"/>
      <protection hidden="1"/>
    </xf>
    <xf numFmtId="178" fontId="13" fillId="4" borderId="25" xfId="11" applyNumberFormat="1" applyFont="1" applyFill="1" applyBorder="1" applyAlignment="1" applyProtection="1">
      <alignment horizontal="right" vertical="center" shrinkToFit="1"/>
      <protection hidden="1"/>
    </xf>
    <xf numFmtId="38" fontId="29" fillId="0" borderId="7" xfId="11" applyFont="1" applyFill="1" applyBorder="1" applyAlignment="1" applyProtection="1">
      <alignment horizontal="right" vertical="center" shrinkToFit="1"/>
      <protection hidden="1"/>
    </xf>
    <xf numFmtId="38" fontId="29" fillId="0" borderId="76" xfId="11" applyFont="1" applyFill="1" applyBorder="1" applyAlignment="1" applyProtection="1">
      <alignment horizontal="right" vertical="center" shrinkToFit="1"/>
      <protection hidden="1"/>
    </xf>
    <xf numFmtId="0" fontId="14" fillId="0" borderId="77" xfId="0" applyFont="1" applyFill="1" applyBorder="1" applyAlignment="1" applyProtection="1">
      <alignment horizontal="center"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6" xfId="0" applyFont="1" applyFill="1" applyBorder="1" applyAlignment="1" applyProtection="1">
      <alignment horizontal="center" vertical="center" shrinkToFit="1"/>
      <protection hidden="1"/>
    </xf>
    <xf numFmtId="0" fontId="13" fillId="5" borderId="8" xfId="0" applyFont="1" applyFill="1" applyBorder="1" applyAlignment="1" applyProtection="1">
      <alignment horizontal="right" vertical="center" wrapText="1" shrinkToFit="1"/>
      <protection hidden="1"/>
    </xf>
    <xf numFmtId="0" fontId="13" fillId="5" borderId="5" xfId="0" applyFont="1" applyFill="1" applyBorder="1" applyAlignment="1" applyProtection="1">
      <alignment horizontal="right" vertical="center" wrapText="1" shrinkToFit="1"/>
      <protection hidden="1"/>
    </xf>
    <xf numFmtId="0" fontId="13" fillId="5" borderId="6" xfId="0" applyFont="1" applyFill="1" applyBorder="1" applyAlignment="1" applyProtection="1">
      <alignment horizontal="right" vertical="center" wrapText="1" shrinkToFit="1"/>
      <protection hidden="1"/>
    </xf>
    <xf numFmtId="38" fontId="29" fillId="0" borderId="11" xfId="12" applyFont="1" applyFill="1" applyBorder="1" applyAlignment="1" applyProtection="1">
      <alignment horizontal="right" vertical="center" shrinkToFit="1"/>
      <protection locked="0"/>
    </xf>
    <xf numFmtId="38" fontId="29" fillId="0" borderId="0" xfId="12" applyFont="1" applyFill="1" applyBorder="1" applyAlignment="1" applyProtection="1">
      <alignment horizontal="right" vertical="center" shrinkToFit="1"/>
      <protection locked="0"/>
    </xf>
    <xf numFmtId="38" fontId="29" fillId="0" borderId="78" xfId="12" applyFont="1" applyFill="1" applyBorder="1" applyAlignment="1" applyProtection="1">
      <alignment horizontal="right" vertical="center" shrinkToFit="1"/>
      <protection locked="0"/>
    </xf>
    <xf numFmtId="3" fontId="13" fillId="4" borderId="79" xfId="0" applyNumberFormat="1" applyFont="1" applyFill="1" applyBorder="1" applyAlignment="1" applyProtection="1">
      <alignment horizontal="right" vertical="center" shrinkToFit="1"/>
      <protection hidden="1"/>
    </xf>
    <xf numFmtId="3" fontId="13" fillId="4" borderId="47" xfId="0" applyNumberFormat="1" applyFont="1" applyFill="1" applyBorder="1" applyAlignment="1" applyProtection="1">
      <alignment horizontal="right" vertical="center" shrinkToFit="1"/>
      <protection hidden="1"/>
    </xf>
    <xf numFmtId="38" fontId="52" fillId="0" borderId="46" xfId="12" applyFont="1" applyFill="1" applyBorder="1" applyAlignment="1" applyProtection="1">
      <alignment horizontal="right" vertical="center" shrinkToFit="1"/>
      <protection hidden="1"/>
    </xf>
    <xf numFmtId="38" fontId="52" fillId="0" borderId="47" xfId="12" applyFont="1" applyFill="1" applyBorder="1" applyAlignment="1" applyProtection="1">
      <alignment horizontal="right" vertical="center" shrinkToFit="1"/>
      <protection hidden="1"/>
    </xf>
    <xf numFmtId="38" fontId="52" fillId="0" borderId="80" xfId="12" applyFont="1" applyFill="1" applyBorder="1" applyAlignment="1" applyProtection="1">
      <alignment horizontal="right" vertical="center" shrinkToFit="1"/>
      <protection hidden="1"/>
    </xf>
    <xf numFmtId="38" fontId="29" fillId="0" borderId="58" xfId="12" applyFont="1" applyFill="1" applyBorder="1" applyAlignment="1" applyProtection="1">
      <alignment horizontal="right" vertical="center" shrinkToFit="1"/>
      <protection locked="0"/>
    </xf>
    <xf numFmtId="38" fontId="29" fillId="0" borderId="14" xfId="12" applyFont="1" applyFill="1" applyBorder="1" applyAlignment="1" applyProtection="1">
      <alignment horizontal="right" vertical="center" shrinkToFit="1"/>
      <protection locked="0"/>
    </xf>
    <xf numFmtId="38" fontId="29" fillId="0" borderId="59" xfId="12" applyFont="1" applyFill="1" applyBorder="1" applyAlignment="1" applyProtection="1">
      <alignment horizontal="right" vertical="center" shrinkToFit="1"/>
      <protection locked="0"/>
    </xf>
    <xf numFmtId="0" fontId="24" fillId="0" borderId="15" xfId="0" applyNumberFormat="1" applyFont="1" applyFill="1" applyBorder="1" applyAlignment="1" applyProtection="1">
      <alignment horizontal="center" vertical="center" shrinkToFit="1"/>
      <protection locked="0"/>
    </xf>
    <xf numFmtId="0" fontId="24" fillId="0" borderId="18" xfId="0" applyNumberFormat="1" applyFont="1" applyFill="1" applyBorder="1" applyAlignment="1" applyProtection="1">
      <alignment horizontal="center" vertical="center" shrinkToFit="1"/>
      <protection locked="0"/>
    </xf>
    <xf numFmtId="0" fontId="24" fillId="0" borderId="81" xfId="0" applyNumberFormat="1" applyFont="1" applyFill="1" applyBorder="1" applyAlignment="1" applyProtection="1">
      <alignment horizontal="center" vertical="center" shrinkToFit="1"/>
      <protection locked="0"/>
    </xf>
    <xf numFmtId="49" fontId="24" fillId="0" borderId="81" xfId="0" applyNumberFormat="1" applyFont="1" applyFill="1" applyBorder="1" applyAlignment="1" applyProtection="1">
      <alignment horizontal="center" vertical="center" shrinkToFit="1"/>
      <protection locked="0"/>
    </xf>
    <xf numFmtId="49" fontId="24" fillId="0" borderId="15" xfId="0" applyNumberFormat="1" applyFont="1" applyFill="1" applyBorder="1" applyAlignment="1" applyProtection="1">
      <alignment horizontal="center" vertical="center" shrinkToFit="1"/>
      <protection locked="0"/>
    </xf>
    <xf numFmtId="49" fontId="24" fillId="0" borderId="18" xfId="0" applyNumberFormat="1" applyFont="1" applyFill="1" applyBorder="1" applyAlignment="1" applyProtection="1">
      <alignment horizontal="center" vertical="center" shrinkToFit="1"/>
      <protection locked="0"/>
    </xf>
    <xf numFmtId="49" fontId="24" fillId="0" borderId="81" xfId="0" applyNumberFormat="1" applyFont="1" applyFill="1" applyBorder="1" applyAlignment="1" applyProtection="1">
      <alignment horizontal="left" vertical="center" shrinkToFit="1"/>
      <protection locked="0"/>
    </xf>
    <xf numFmtId="49" fontId="24" fillId="0" borderId="15" xfId="0" applyNumberFormat="1" applyFont="1" applyFill="1" applyBorder="1" applyAlignment="1" applyProtection="1">
      <alignment horizontal="left" vertical="center" shrinkToFit="1"/>
      <protection locked="0"/>
    </xf>
    <xf numFmtId="49" fontId="24" fillId="0" borderId="18" xfId="0" applyNumberFormat="1" applyFont="1" applyFill="1" applyBorder="1" applyAlignment="1" applyProtection="1">
      <alignment horizontal="left" vertical="center" shrinkToFit="1"/>
      <protection locked="0"/>
    </xf>
    <xf numFmtId="180" fontId="29" fillId="0" borderId="81" xfId="0" applyNumberFormat="1" applyFont="1" applyFill="1" applyBorder="1" applyAlignment="1" applyProtection="1">
      <alignment horizontal="center" vertical="center" shrinkToFit="1"/>
      <protection locked="0"/>
    </xf>
    <xf numFmtId="180" fontId="29" fillId="0" borderId="15" xfId="0" applyNumberFormat="1" applyFont="1" applyFill="1" applyBorder="1" applyAlignment="1" applyProtection="1">
      <alignment horizontal="center" vertical="center" shrinkToFit="1"/>
      <protection locked="0"/>
    </xf>
    <xf numFmtId="180" fontId="29" fillId="0" borderId="18" xfId="0" applyNumberFormat="1" applyFont="1" applyFill="1" applyBorder="1" applyAlignment="1" applyProtection="1">
      <alignment horizontal="center" vertical="center" shrinkToFit="1"/>
      <protection locked="0"/>
    </xf>
    <xf numFmtId="178" fontId="29" fillId="0" borderId="81" xfId="12" applyNumberFormat="1" applyFont="1" applyFill="1" applyBorder="1" applyAlignment="1" applyProtection="1">
      <alignment horizontal="right" vertical="center" shrinkToFit="1"/>
      <protection locked="0"/>
    </xf>
    <xf numFmtId="178" fontId="29" fillId="0" borderId="15" xfId="12" applyNumberFormat="1" applyFont="1" applyFill="1" applyBorder="1" applyAlignment="1" applyProtection="1">
      <alignment horizontal="right" vertical="center" shrinkToFit="1"/>
      <protection locked="0"/>
    </xf>
    <xf numFmtId="0" fontId="29" fillId="0" borderId="81" xfId="12" applyNumberFormat="1" applyFont="1" applyFill="1" applyBorder="1" applyAlignment="1" applyProtection="1">
      <alignment horizontal="center" vertical="center" shrinkToFit="1"/>
      <protection locked="0"/>
    </xf>
    <xf numFmtId="0" fontId="29" fillId="0" borderId="15" xfId="12" applyNumberFormat="1" applyFont="1" applyFill="1" applyBorder="1" applyAlignment="1" applyProtection="1">
      <alignment horizontal="center" vertical="center" shrinkToFit="1"/>
      <protection locked="0"/>
    </xf>
    <xf numFmtId="0" fontId="29" fillId="0" borderId="18" xfId="12" applyNumberFormat="1" applyFont="1" applyFill="1" applyBorder="1" applyAlignment="1" applyProtection="1">
      <alignment horizontal="center" vertical="center" shrinkToFit="1"/>
      <protection locked="0"/>
    </xf>
    <xf numFmtId="49" fontId="24" fillId="0" borderId="81" xfId="0" applyNumberFormat="1" applyFont="1" applyBorder="1" applyAlignment="1" applyProtection="1">
      <alignment horizontal="center" vertical="center" shrinkToFit="1"/>
      <protection locked="0"/>
    </xf>
    <xf numFmtId="49" fontId="24" fillId="0" borderId="18" xfId="0" applyNumberFormat="1" applyFont="1" applyBorder="1" applyAlignment="1" applyProtection="1">
      <alignment horizontal="center" vertical="center" shrinkToFit="1"/>
      <protection locked="0"/>
    </xf>
    <xf numFmtId="38" fontId="29" fillId="0" borderId="82" xfId="12" applyFont="1" applyFill="1" applyBorder="1" applyAlignment="1" applyProtection="1">
      <alignment horizontal="right" vertical="center" shrinkToFit="1"/>
      <protection locked="0"/>
    </xf>
    <xf numFmtId="38" fontId="29" fillId="0" borderId="15" xfId="12" applyFont="1" applyFill="1" applyBorder="1" applyAlignment="1" applyProtection="1">
      <alignment horizontal="right" vertical="center" shrinkToFit="1"/>
      <protection locked="0"/>
    </xf>
    <xf numFmtId="38" fontId="29" fillId="0" borderId="83" xfId="12" applyFont="1" applyFill="1" applyBorder="1" applyAlignment="1" applyProtection="1">
      <alignment horizontal="right" vertical="center" shrinkToFit="1"/>
      <protection locked="0"/>
    </xf>
    <xf numFmtId="0" fontId="24" fillId="0" borderId="14" xfId="0" applyNumberFormat="1" applyFont="1" applyFill="1" applyBorder="1" applyAlignment="1" applyProtection="1">
      <alignment horizontal="center" vertical="center" shrinkToFit="1"/>
      <protection locked="0"/>
    </xf>
    <xf numFmtId="0" fontId="24" fillId="0" borderId="17" xfId="0" applyNumberFormat="1" applyFont="1" applyFill="1" applyBorder="1" applyAlignment="1" applyProtection="1">
      <alignment horizontal="center" vertical="center" shrinkToFit="1"/>
      <protection locked="0"/>
    </xf>
    <xf numFmtId="0" fontId="24" fillId="0" borderId="57" xfId="0" applyNumberFormat="1" applyFont="1" applyFill="1" applyBorder="1" applyAlignment="1" applyProtection="1">
      <alignment horizontal="center" vertical="center" shrinkToFit="1"/>
      <protection locked="0"/>
    </xf>
    <xf numFmtId="49" fontId="24" fillId="0" borderId="57" xfId="0" applyNumberFormat="1" applyFont="1" applyFill="1" applyBorder="1" applyAlignment="1" applyProtection="1">
      <alignment horizontal="center" vertical="center" shrinkToFit="1"/>
      <protection locked="0"/>
    </xf>
    <xf numFmtId="49" fontId="24" fillId="0" borderId="14" xfId="0" applyNumberFormat="1" applyFont="1" applyFill="1" applyBorder="1" applyAlignment="1" applyProtection="1">
      <alignment horizontal="center" vertical="center" shrinkToFit="1"/>
      <protection locked="0"/>
    </xf>
    <xf numFmtId="49" fontId="24" fillId="0" borderId="17" xfId="0" applyNumberFormat="1" applyFont="1" applyFill="1" applyBorder="1" applyAlignment="1" applyProtection="1">
      <alignment horizontal="center" vertical="center" shrinkToFit="1"/>
      <protection locked="0"/>
    </xf>
    <xf numFmtId="49" fontId="24" fillId="0" borderId="57" xfId="0" applyNumberFormat="1" applyFont="1" applyFill="1" applyBorder="1" applyAlignment="1" applyProtection="1">
      <alignment horizontal="left" vertical="center" shrinkToFit="1"/>
      <protection locked="0"/>
    </xf>
    <xf numFmtId="49" fontId="24" fillId="0" borderId="14" xfId="0" applyNumberFormat="1" applyFont="1" applyFill="1" applyBorder="1" applyAlignment="1" applyProtection="1">
      <alignment horizontal="left" vertical="center" shrinkToFit="1"/>
      <protection locked="0"/>
    </xf>
    <xf numFmtId="49" fontId="24" fillId="0" borderId="17" xfId="0" applyNumberFormat="1" applyFont="1" applyFill="1" applyBorder="1" applyAlignment="1" applyProtection="1">
      <alignment horizontal="left" vertical="center" shrinkToFit="1"/>
      <protection locked="0"/>
    </xf>
    <xf numFmtId="180" fontId="29" fillId="0" borderId="57" xfId="0" applyNumberFormat="1" applyFont="1" applyFill="1" applyBorder="1" applyAlignment="1" applyProtection="1">
      <alignment horizontal="center" vertical="center" shrinkToFit="1"/>
      <protection locked="0"/>
    </xf>
    <xf numFmtId="180" fontId="29" fillId="0" borderId="14" xfId="0" applyNumberFormat="1" applyFont="1" applyFill="1" applyBorder="1" applyAlignment="1" applyProtection="1">
      <alignment horizontal="center" vertical="center" shrinkToFit="1"/>
      <protection locked="0"/>
    </xf>
    <xf numFmtId="180" fontId="29" fillId="0" borderId="17" xfId="0" applyNumberFormat="1" applyFont="1" applyFill="1" applyBorder="1" applyAlignment="1" applyProtection="1">
      <alignment horizontal="center" vertical="center" shrinkToFit="1"/>
      <protection locked="0"/>
    </xf>
    <xf numFmtId="178" fontId="29" fillId="0" borderId="57" xfId="12" applyNumberFormat="1" applyFont="1" applyFill="1" applyBorder="1" applyAlignment="1" applyProtection="1">
      <alignment horizontal="right" vertical="center" shrinkToFit="1"/>
      <protection locked="0"/>
    </xf>
    <xf numFmtId="178" fontId="29" fillId="0" borderId="14" xfId="12" applyNumberFormat="1" applyFont="1" applyFill="1" applyBorder="1" applyAlignment="1" applyProtection="1">
      <alignment horizontal="right" vertical="center" shrinkToFit="1"/>
      <protection locked="0"/>
    </xf>
    <xf numFmtId="0" fontId="29" fillId="0" borderId="57" xfId="12" applyNumberFormat="1" applyFont="1" applyFill="1" applyBorder="1" applyAlignment="1" applyProtection="1">
      <alignment horizontal="center" vertical="center" shrinkToFit="1"/>
      <protection locked="0"/>
    </xf>
    <xf numFmtId="0" fontId="29" fillId="0" borderId="14" xfId="12" applyNumberFormat="1" applyFont="1" applyFill="1" applyBorder="1" applyAlignment="1" applyProtection="1">
      <alignment horizontal="center" vertical="center" shrinkToFit="1"/>
      <protection locked="0"/>
    </xf>
    <xf numFmtId="0" fontId="29" fillId="0" borderId="17" xfId="12" applyNumberFormat="1" applyFont="1" applyFill="1" applyBorder="1" applyAlignment="1" applyProtection="1">
      <alignment horizontal="center" vertical="center" shrinkToFit="1"/>
      <protection locked="0"/>
    </xf>
    <xf numFmtId="49" fontId="24" fillId="0" borderId="57" xfId="0" applyNumberFormat="1" applyFont="1" applyBorder="1" applyAlignment="1" applyProtection="1">
      <alignment horizontal="center" vertical="center" shrinkToFit="1"/>
      <protection locked="0"/>
    </xf>
    <xf numFmtId="49" fontId="24" fillId="0" borderId="17" xfId="0" applyNumberFormat="1" applyFont="1" applyBorder="1" applyAlignment="1" applyProtection="1">
      <alignment horizontal="center" vertical="center" shrinkToFit="1"/>
      <protection locked="0"/>
    </xf>
    <xf numFmtId="0" fontId="14" fillId="0" borderId="96" xfId="0" applyFont="1" applyFill="1" applyBorder="1" applyAlignment="1" applyProtection="1">
      <alignment horizontal="center" vertical="center" shrinkToFit="1"/>
      <protection hidden="1"/>
    </xf>
    <xf numFmtId="0" fontId="14" fillId="0" borderId="97" xfId="0" applyFont="1" applyFill="1" applyBorder="1" applyAlignment="1" applyProtection="1">
      <alignment horizontal="center" vertical="center" shrinkToFit="1"/>
      <protection hidden="1"/>
    </xf>
    <xf numFmtId="0" fontId="14" fillId="0" borderId="50" xfId="0" applyFont="1" applyFill="1" applyBorder="1" applyAlignment="1" applyProtection="1">
      <alignment horizontal="center" vertical="center" shrinkToFit="1"/>
      <protection hidden="1"/>
    </xf>
    <xf numFmtId="0" fontId="14" fillId="0" borderId="98" xfId="0"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center" vertical="center" shrinkToFit="1"/>
      <protection hidden="1"/>
    </xf>
    <xf numFmtId="0" fontId="14" fillId="0" borderId="10" xfId="0" applyFont="1" applyFill="1" applyBorder="1" applyAlignment="1" applyProtection="1">
      <alignment horizontal="center" vertical="center" shrinkToFit="1"/>
      <protection hidden="1"/>
    </xf>
    <xf numFmtId="0" fontId="14" fillId="0" borderId="99"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14" fillId="0" borderId="4" xfId="0" applyFont="1" applyFill="1" applyBorder="1" applyAlignment="1" applyProtection="1">
      <alignment horizontal="center" vertical="center" shrinkToFit="1"/>
      <protection hidden="1"/>
    </xf>
    <xf numFmtId="0" fontId="8" fillId="5" borderId="68" xfId="0" applyFont="1" applyFill="1" applyBorder="1" applyAlignment="1" applyProtection="1">
      <alignment horizontal="center" vertical="center" wrapText="1"/>
      <protection hidden="1"/>
    </xf>
    <xf numFmtId="0" fontId="8" fillId="5" borderId="66" xfId="0" applyFont="1" applyFill="1" applyBorder="1" applyAlignment="1" applyProtection="1">
      <alignment horizontal="center" vertical="center" wrapText="1"/>
      <protection hidden="1"/>
    </xf>
    <xf numFmtId="0" fontId="8" fillId="5" borderId="89" xfId="0" applyFont="1" applyFill="1" applyBorder="1" applyAlignment="1" applyProtection="1">
      <alignment horizontal="center" vertical="center" wrapText="1"/>
      <protection hidden="1"/>
    </xf>
    <xf numFmtId="0" fontId="8" fillId="5" borderId="66" xfId="0" applyFont="1" applyFill="1" applyBorder="1" applyAlignment="1" applyProtection="1">
      <alignment horizontal="center" vertical="center"/>
      <protection hidden="1"/>
    </xf>
    <xf numFmtId="0" fontId="8" fillId="5" borderId="89" xfId="0" applyFont="1" applyFill="1" applyBorder="1" applyAlignment="1" applyProtection="1">
      <alignment horizontal="center" vertical="center"/>
      <protection hidden="1"/>
    </xf>
    <xf numFmtId="0" fontId="56" fillId="4" borderId="68" xfId="0" applyFont="1" applyFill="1" applyBorder="1" applyAlignment="1" applyProtection="1">
      <alignment horizontal="center" vertical="center" wrapText="1"/>
      <protection hidden="1"/>
    </xf>
    <xf numFmtId="0" fontId="56" fillId="4" borderId="66" xfId="0" applyFont="1" applyFill="1" applyBorder="1" applyAlignment="1" applyProtection="1">
      <alignment horizontal="center" vertical="center"/>
      <protection hidden="1"/>
    </xf>
    <xf numFmtId="0" fontId="56" fillId="4" borderId="89" xfId="0" applyFont="1" applyFill="1" applyBorder="1" applyAlignment="1" applyProtection="1">
      <alignment horizontal="center" vertical="center"/>
      <protection hidden="1"/>
    </xf>
    <xf numFmtId="0" fontId="14" fillId="5" borderId="69" xfId="0" applyFont="1" applyFill="1" applyBorder="1" applyAlignment="1" applyProtection="1">
      <alignment horizontal="center" vertical="center" wrapText="1"/>
      <protection hidden="1"/>
    </xf>
    <xf numFmtId="0" fontId="14" fillId="5" borderId="70" xfId="0" applyFont="1" applyFill="1" applyBorder="1" applyAlignment="1" applyProtection="1">
      <alignment horizontal="center" vertical="center" wrapText="1"/>
      <protection hidden="1"/>
    </xf>
    <xf numFmtId="49" fontId="24" fillId="0" borderId="19" xfId="0" applyNumberFormat="1" applyFont="1" applyFill="1" applyBorder="1" applyAlignment="1" applyProtection="1">
      <alignment horizontal="center" vertical="center" shrinkToFit="1"/>
      <protection locked="0"/>
    </xf>
    <xf numFmtId="49" fontId="24" fillId="0" borderId="16" xfId="0" applyNumberFormat="1" applyFont="1" applyFill="1" applyBorder="1" applyAlignment="1" applyProtection="1">
      <alignment horizontal="center" vertical="center" shrinkToFit="1"/>
      <protection locked="0"/>
    </xf>
    <xf numFmtId="49" fontId="24" fillId="0" borderId="100" xfId="0" applyNumberFormat="1" applyFont="1" applyFill="1" applyBorder="1" applyAlignment="1" applyProtection="1">
      <alignment horizontal="center" vertical="center" shrinkToFit="1"/>
      <protection locked="0"/>
    </xf>
    <xf numFmtId="49" fontId="24" fillId="0" borderId="100" xfId="0" applyNumberFormat="1" applyFont="1" applyFill="1" applyBorder="1" applyAlignment="1" applyProtection="1">
      <alignment horizontal="left" vertical="center" shrinkToFit="1"/>
      <protection locked="0"/>
    </xf>
    <xf numFmtId="49" fontId="24" fillId="0" borderId="19" xfId="0" applyNumberFormat="1" applyFont="1" applyFill="1" applyBorder="1" applyAlignment="1" applyProtection="1">
      <alignment horizontal="left" vertical="center" shrinkToFit="1"/>
      <protection locked="0"/>
    </xf>
    <xf numFmtId="49" fontId="24" fillId="0" borderId="16" xfId="0" applyNumberFormat="1" applyFont="1" applyFill="1" applyBorder="1" applyAlignment="1" applyProtection="1">
      <alignment horizontal="left" vertical="center" shrinkToFit="1"/>
      <protection locked="0"/>
    </xf>
    <xf numFmtId="180" fontId="29" fillId="0" borderId="100" xfId="0" applyNumberFormat="1" applyFont="1" applyFill="1" applyBorder="1" applyAlignment="1" applyProtection="1">
      <alignment horizontal="center" vertical="center" shrinkToFit="1"/>
      <protection locked="0"/>
    </xf>
    <xf numFmtId="180" fontId="29" fillId="0" borderId="19" xfId="0" applyNumberFormat="1" applyFont="1" applyFill="1" applyBorder="1" applyAlignment="1" applyProtection="1">
      <alignment horizontal="center" vertical="center" shrinkToFit="1"/>
      <protection locked="0"/>
    </xf>
    <xf numFmtId="180" fontId="29" fillId="0" borderId="16" xfId="0" applyNumberFormat="1" applyFont="1" applyFill="1" applyBorder="1" applyAlignment="1" applyProtection="1">
      <alignment horizontal="center" vertical="center" shrinkToFit="1"/>
      <protection locked="0"/>
    </xf>
    <xf numFmtId="178" fontId="29" fillId="0" borderId="100" xfId="12" applyNumberFormat="1" applyFont="1" applyFill="1" applyBorder="1" applyAlignment="1" applyProtection="1">
      <alignment horizontal="right" vertical="center" shrinkToFit="1"/>
      <protection locked="0"/>
    </xf>
    <xf numFmtId="178" fontId="29" fillId="0" borderId="19" xfId="12" applyNumberFormat="1" applyFont="1" applyFill="1" applyBorder="1" applyAlignment="1" applyProtection="1">
      <alignment horizontal="right" vertical="center" shrinkToFit="1"/>
      <protection locked="0"/>
    </xf>
    <xf numFmtId="176" fontId="29" fillId="0" borderId="103" xfId="0" applyNumberFormat="1" applyFont="1" applyFill="1" applyBorder="1" applyAlignment="1" applyProtection="1">
      <alignment horizontal="center" vertical="center" shrinkToFit="1"/>
      <protection hidden="1"/>
    </xf>
    <xf numFmtId="176" fontId="29" fillId="0" borderId="97" xfId="0" applyNumberFormat="1" applyFont="1" applyFill="1" applyBorder="1" applyAlignment="1" applyProtection="1">
      <alignment horizontal="center" vertical="center" shrinkToFit="1"/>
      <protection hidden="1"/>
    </xf>
    <xf numFmtId="176" fontId="29" fillId="0" borderId="104" xfId="0" applyNumberFormat="1" applyFont="1" applyFill="1" applyBorder="1" applyAlignment="1" applyProtection="1">
      <alignment horizontal="center" vertical="center" shrinkToFit="1"/>
      <protection hidden="1"/>
    </xf>
    <xf numFmtId="176" fontId="29" fillId="0" borderId="105" xfId="0" applyNumberFormat="1" applyFont="1" applyFill="1" applyBorder="1" applyAlignment="1" applyProtection="1">
      <alignment horizontal="center" vertical="center" shrinkToFit="1"/>
      <protection hidden="1"/>
    </xf>
    <xf numFmtId="176" fontId="29" fillId="0" borderId="0" xfId="0" applyNumberFormat="1" applyFont="1" applyFill="1" applyBorder="1" applyAlignment="1" applyProtection="1">
      <alignment horizontal="center" vertical="center" shrinkToFit="1"/>
      <protection hidden="1"/>
    </xf>
    <xf numFmtId="176" fontId="29" fillId="0" borderId="106" xfId="0" applyNumberFormat="1" applyFont="1" applyFill="1" applyBorder="1" applyAlignment="1" applyProtection="1">
      <alignment horizontal="center" vertical="center" shrinkToFit="1"/>
      <protection hidden="1"/>
    </xf>
    <xf numFmtId="0" fontId="29" fillId="0" borderId="100" xfId="12" applyNumberFormat="1" applyFont="1" applyFill="1" applyBorder="1" applyAlignment="1" applyProtection="1">
      <alignment horizontal="center" vertical="center" shrinkToFit="1"/>
      <protection locked="0"/>
    </xf>
    <xf numFmtId="0" fontId="29" fillId="0" borderId="19" xfId="12" applyNumberFormat="1" applyFont="1" applyFill="1" applyBorder="1" applyAlignment="1" applyProtection="1">
      <alignment horizontal="center" vertical="center" shrinkToFit="1"/>
      <protection locked="0"/>
    </xf>
    <xf numFmtId="0" fontId="29" fillId="0" borderId="16" xfId="12" applyNumberFormat="1" applyFont="1" applyFill="1" applyBorder="1" applyAlignment="1" applyProtection="1">
      <alignment horizontal="center" vertical="center" shrinkToFit="1"/>
      <protection locked="0"/>
    </xf>
    <xf numFmtId="49" fontId="24" fillId="0" borderId="100" xfId="0" applyNumberFormat="1" applyFont="1" applyBorder="1" applyAlignment="1" applyProtection="1">
      <alignment horizontal="center" vertical="center" shrinkToFit="1"/>
      <protection locked="0"/>
    </xf>
    <xf numFmtId="49" fontId="24" fillId="0" borderId="16" xfId="0" applyNumberFormat="1" applyFont="1" applyBorder="1" applyAlignment="1" applyProtection="1">
      <alignment horizontal="center" vertical="center" shrinkToFit="1"/>
      <protection locked="0"/>
    </xf>
    <xf numFmtId="38" fontId="29" fillId="0" borderId="90" xfId="12" applyFont="1" applyFill="1" applyBorder="1" applyAlignment="1" applyProtection="1">
      <alignment horizontal="right" vertical="center" shrinkToFit="1"/>
      <protection locked="0"/>
    </xf>
    <xf numFmtId="38" fontId="29" fillId="0" borderId="19" xfId="12" applyFont="1" applyFill="1" applyBorder="1" applyAlignment="1" applyProtection="1">
      <alignment horizontal="right" vertical="center" shrinkToFit="1"/>
      <protection locked="0"/>
    </xf>
    <xf numFmtId="38" fontId="29" fillId="0" borderId="91" xfId="12" applyFont="1" applyFill="1" applyBorder="1" applyAlignment="1" applyProtection="1">
      <alignment horizontal="right" vertical="center" shrinkToFit="1"/>
      <protection locked="0"/>
    </xf>
    <xf numFmtId="0" fontId="14" fillId="5" borderId="86" xfId="0" applyFont="1" applyFill="1" applyBorder="1" applyAlignment="1" applyProtection="1">
      <alignment horizontal="center" vertical="center" wrapText="1"/>
      <protection hidden="1"/>
    </xf>
    <xf numFmtId="0" fontId="14" fillId="5" borderId="87" xfId="0" applyFont="1" applyFill="1" applyBorder="1" applyAlignment="1" applyProtection="1">
      <alignment horizontal="center" vertical="center" wrapText="1"/>
      <protection hidden="1"/>
    </xf>
    <xf numFmtId="0" fontId="14" fillId="5" borderId="88" xfId="0" applyFont="1" applyFill="1" applyBorder="1" applyAlignment="1" applyProtection="1">
      <alignment horizontal="center" vertical="center" wrapText="1"/>
      <protection hidden="1"/>
    </xf>
    <xf numFmtId="0" fontId="24" fillId="0" borderId="87" xfId="0" applyFont="1" applyFill="1" applyBorder="1" applyAlignment="1" applyProtection="1">
      <alignment horizontal="center" vertical="center" shrinkToFit="1"/>
      <protection locked="0"/>
    </xf>
    <xf numFmtId="0" fontId="24" fillId="0" borderId="88" xfId="0" applyFont="1" applyFill="1" applyBorder="1" applyAlignment="1" applyProtection="1">
      <alignment horizontal="center" vertical="center" shrinkToFit="1"/>
      <protection locked="0"/>
    </xf>
    <xf numFmtId="0" fontId="14" fillId="5" borderId="87" xfId="0" applyFont="1" applyFill="1" applyBorder="1" applyAlignment="1" applyProtection="1">
      <alignment horizontal="center" vertical="center"/>
      <protection hidden="1"/>
    </xf>
    <xf numFmtId="177" fontId="29" fillId="2" borderId="101" xfId="0" applyNumberFormat="1" applyFont="1" applyFill="1" applyBorder="1" applyAlignment="1" applyProtection="1">
      <alignment horizontal="right" vertical="center" shrinkToFit="1"/>
      <protection locked="0"/>
    </xf>
    <xf numFmtId="177" fontId="29" fillId="2" borderId="87" xfId="0" applyNumberFormat="1" applyFont="1" applyFill="1" applyBorder="1" applyAlignment="1" applyProtection="1">
      <alignment horizontal="right" vertical="center" shrinkToFit="1"/>
      <protection locked="0"/>
    </xf>
    <xf numFmtId="0" fontId="15" fillId="2" borderId="87" xfId="0" applyFont="1" applyFill="1" applyBorder="1" applyAlignment="1" applyProtection="1">
      <alignment horizontal="center" vertical="center"/>
      <protection hidden="1"/>
    </xf>
    <xf numFmtId="0" fontId="15" fillId="2" borderId="102" xfId="0" applyFont="1" applyFill="1" applyBorder="1" applyAlignment="1" applyProtection="1">
      <alignment horizontal="center" vertical="center"/>
      <protection hidden="1"/>
    </xf>
    <xf numFmtId="0" fontId="29" fillId="0" borderId="109" xfId="12" applyNumberFormat="1" applyFont="1" applyFill="1" applyBorder="1" applyAlignment="1" applyProtection="1">
      <alignment horizontal="center" vertical="center" shrinkToFit="1"/>
      <protection locked="0"/>
    </xf>
    <xf numFmtId="0" fontId="29" fillId="0" borderId="110" xfId="12" applyNumberFormat="1" applyFont="1" applyFill="1" applyBorder="1" applyAlignment="1" applyProtection="1">
      <alignment horizontal="center" vertical="center" shrinkToFit="1"/>
      <protection locked="0"/>
    </xf>
    <xf numFmtId="0" fontId="29" fillId="0" borderId="107" xfId="12" applyNumberFormat="1" applyFont="1" applyFill="1" applyBorder="1" applyAlignment="1" applyProtection="1">
      <alignment horizontal="center" vertical="center" shrinkToFit="1"/>
      <protection locked="0"/>
    </xf>
    <xf numFmtId="0" fontId="24" fillId="2" borderId="0" xfId="0" applyFont="1" applyFill="1" applyAlignment="1" applyProtection="1">
      <alignment horizontal="left" vertical="center"/>
      <protection hidden="1"/>
    </xf>
    <xf numFmtId="3" fontId="26" fillId="0" borderId="23" xfId="0" applyNumberFormat="1" applyFont="1" applyFill="1" applyBorder="1" applyAlignment="1" applyProtection="1">
      <alignment horizontal="center" vertical="center" shrinkToFit="1"/>
      <protection hidden="1"/>
    </xf>
    <xf numFmtId="177" fontId="55" fillId="0" borderId="23" xfId="0" applyNumberFormat="1" applyFont="1" applyFill="1" applyBorder="1" applyAlignment="1" applyProtection="1">
      <alignment horizontal="center" vertical="center" shrinkToFit="1"/>
      <protection locked="0"/>
    </xf>
    <xf numFmtId="3" fontId="17" fillId="0" borderId="23" xfId="0" applyNumberFormat="1" applyFont="1" applyFill="1" applyBorder="1" applyAlignment="1" applyProtection="1">
      <alignment horizontal="center" vertical="center" shrinkToFit="1"/>
      <protection hidden="1"/>
    </xf>
    <xf numFmtId="3" fontId="55" fillId="0" borderId="23" xfId="0" applyNumberFormat="1" applyFont="1" applyFill="1" applyBorder="1" applyAlignment="1" applyProtection="1">
      <alignment horizontal="center" vertical="center" shrinkToFit="1"/>
      <protection hidden="1"/>
    </xf>
    <xf numFmtId="49" fontId="24" fillId="0" borderId="56" xfId="0" applyNumberFormat="1" applyFont="1" applyBorder="1" applyAlignment="1" applyProtection="1">
      <alignment horizontal="left" vertical="center" shrinkToFit="1"/>
      <protection locked="0" hidden="1"/>
    </xf>
    <xf numFmtId="49" fontId="24" fillId="0" borderId="135" xfId="0" applyNumberFormat="1" applyFont="1" applyBorder="1" applyAlignment="1" applyProtection="1">
      <alignment horizontal="left" vertical="center" shrinkToFit="1"/>
      <protection locked="0" hidden="1"/>
    </xf>
    <xf numFmtId="0" fontId="24" fillId="0" borderId="81" xfId="0" applyFont="1" applyBorder="1" applyAlignment="1" applyProtection="1">
      <alignment horizontal="center" vertical="center" shrinkToFit="1"/>
      <protection locked="0" hidden="1"/>
    </xf>
    <xf numFmtId="0" fontId="24" fillId="0" borderId="15" xfId="0" applyFont="1" applyBorder="1" applyAlignment="1" applyProtection="1">
      <alignment horizontal="center" vertical="center" shrinkToFit="1"/>
      <protection locked="0" hidden="1"/>
    </xf>
    <xf numFmtId="0" fontId="24" fillId="0" borderId="18" xfId="0" applyFont="1" applyBorder="1" applyAlignment="1" applyProtection="1">
      <alignment horizontal="center" vertical="center" shrinkToFit="1"/>
      <protection locked="0" hidden="1"/>
    </xf>
    <xf numFmtId="49" fontId="24" fillId="0" borderId="108" xfId="0" applyNumberFormat="1" applyFont="1" applyBorder="1" applyAlignment="1" applyProtection="1">
      <alignment horizontal="left" vertical="center" shrinkToFit="1"/>
      <protection locked="0" hidden="1"/>
    </xf>
    <xf numFmtId="0" fontId="24" fillId="0" borderId="109" xfId="0" applyFont="1" applyBorder="1" applyAlignment="1" applyProtection="1">
      <alignment horizontal="center" vertical="center" shrinkToFit="1"/>
      <protection locked="0" hidden="1"/>
    </xf>
    <xf numFmtId="0" fontId="24" fillId="0" borderId="110" xfId="0" applyFont="1" applyBorder="1" applyAlignment="1" applyProtection="1">
      <alignment horizontal="center" vertical="center" shrinkToFit="1"/>
      <protection locked="0" hidden="1"/>
    </xf>
    <xf numFmtId="0" fontId="24" fillId="0" borderId="107" xfId="0" applyFont="1" applyBorder="1" applyAlignment="1" applyProtection="1">
      <alignment horizontal="center" vertical="center" shrinkToFit="1"/>
      <protection locked="0" hidden="1"/>
    </xf>
    <xf numFmtId="178" fontId="29" fillId="0" borderId="57" xfId="12" applyNumberFormat="1" applyFont="1" applyBorder="1" applyAlignment="1" applyProtection="1">
      <alignment horizontal="right" vertical="center" shrinkToFit="1"/>
      <protection locked="0" hidden="1"/>
    </xf>
    <xf numFmtId="178" fontId="29" fillId="0" borderId="14" xfId="12" applyNumberFormat="1" applyFont="1" applyBorder="1" applyAlignment="1" applyProtection="1">
      <alignment horizontal="right" vertical="center" shrinkToFit="1"/>
      <protection locked="0" hidden="1"/>
    </xf>
    <xf numFmtId="49" fontId="24" fillId="0" borderId="151" xfId="0" applyNumberFormat="1" applyFont="1" applyBorder="1" applyAlignment="1" applyProtection="1">
      <alignment horizontal="left" vertical="center" shrinkToFit="1"/>
      <protection locked="0" hidden="1"/>
    </xf>
    <xf numFmtId="0" fontId="24" fillId="0" borderId="152" xfId="0" applyFont="1" applyBorder="1" applyAlignment="1" applyProtection="1">
      <alignment horizontal="center" vertical="center" shrinkToFit="1"/>
      <protection locked="0" hidden="1"/>
    </xf>
    <xf numFmtId="0" fontId="24" fillId="0" borderId="150" xfId="0" applyFont="1" applyBorder="1" applyAlignment="1" applyProtection="1">
      <alignment horizontal="center" vertical="center" shrinkToFit="1"/>
      <protection locked="0" hidden="1"/>
    </xf>
    <xf numFmtId="0" fontId="24" fillId="0" borderId="153" xfId="0" applyFont="1" applyBorder="1" applyAlignment="1" applyProtection="1">
      <alignment horizontal="center" vertical="center" shrinkToFit="1"/>
      <protection locked="0" hidden="1"/>
    </xf>
    <xf numFmtId="0" fontId="14" fillId="4" borderId="68" xfId="0" applyFont="1" applyFill="1" applyBorder="1" applyAlignment="1" applyProtection="1">
      <alignment horizontal="center" vertical="center" wrapText="1"/>
      <protection hidden="1"/>
    </xf>
    <xf numFmtId="0" fontId="14" fillId="4" borderId="66" xfId="0" applyFont="1" applyFill="1" applyBorder="1" applyAlignment="1" applyProtection="1">
      <alignment horizontal="center" vertical="center" wrapText="1"/>
      <protection hidden="1"/>
    </xf>
    <xf numFmtId="0" fontId="14" fillId="4" borderId="89" xfId="0" applyFont="1" applyFill="1" applyBorder="1" applyAlignment="1" applyProtection="1">
      <alignment horizontal="center" vertical="center" wrapText="1"/>
      <protection hidden="1"/>
    </xf>
    <xf numFmtId="49" fontId="24" fillId="0" borderId="60" xfId="0" applyNumberFormat="1" applyFont="1" applyBorder="1" applyAlignment="1" applyProtection="1">
      <alignment horizontal="left" vertical="center" shrinkToFit="1"/>
      <protection locked="0" hidden="1"/>
    </xf>
    <xf numFmtId="0" fontId="24" fillId="0" borderId="100" xfId="0" applyFont="1" applyBorder="1" applyAlignment="1" applyProtection="1">
      <alignment horizontal="center" vertical="center" shrinkToFit="1"/>
      <protection locked="0" hidden="1"/>
    </xf>
    <xf numFmtId="0" fontId="24" fillId="0" borderId="19" xfId="0" applyFont="1" applyBorder="1" applyAlignment="1" applyProtection="1">
      <alignment horizontal="center" vertical="center" shrinkToFit="1"/>
      <protection locked="0" hidden="1"/>
    </xf>
    <xf numFmtId="0" fontId="24" fillId="0" borderId="16" xfId="0" applyFont="1" applyBorder="1" applyAlignment="1" applyProtection="1">
      <alignment horizontal="center" vertical="center" shrinkToFit="1"/>
      <protection locked="0" hidden="1"/>
    </xf>
    <xf numFmtId="178" fontId="29" fillId="0" borderId="81" xfId="12" applyNumberFormat="1" applyFont="1" applyBorder="1" applyAlignment="1" applyProtection="1">
      <alignment horizontal="right" vertical="center" shrinkToFit="1"/>
      <protection locked="0" hidden="1"/>
    </xf>
    <xf numFmtId="178" fontId="29" fillId="0" borderId="15" xfId="12" applyNumberFormat="1" applyFont="1" applyBorder="1" applyAlignment="1" applyProtection="1">
      <alignment horizontal="right" vertical="center" shrinkToFit="1"/>
      <protection locked="0" hidden="1"/>
    </xf>
    <xf numFmtId="49" fontId="24" fillId="0" borderId="135" xfId="0" applyNumberFormat="1" applyFont="1" applyBorder="1" applyAlignment="1" applyProtection="1">
      <alignment horizontal="center" vertical="center" shrinkToFit="1"/>
      <protection locked="0" hidden="1"/>
    </xf>
    <xf numFmtId="0" fontId="14" fillId="0" borderId="148" xfId="0" applyFont="1" applyBorder="1" applyAlignment="1" applyProtection="1">
      <alignment horizontal="center" vertical="center" wrapText="1" shrinkToFit="1"/>
      <protection locked="0" hidden="1"/>
    </xf>
    <xf numFmtId="0" fontId="14" fillId="0" borderId="6" xfId="0" applyFont="1" applyBorder="1" applyAlignment="1" applyProtection="1">
      <alignment horizontal="center" vertical="center" wrapText="1" shrinkToFit="1"/>
      <protection locked="0" hidden="1"/>
    </xf>
    <xf numFmtId="0" fontId="14" fillId="0" borderId="149" xfId="0" applyFont="1" applyBorder="1" applyAlignment="1" applyProtection="1">
      <alignment horizontal="center" vertical="center" wrapText="1" shrinkToFit="1"/>
      <protection locked="0" hidden="1"/>
    </xf>
    <xf numFmtId="0" fontId="14" fillId="0" borderId="73" xfId="0" applyFont="1" applyBorder="1" applyAlignment="1" applyProtection="1">
      <alignment horizontal="center" vertical="center" wrapText="1" shrinkToFit="1"/>
      <protection locked="0" hidden="1"/>
    </xf>
    <xf numFmtId="0" fontId="14" fillId="0" borderId="10" xfId="0" applyFont="1" applyBorder="1" applyAlignment="1" applyProtection="1">
      <alignment horizontal="center" vertical="center" wrapText="1" shrinkToFit="1"/>
      <protection locked="0" hidden="1"/>
    </xf>
    <xf numFmtId="0" fontId="14" fillId="0" borderId="74" xfId="0" applyFont="1" applyBorder="1" applyAlignment="1" applyProtection="1">
      <alignment horizontal="center" vertical="center" wrapText="1" shrinkToFit="1"/>
      <protection locked="0" hidden="1"/>
    </xf>
    <xf numFmtId="0" fontId="14" fillId="0" borderId="155" xfId="0" applyFont="1" applyBorder="1" applyAlignment="1" applyProtection="1">
      <alignment horizontal="center" vertical="center" wrapText="1" shrinkToFit="1"/>
      <protection locked="0" hidden="1"/>
    </xf>
    <xf numFmtId="0" fontId="14" fillId="0" borderId="4" xfId="0" applyFont="1" applyBorder="1" applyAlignment="1" applyProtection="1">
      <alignment horizontal="center" vertical="center" wrapText="1" shrinkToFit="1"/>
      <protection locked="0" hidden="1"/>
    </xf>
    <xf numFmtId="0" fontId="14" fillId="0" borderId="75" xfId="0" applyFont="1" applyBorder="1" applyAlignment="1" applyProtection="1">
      <alignment horizontal="center" vertical="center" wrapText="1" shrinkToFit="1"/>
      <protection locked="0" hidden="1"/>
    </xf>
    <xf numFmtId="49" fontId="24" fillId="0" borderId="151" xfId="0" applyNumberFormat="1" applyFont="1" applyBorder="1" applyAlignment="1" applyProtection="1">
      <alignment horizontal="center" vertical="center" shrinkToFit="1"/>
      <protection locked="0" hidden="1"/>
    </xf>
    <xf numFmtId="178" fontId="29" fillId="0" borderId="152" xfId="12" applyNumberFormat="1" applyFont="1" applyBorder="1" applyAlignment="1" applyProtection="1">
      <alignment horizontal="right" vertical="center" shrinkToFit="1"/>
      <protection locked="0" hidden="1"/>
    </xf>
    <xf numFmtId="178" fontId="29" fillId="0" borderId="150" xfId="12" applyNumberFormat="1" applyFont="1" applyBorder="1" applyAlignment="1" applyProtection="1">
      <alignment horizontal="right" vertical="center" shrinkToFit="1"/>
      <protection locked="0" hidden="1"/>
    </xf>
    <xf numFmtId="0" fontId="14" fillId="0" borderId="71" xfId="0" applyFont="1" applyBorder="1" applyAlignment="1" applyProtection="1">
      <alignment horizontal="center" vertical="center" wrapText="1" shrinkToFit="1"/>
      <protection locked="0" hidden="1"/>
    </xf>
    <xf numFmtId="0" fontId="14" fillId="0" borderId="50" xfId="0" applyFont="1" applyBorder="1" applyAlignment="1" applyProtection="1">
      <alignment horizontal="center" vertical="center" wrapText="1" shrinkToFit="1"/>
      <protection locked="0" hidden="1"/>
    </xf>
    <xf numFmtId="0" fontId="14" fillId="0" borderId="72" xfId="0" applyFont="1" applyBorder="1" applyAlignment="1" applyProtection="1">
      <alignment horizontal="center" vertical="center" wrapText="1" shrinkToFit="1"/>
      <protection locked="0" hidden="1"/>
    </xf>
    <xf numFmtId="178" fontId="29" fillId="0" borderId="61" xfId="12" applyNumberFormat="1" applyFont="1" applyBorder="1" applyAlignment="1" applyProtection="1">
      <alignment horizontal="right" vertical="center" shrinkToFit="1"/>
      <protection locked="0" hidden="1"/>
    </xf>
    <xf numFmtId="178" fontId="29" fillId="0" borderId="13" xfId="12" applyNumberFormat="1" applyFont="1" applyBorder="1" applyAlignment="1" applyProtection="1">
      <alignment horizontal="right" vertical="center" shrinkToFit="1"/>
      <protection locked="0" hidden="1"/>
    </xf>
    <xf numFmtId="0" fontId="14" fillId="7" borderId="64" xfId="0" applyFont="1" applyFill="1" applyBorder="1" applyAlignment="1" applyProtection="1">
      <alignment horizontal="center" vertical="center"/>
      <protection hidden="1"/>
    </xf>
    <xf numFmtId="0" fontId="14" fillId="7" borderId="65" xfId="0" applyFont="1" applyFill="1" applyBorder="1" applyAlignment="1" applyProtection="1">
      <alignment horizontal="center" vertical="center"/>
      <protection hidden="1"/>
    </xf>
    <xf numFmtId="38" fontId="100" fillId="0" borderId="0" xfId="15" applyFont="1" applyFill="1" applyBorder="1" applyAlignment="1" applyProtection="1">
      <alignment horizontal="left" wrapText="1"/>
      <protection hidden="1"/>
    </xf>
    <xf numFmtId="38" fontId="100" fillId="0" borderId="0" xfId="15" applyFont="1" applyFill="1" applyBorder="1" applyAlignment="1" applyProtection="1">
      <alignment horizontal="left"/>
      <protection hidden="1"/>
    </xf>
    <xf numFmtId="38" fontId="100" fillId="0" borderId="23" xfId="15" applyFont="1" applyFill="1" applyBorder="1" applyAlignment="1" applyProtection="1">
      <alignment horizontal="left"/>
      <protection hidden="1"/>
    </xf>
    <xf numFmtId="178" fontId="29" fillId="0" borderId="109" xfId="12" applyNumberFormat="1" applyFont="1" applyBorder="1" applyAlignment="1" applyProtection="1">
      <alignment horizontal="right" vertical="center" shrinkToFit="1"/>
      <protection locked="0" hidden="1"/>
    </xf>
    <xf numFmtId="178" fontId="29" fillId="0" borderId="110" xfId="12" applyNumberFormat="1" applyFont="1" applyBorder="1" applyAlignment="1" applyProtection="1">
      <alignment horizontal="right" vertical="center" shrinkToFit="1"/>
      <protection locked="0" hidden="1"/>
    </xf>
    <xf numFmtId="49" fontId="24" fillId="0" borderId="146" xfId="0" applyNumberFormat="1" applyFont="1" applyBorder="1" applyAlignment="1" applyProtection="1">
      <alignment horizontal="center" vertical="center" shrinkToFit="1"/>
      <protection locked="0" hidden="1"/>
    </xf>
    <xf numFmtId="49" fontId="24" fillId="0" borderId="146" xfId="0" applyNumberFormat="1" applyFont="1" applyBorder="1" applyAlignment="1" applyProtection="1">
      <alignment horizontal="left" vertical="center" shrinkToFit="1"/>
      <protection locked="0" hidden="1"/>
    </xf>
    <xf numFmtId="178" fontId="29" fillId="0" borderId="162" xfId="12" applyNumberFormat="1" applyFont="1" applyBorder="1" applyAlignment="1" applyProtection="1">
      <alignment horizontal="right" vertical="center" shrinkToFit="1"/>
      <protection locked="0" hidden="1"/>
    </xf>
    <xf numFmtId="178" fontId="29" fillId="0" borderId="160" xfId="12" applyNumberFormat="1" applyFont="1" applyBorder="1" applyAlignment="1" applyProtection="1">
      <alignment horizontal="right" vertical="center" shrinkToFit="1"/>
      <protection locked="0" hidden="1"/>
    </xf>
    <xf numFmtId="0" fontId="14" fillId="0" borderId="158" xfId="0" applyFont="1" applyBorder="1" applyAlignment="1" applyProtection="1">
      <alignment horizontal="center" vertical="center" wrapText="1" shrinkToFit="1"/>
      <protection locked="0" hidden="1"/>
    </xf>
    <xf numFmtId="0" fontId="14" fillId="0" borderId="165" xfId="0" applyFont="1" applyBorder="1" applyAlignment="1" applyProtection="1">
      <alignment horizontal="center" vertical="center" wrapText="1" shrinkToFit="1"/>
      <protection locked="0" hidden="1"/>
    </xf>
    <xf numFmtId="0" fontId="14" fillId="0" borderId="159" xfId="0" applyFont="1" applyBorder="1" applyAlignment="1" applyProtection="1">
      <alignment horizontal="center" vertical="center" wrapText="1" shrinkToFit="1"/>
      <protection locked="0" hidden="1"/>
    </xf>
    <xf numFmtId="49" fontId="24" fillId="0" borderId="161" xfId="0" applyNumberFormat="1" applyFont="1" applyBorder="1" applyAlignment="1" applyProtection="1">
      <alignment horizontal="left" vertical="center" shrinkToFit="1"/>
      <protection locked="0" hidden="1"/>
    </xf>
    <xf numFmtId="183" fontId="91" fillId="0" borderId="90" xfId="0" applyNumberFormat="1" applyFont="1" applyBorder="1" applyAlignment="1" applyProtection="1">
      <alignment vertical="center"/>
      <protection hidden="1"/>
    </xf>
    <xf numFmtId="183" fontId="91" fillId="0" borderId="19" xfId="0" applyNumberFormat="1" applyFont="1" applyBorder="1" applyAlignment="1" applyProtection="1">
      <alignment vertical="center"/>
      <protection hidden="1"/>
    </xf>
    <xf numFmtId="183" fontId="91" fillId="0" borderId="142" xfId="0" applyNumberFormat="1" applyFont="1" applyBorder="1" applyAlignment="1" applyProtection="1">
      <alignment vertical="center"/>
      <protection hidden="1"/>
    </xf>
    <xf numFmtId="183" fontId="91" fillId="0" borderId="110" xfId="0" applyNumberFormat="1" applyFont="1" applyBorder="1" applyAlignment="1" applyProtection="1">
      <alignment vertical="center"/>
      <protection hidden="1"/>
    </xf>
    <xf numFmtId="183" fontId="91" fillId="0" borderId="167" xfId="0" applyNumberFormat="1" applyFont="1" applyBorder="1" applyAlignment="1" applyProtection="1">
      <alignment vertical="center"/>
      <protection hidden="1"/>
    </xf>
    <xf numFmtId="183" fontId="91" fillId="0" borderId="150" xfId="0" applyNumberFormat="1" applyFont="1" applyBorder="1" applyAlignment="1" applyProtection="1">
      <alignment vertical="center"/>
      <protection hidden="1"/>
    </xf>
    <xf numFmtId="183" fontId="91" fillId="0" borderId="170" xfId="0" applyNumberFormat="1" applyFont="1" applyBorder="1" applyAlignment="1" applyProtection="1">
      <alignment vertical="center"/>
      <protection hidden="1"/>
    </xf>
    <xf numFmtId="183" fontId="91" fillId="0" borderId="127" xfId="0" applyNumberFormat="1" applyFont="1" applyBorder="1" applyAlignment="1" applyProtection="1">
      <alignment vertical="center"/>
      <protection hidden="1"/>
    </xf>
    <xf numFmtId="0" fontId="14" fillId="0" borderId="96" xfId="0" applyFont="1" applyBorder="1" applyAlignment="1" applyProtection="1">
      <alignment horizontal="center" vertical="center"/>
      <protection hidden="1"/>
    </xf>
    <xf numFmtId="0" fontId="14" fillId="0" borderId="97" xfId="0" applyFont="1" applyBorder="1" applyAlignment="1" applyProtection="1">
      <alignment horizontal="center" vertical="center"/>
      <protection hidden="1"/>
    </xf>
    <xf numFmtId="0" fontId="14" fillId="0" borderId="50" xfId="0" applyFont="1" applyBorder="1" applyAlignment="1" applyProtection="1">
      <alignment horizontal="center" vertical="center"/>
      <protection hidden="1"/>
    </xf>
    <xf numFmtId="0" fontId="14" fillId="0" borderId="99"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4" xfId="0" applyFont="1" applyBorder="1" applyAlignment="1" applyProtection="1">
      <alignment horizontal="center" vertical="center"/>
      <protection hidden="1"/>
    </xf>
    <xf numFmtId="38" fontId="30" fillId="0" borderId="19" xfId="0" applyNumberFormat="1" applyFont="1" applyBorder="1" applyAlignment="1" applyProtection="1">
      <alignment vertical="center"/>
      <protection hidden="1"/>
    </xf>
    <xf numFmtId="38" fontId="30" fillId="0" borderId="150" xfId="0" applyNumberFormat="1" applyFont="1" applyBorder="1" applyAlignment="1" applyProtection="1">
      <alignment vertical="center"/>
      <protection hidden="1"/>
    </xf>
    <xf numFmtId="38" fontId="30" fillId="0" borderId="127" xfId="0" applyNumberFormat="1" applyFont="1" applyBorder="1" applyAlignment="1" applyProtection="1">
      <alignment vertical="center"/>
      <protection hidden="1"/>
    </xf>
    <xf numFmtId="0" fontId="29" fillId="0" borderId="129" xfId="0" applyFont="1" applyBorder="1" applyAlignment="1" applyProtection="1">
      <alignment horizontal="center" vertical="center"/>
      <protection hidden="1"/>
    </xf>
    <xf numFmtId="0" fontId="29" fillId="0" borderId="156" xfId="0" applyFont="1" applyBorder="1" applyAlignment="1" applyProtection="1">
      <alignment horizontal="center" vertical="center"/>
      <protection hidden="1"/>
    </xf>
    <xf numFmtId="0" fontId="70" fillId="0" borderId="0" xfId="0" applyFont="1" applyFill="1" applyBorder="1" applyAlignment="1" applyProtection="1">
      <alignment horizontal="right" vertical="center"/>
      <protection hidden="1"/>
    </xf>
    <xf numFmtId="0" fontId="72" fillId="0" borderId="3" xfId="0" applyFont="1" applyFill="1" applyBorder="1" applyAlignment="1" applyProtection="1">
      <alignment vertical="center" shrinkToFit="1"/>
      <protection hidden="1"/>
    </xf>
    <xf numFmtId="0" fontId="69" fillId="0" borderId="3" xfId="0" applyFont="1" applyFill="1" applyBorder="1" applyAlignment="1" applyProtection="1">
      <alignment horizontal="center" vertical="center" textRotation="255"/>
      <protection hidden="1"/>
    </xf>
    <xf numFmtId="49" fontId="64" fillId="6" borderId="0" xfId="0" applyNumberFormat="1" applyFont="1" applyFill="1" applyBorder="1" applyAlignment="1" applyProtection="1">
      <alignment vertical="top"/>
      <protection hidden="1"/>
    </xf>
    <xf numFmtId="49" fontId="64" fillId="6" borderId="0" xfId="0" applyNumberFormat="1" applyFont="1" applyFill="1" applyBorder="1" applyAlignment="1" applyProtection="1">
      <alignment vertical="top" wrapText="1"/>
      <protection hidden="1"/>
    </xf>
    <xf numFmtId="49" fontId="35" fillId="6" borderId="0" xfId="0" applyNumberFormat="1" applyFont="1" applyFill="1" applyBorder="1" applyAlignment="1" applyProtection="1">
      <alignment horizontal="left" vertical="center"/>
      <protection hidden="1"/>
    </xf>
    <xf numFmtId="182" fontId="93" fillId="0" borderId="0" xfId="73" applyNumberFormat="1" applyFont="1" applyAlignment="1" applyProtection="1">
      <alignment horizontal="right" vertical="center" shrinkToFit="1"/>
      <protection hidden="1"/>
    </xf>
    <xf numFmtId="183" fontId="35" fillId="0" borderId="0" xfId="73" applyNumberFormat="1" applyFont="1" applyFill="1" applyBorder="1" applyAlignment="1" applyProtection="1">
      <alignment horizontal="center" vertical="center"/>
      <protection hidden="1"/>
    </xf>
    <xf numFmtId="183" fontId="35" fillId="0" borderId="0" xfId="0" applyNumberFormat="1" applyFont="1" applyFill="1" applyBorder="1" applyAlignment="1" applyProtection="1">
      <alignment horizontal="center" vertical="center"/>
      <protection hidden="1"/>
    </xf>
    <xf numFmtId="49" fontId="82" fillId="6" borderId="0" xfId="0" applyNumberFormat="1" applyFont="1" applyFill="1" applyAlignment="1" applyProtection="1">
      <alignment horizontal="center" vertical="center"/>
      <protection hidden="1"/>
    </xf>
    <xf numFmtId="49" fontId="35" fillId="6" borderId="0" xfId="73" applyNumberFormat="1" applyFont="1" applyFill="1" applyAlignment="1" applyProtection="1">
      <alignment horizontal="center" vertical="center"/>
      <protection hidden="1"/>
    </xf>
    <xf numFmtId="0" fontId="37" fillId="6" borderId="0" xfId="0" applyFont="1" applyFill="1" applyBorder="1" applyAlignment="1" applyProtection="1">
      <alignment horizontal="center" vertical="center" wrapText="1"/>
      <protection hidden="1"/>
    </xf>
    <xf numFmtId="49" fontId="35" fillId="6" borderId="0" xfId="0" applyNumberFormat="1" applyFont="1" applyFill="1" applyBorder="1" applyAlignment="1" applyProtection="1">
      <alignment vertical="center" wrapText="1"/>
      <protection hidden="1"/>
    </xf>
    <xf numFmtId="49" fontId="64" fillId="6" borderId="0" xfId="0" applyNumberFormat="1" applyFont="1" applyFill="1" applyBorder="1" applyAlignment="1" applyProtection="1">
      <alignment vertical="top" wrapText="1" shrinkToFit="1"/>
      <protection hidden="1"/>
    </xf>
    <xf numFmtId="49" fontId="64" fillId="6" borderId="0" xfId="0" applyNumberFormat="1" applyFont="1" applyFill="1" applyAlignment="1" applyProtection="1">
      <alignment vertical="top" wrapText="1"/>
      <protection hidden="1"/>
    </xf>
  </cellXfs>
  <cellStyles count="77">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7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0</xdr:colOff>
      <xdr:row>59</xdr:row>
      <xdr:rowOff>-1</xdr:rowOff>
    </xdr:from>
    <xdr:to>
      <xdr:col>28</xdr:col>
      <xdr:colOff>22412</xdr:colOff>
      <xdr:row>59</xdr:row>
      <xdr:rowOff>226218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78719" y="16406812"/>
          <a:ext cx="18321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59</xdr:row>
      <xdr:rowOff>11205</xdr:rowOff>
    </xdr:from>
    <xdr:to>
      <xdr:col>56</xdr:col>
      <xdr:colOff>0</xdr:colOff>
      <xdr:row>59</xdr:row>
      <xdr:rowOff>261937</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88470" y="18334924"/>
          <a:ext cx="3000374" cy="250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55</xdr:col>
      <xdr:colOff>95248</xdr:colOff>
      <xdr:row>59</xdr:row>
      <xdr:rowOff>16807</xdr:rowOff>
    </xdr:from>
    <xdr:to>
      <xdr:col>91</xdr:col>
      <xdr:colOff>145676</xdr:colOff>
      <xdr:row>59</xdr:row>
      <xdr:rowOff>238124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976936" y="18340526"/>
          <a:ext cx="3908053" cy="221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11</xdr:col>
      <xdr:colOff>0</xdr:colOff>
      <xdr:row>86</xdr:row>
      <xdr:rowOff>-1</xdr:rowOff>
    </xdr:from>
    <xdr:to>
      <xdr:col>28</xdr:col>
      <xdr:colOff>22412</xdr:colOff>
      <xdr:row>86</xdr:row>
      <xdr:rowOff>226218</xdr:rowOff>
    </xdr:to>
    <xdr:sp macro="" textlink="">
      <xdr:nvSpPr>
        <xdr:cNvPr id="12" name="正方形/長方形 11">
          <a:extLst>
            <a:ext uri="{FF2B5EF4-FFF2-40B4-BE49-F238E27FC236}">
              <a16:creationId xmlns:a16="http://schemas.microsoft.com/office/drawing/2014/main" id="{CA09BD60-3C0A-4D7D-B931-1BD60634ECC8}"/>
            </a:ext>
          </a:extLst>
        </xdr:cNvPr>
        <xdr:cNvSpPr/>
      </xdr:nvSpPr>
      <xdr:spPr>
        <a:xfrm>
          <a:off x="1178719" y="17859374"/>
          <a:ext cx="18321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86</xdr:row>
      <xdr:rowOff>11205</xdr:rowOff>
    </xdr:from>
    <xdr:to>
      <xdr:col>56</xdr:col>
      <xdr:colOff>0</xdr:colOff>
      <xdr:row>86</xdr:row>
      <xdr:rowOff>261937</xdr:rowOff>
    </xdr:to>
    <xdr:sp macro="" textlink="">
      <xdr:nvSpPr>
        <xdr:cNvPr id="13" name="正方形/長方形 12">
          <a:extLst>
            <a:ext uri="{FF2B5EF4-FFF2-40B4-BE49-F238E27FC236}">
              <a16:creationId xmlns:a16="http://schemas.microsoft.com/office/drawing/2014/main" id="{C8925F68-E353-4DC8-BA6A-7722FC2AEA39}"/>
            </a:ext>
          </a:extLst>
        </xdr:cNvPr>
        <xdr:cNvSpPr/>
      </xdr:nvSpPr>
      <xdr:spPr>
        <a:xfrm>
          <a:off x="2988470" y="17870580"/>
          <a:ext cx="3000374" cy="250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55</xdr:col>
      <xdr:colOff>95248</xdr:colOff>
      <xdr:row>86</xdr:row>
      <xdr:rowOff>16807</xdr:rowOff>
    </xdr:from>
    <xdr:to>
      <xdr:col>91</xdr:col>
      <xdr:colOff>145676</xdr:colOff>
      <xdr:row>86</xdr:row>
      <xdr:rowOff>238124</xdr:rowOff>
    </xdr:to>
    <xdr:sp macro="" textlink="">
      <xdr:nvSpPr>
        <xdr:cNvPr id="14" name="正方形/長方形 13">
          <a:extLst>
            <a:ext uri="{FF2B5EF4-FFF2-40B4-BE49-F238E27FC236}">
              <a16:creationId xmlns:a16="http://schemas.microsoft.com/office/drawing/2014/main" id="{9E87E742-3C1F-4BB1-93D5-5A0E318AAB20}"/>
            </a:ext>
          </a:extLst>
        </xdr:cNvPr>
        <xdr:cNvSpPr/>
      </xdr:nvSpPr>
      <xdr:spPr>
        <a:xfrm>
          <a:off x="5976936" y="17876182"/>
          <a:ext cx="3908053" cy="221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8858BFF6-C3A9-4E9A-BDC3-7D56D761EE14}"/>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5" name="正方形/長方形 14">
          <a:extLst>
            <a:ext uri="{FF2B5EF4-FFF2-40B4-BE49-F238E27FC236}">
              <a16:creationId xmlns:a16="http://schemas.microsoft.com/office/drawing/2014/main" id="{C3972E4D-EE10-4707-A4F6-0C3102384F1A}"/>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E2AD617A-03B4-4EC9-8427-0A1033FF1E9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10</xdr:col>
      <xdr:colOff>71436</xdr:colOff>
      <xdr:row>59</xdr:row>
      <xdr:rowOff>570087</xdr:rowOff>
    </xdr:from>
    <xdr:to>
      <xdr:col>91</xdr:col>
      <xdr:colOff>107156</xdr:colOff>
      <xdr:row>60</xdr:row>
      <xdr:rowOff>214312</xdr:rowOff>
    </xdr:to>
    <xdr:sp macro="" textlink="">
      <xdr:nvSpPr>
        <xdr:cNvPr id="17" name="正方形/長方形 16">
          <a:extLst>
            <a:ext uri="{FF2B5EF4-FFF2-40B4-BE49-F238E27FC236}">
              <a16:creationId xmlns:a16="http://schemas.microsoft.com/office/drawing/2014/main" id="{DA12E87E-086F-45E1-A3F2-4296A14B87B6}"/>
            </a:ext>
          </a:extLst>
        </xdr:cNvPr>
        <xdr:cNvSpPr/>
      </xdr:nvSpPr>
      <xdr:spPr>
        <a:xfrm>
          <a:off x="1119186" y="18839037"/>
          <a:ext cx="85129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55</xdr:col>
      <xdr:colOff>2380</xdr:colOff>
      <xdr:row>21</xdr:row>
      <xdr:rowOff>9526</xdr:rowOff>
    </xdr:from>
    <xdr:to>
      <xdr:col>62</xdr:col>
      <xdr:colOff>95250</xdr:colOff>
      <xdr:row>21</xdr:row>
      <xdr:rowOff>223838</xdr:rowOff>
    </xdr:to>
    <xdr:sp macro="" textlink="">
      <xdr:nvSpPr>
        <xdr:cNvPr id="18" name="正方形/長方形 17">
          <a:extLst>
            <a:ext uri="{FF2B5EF4-FFF2-40B4-BE49-F238E27FC236}">
              <a16:creationId xmlns:a16="http://schemas.microsoft.com/office/drawing/2014/main" id="{4316B99B-A6D6-479D-BC12-221DD08026D0}"/>
            </a:ext>
          </a:extLst>
        </xdr:cNvPr>
        <xdr:cNvSpPr/>
      </xdr:nvSpPr>
      <xdr:spPr>
        <a:xfrm>
          <a:off x="5755480" y="5105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9" name="正方形/長方形 18">
          <a:extLst>
            <a:ext uri="{FF2B5EF4-FFF2-40B4-BE49-F238E27FC236}">
              <a16:creationId xmlns:a16="http://schemas.microsoft.com/office/drawing/2014/main" id="{C8E7D2E7-0B20-4335-BA1A-8BD005739C54}"/>
            </a:ext>
          </a:extLst>
        </xdr:cNvPr>
        <xdr:cNvSpPr/>
      </xdr:nvSpPr>
      <xdr:spPr>
        <a:xfrm>
          <a:off x="6603206" y="5097274"/>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96</xdr:col>
      <xdr:colOff>55563</xdr:colOff>
      <xdr:row>1</xdr:row>
      <xdr:rowOff>0</xdr:rowOff>
    </xdr:from>
    <xdr:to>
      <xdr:col>149</xdr:col>
      <xdr:colOff>67470</xdr:colOff>
      <xdr:row>5</xdr:row>
      <xdr:rowOff>116153</xdr:rowOff>
    </xdr:to>
    <xdr:sp macro="" textlink="">
      <xdr:nvSpPr>
        <xdr:cNvPr id="20" name="吹き出し: 四角形 19">
          <a:extLst>
            <a:ext uri="{FF2B5EF4-FFF2-40B4-BE49-F238E27FC236}">
              <a16:creationId xmlns:a16="http://schemas.microsoft.com/office/drawing/2014/main" id="{0CB37F56-A763-4099-AA83-2DB1ACD6206B}"/>
            </a:ext>
          </a:extLst>
        </xdr:cNvPr>
        <xdr:cNvSpPr/>
      </xdr:nvSpPr>
      <xdr:spPr>
        <a:xfrm>
          <a:off x="10390188" y="226219"/>
          <a:ext cx="5691188" cy="8305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・書類の作成日（押印した日付）を記入してください。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p>
      </xdr:txBody>
    </xdr:sp>
    <xdr:clientData/>
  </xdr:twoCellAnchor>
  <xdr:oneCellAnchor>
    <xdr:from>
      <xdr:col>96</xdr:col>
      <xdr:colOff>11907</xdr:colOff>
      <xdr:row>11</xdr:row>
      <xdr:rowOff>270984</xdr:rowOff>
    </xdr:from>
    <xdr:ext cx="5734844" cy="1259319"/>
    <xdr:sp macro="" textlink="">
      <xdr:nvSpPr>
        <xdr:cNvPr id="21" name="吹き出し: 四角形 20">
          <a:extLst>
            <a:ext uri="{FF2B5EF4-FFF2-40B4-BE49-F238E27FC236}">
              <a16:creationId xmlns:a16="http://schemas.microsoft.com/office/drawing/2014/main" id="{497AFFCC-B9DA-4977-BB9E-75340CE56D43}"/>
            </a:ext>
          </a:extLst>
        </xdr:cNvPr>
        <xdr:cNvSpPr/>
      </xdr:nvSpPr>
      <xdr:spPr>
        <a:xfrm>
          <a:off x="10346532" y="2533172"/>
          <a:ext cx="5734844" cy="1259319"/>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・登録印を押印してください。</a:t>
          </a:r>
        </a:p>
      </xdr:txBody>
    </xdr:sp>
    <xdr:clientData/>
  </xdr:oneCellAnchor>
  <xdr:oneCellAnchor>
    <xdr:from>
      <xdr:col>96</xdr:col>
      <xdr:colOff>33073</xdr:colOff>
      <xdr:row>21</xdr:row>
      <xdr:rowOff>20951</xdr:rowOff>
    </xdr:from>
    <xdr:ext cx="5737491" cy="1259319"/>
    <xdr:sp macro="" textlink="">
      <xdr:nvSpPr>
        <xdr:cNvPr id="22" name="吹き出し: 四角形 21">
          <a:extLst>
            <a:ext uri="{FF2B5EF4-FFF2-40B4-BE49-F238E27FC236}">
              <a16:creationId xmlns:a16="http://schemas.microsoft.com/office/drawing/2014/main" id="{42EDF70A-84DF-41BF-A6E7-6F7F20892669}"/>
            </a:ext>
          </a:extLst>
        </xdr:cNvPr>
        <xdr:cNvSpPr/>
      </xdr:nvSpPr>
      <xdr:spPr>
        <a:xfrm>
          <a:off x="10367698" y="5283514"/>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・代表者氏名は役職名から記入し、代表者印を押印してください。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50</xdr:row>
      <xdr:rowOff>190501</xdr:rowOff>
    </xdr:from>
    <xdr:ext cx="5779067" cy="1492716"/>
    <xdr:sp macro="" textlink="">
      <xdr:nvSpPr>
        <xdr:cNvPr id="23" name="吹き出し: 四角形 22">
          <a:extLst>
            <a:ext uri="{FF2B5EF4-FFF2-40B4-BE49-F238E27FC236}">
              <a16:creationId xmlns:a16="http://schemas.microsoft.com/office/drawing/2014/main" id="{89D8FC5E-D17B-404F-B298-D1118E54247E}"/>
            </a:ext>
          </a:extLst>
        </xdr:cNvPr>
        <xdr:cNvSpPr/>
      </xdr:nvSpPr>
      <xdr:spPr>
        <a:xfrm>
          <a:off x="10358437" y="16085345"/>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59</xdr:row>
      <xdr:rowOff>11141</xdr:rowOff>
    </xdr:from>
    <xdr:ext cx="5779068" cy="1025922"/>
    <xdr:sp macro="" textlink="">
      <xdr:nvSpPr>
        <xdr:cNvPr id="24" name="吹き出し: 四角形 23">
          <a:extLst>
            <a:ext uri="{FF2B5EF4-FFF2-40B4-BE49-F238E27FC236}">
              <a16:creationId xmlns:a16="http://schemas.microsoft.com/office/drawing/2014/main" id="{281258CA-B4C8-4746-827F-B12A193A457F}"/>
            </a:ext>
          </a:extLst>
        </xdr:cNvPr>
        <xdr:cNvSpPr/>
      </xdr:nvSpPr>
      <xdr:spPr>
        <a:xfrm>
          <a:off x="10358437" y="18656329"/>
          <a:ext cx="5779068" cy="1025922"/>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47624</xdr:colOff>
      <xdr:row>74</xdr:row>
      <xdr:rowOff>180852</xdr:rowOff>
    </xdr:from>
    <xdr:ext cx="5819889" cy="559127"/>
    <xdr:sp macro="" textlink="">
      <xdr:nvSpPr>
        <xdr:cNvPr id="25" name="吹き出し: 四角形 24">
          <a:extLst>
            <a:ext uri="{FF2B5EF4-FFF2-40B4-BE49-F238E27FC236}">
              <a16:creationId xmlns:a16="http://schemas.microsoft.com/office/drawing/2014/main" id="{35133F58-2A85-47E8-AD97-8255B0A98624}"/>
            </a:ext>
          </a:extLst>
        </xdr:cNvPr>
        <xdr:cNvSpPr/>
      </xdr:nvSpPr>
      <xdr:spPr>
        <a:xfrm>
          <a:off x="10382249" y="25183977"/>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・補助金交付申請額は、住戸ごとの総括表の補助金交付申請額（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の合計を記入してください。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78</xdr:row>
      <xdr:rowOff>53851</xdr:rowOff>
    </xdr:from>
    <xdr:ext cx="5860711" cy="559127"/>
    <xdr:sp macro="" textlink="">
      <xdr:nvSpPr>
        <xdr:cNvPr id="26" name="吹き出し: 四角形 25">
          <a:extLst>
            <a:ext uri="{FF2B5EF4-FFF2-40B4-BE49-F238E27FC236}">
              <a16:creationId xmlns:a16="http://schemas.microsoft.com/office/drawing/2014/main" id="{B5480229-0A5E-46A5-9B15-6C1435EBB28E}"/>
            </a:ext>
          </a:extLst>
        </xdr:cNvPr>
        <xdr:cNvSpPr/>
      </xdr:nvSpPr>
      <xdr:spPr>
        <a:xfrm>
          <a:off x="10358437" y="26461914"/>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83344</xdr:colOff>
      <xdr:row>84</xdr:row>
      <xdr:rowOff>126052</xdr:rowOff>
    </xdr:from>
    <xdr:ext cx="5955960" cy="1726114"/>
    <xdr:sp macro="" textlink="">
      <xdr:nvSpPr>
        <xdr:cNvPr id="27" name="吹き出し: 四角形 26">
          <a:extLst>
            <a:ext uri="{FF2B5EF4-FFF2-40B4-BE49-F238E27FC236}">
              <a16:creationId xmlns:a16="http://schemas.microsoft.com/office/drawing/2014/main" id="{C4384BE4-F11E-47E8-A972-638879F1AB53}"/>
            </a:ext>
          </a:extLst>
        </xdr:cNvPr>
        <xdr:cNvSpPr/>
      </xdr:nvSpPr>
      <xdr:spPr>
        <a:xfrm>
          <a:off x="10417969" y="2834386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35716</xdr:colOff>
      <xdr:row>100</xdr:row>
      <xdr:rowOff>40811</xdr:rowOff>
    </xdr:from>
    <xdr:ext cx="6023997" cy="559127"/>
    <xdr:sp macro="" textlink="">
      <xdr:nvSpPr>
        <xdr:cNvPr id="28" name="吹き出し: 四角形 27">
          <a:extLst>
            <a:ext uri="{FF2B5EF4-FFF2-40B4-BE49-F238E27FC236}">
              <a16:creationId xmlns:a16="http://schemas.microsoft.com/office/drawing/2014/main" id="{96013976-449B-4B29-99F5-579BA18E456C}"/>
            </a:ext>
          </a:extLst>
        </xdr:cNvPr>
        <xdr:cNvSpPr/>
      </xdr:nvSpPr>
      <xdr:spPr>
        <a:xfrm>
          <a:off x="10370341" y="32663936"/>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・申請書の提出をもって同意したとみなしますので、誓約内容に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35718</xdr:colOff>
      <xdr:row>127</xdr:row>
      <xdr:rowOff>185682</xdr:rowOff>
    </xdr:from>
    <xdr:ext cx="5389563" cy="1726114"/>
    <xdr:sp macro="" textlink="">
      <xdr:nvSpPr>
        <xdr:cNvPr id="29" name="吹き出し: 四角形 28">
          <a:extLst>
            <a:ext uri="{FF2B5EF4-FFF2-40B4-BE49-F238E27FC236}">
              <a16:creationId xmlns:a16="http://schemas.microsoft.com/office/drawing/2014/main" id="{739DB449-06B7-4F58-A144-B862181A824F}"/>
            </a:ext>
          </a:extLst>
        </xdr:cNvPr>
        <xdr:cNvSpPr/>
      </xdr:nvSpPr>
      <xdr:spPr>
        <a:xfrm>
          <a:off x="10370343" y="46358120"/>
          <a:ext cx="5389563" cy="1726114"/>
        </a:xfrm>
        <a:prstGeom prst="wedgeRectCallout">
          <a:avLst>
            <a:gd name="adj1" fmla="val -57149"/>
            <a:gd name="adj2" fmla="val 172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・役員名簿は法人申請の場合のみ提出してください。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b="0" u="sng">
              <a:solidFill>
                <a:srgbClr val="FF0000"/>
              </a:solidFill>
              <a:latin typeface="HGｺﾞｼｯｸM" panose="020B0609000000000000" pitchFamily="49" charset="-128"/>
              <a:ea typeface="HGｺﾞｼｯｸM" panose="020B0609000000000000" pitchFamily="49" charset="-128"/>
            </a:rPr>
            <a:t>個人申請の場合は不要です</a:t>
          </a:r>
          <a:r>
            <a:rPr kumimoji="1" lang="ja-JP" altLang="en-US" sz="1400">
              <a:solidFill>
                <a:srgbClr val="FF0000"/>
              </a:solidFill>
              <a:latin typeface="HGｺﾞｼｯｸM" panose="020B0609000000000000" pitchFamily="49" charset="-128"/>
              <a:ea typeface="HGｺﾞｼｯｸM" panose="020B0609000000000000" pitchFamily="49" charset="-128"/>
            </a:rPr>
            <a:t>。</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・交付申請書の作成日と同日を記入してください。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・役員全員分の必要情報を記入してください。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51955</xdr:colOff>
      <xdr:row>61</xdr:row>
      <xdr:rowOff>273655</xdr:rowOff>
    </xdr:from>
    <xdr:ext cx="9594415" cy="3760709"/>
    <xdr:sp macro="" textlink="">
      <xdr:nvSpPr>
        <xdr:cNvPr id="2" name="吹き出し: 四角形 1">
          <a:extLst>
            <a:ext uri="{FF2B5EF4-FFF2-40B4-BE49-F238E27FC236}">
              <a16:creationId xmlns:a16="http://schemas.microsoft.com/office/drawing/2014/main" id="{CBF0E702-4C18-402F-8C8D-474EC6CD7FD1}"/>
            </a:ext>
          </a:extLst>
        </xdr:cNvPr>
        <xdr:cNvSpPr/>
      </xdr:nvSpPr>
      <xdr:spPr>
        <a:xfrm>
          <a:off x="15149080" y="23498780"/>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51955</xdr:colOff>
      <xdr:row>102</xdr:row>
      <xdr:rowOff>17318</xdr:rowOff>
    </xdr:from>
    <xdr:ext cx="9594415" cy="1426288"/>
    <xdr:sp macro="" textlink="">
      <xdr:nvSpPr>
        <xdr:cNvPr id="4" name="吹き出し: 四角形 3">
          <a:extLst>
            <a:ext uri="{FF2B5EF4-FFF2-40B4-BE49-F238E27FC236}">
              <a16:creationId xmlns:a16="http://schemas.microsoft.com/office/drawing/2014/main" id="{94AE03A2-AB53-4FC6-B8E0-75716DC2C4BA}"/>
            </a:ext>
          </a:extLst>
        </xdr:cNvPr>
        <xdr:cNvSpPr/>
      </xdr:nvSpPr>
      <xdr:spPr>
        <a:xfrm>
          <a:off x="15149080" y="3689494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oneCellAnchor>
    <xdr:from>
      <xdr:col>57</xdr:col>
      <xdr:colOff>69272</xdr:colOff>
      <xdr:row>118</xdr:row>
      <xdr:rowOff>86590</xdr:rowOff>
    </xdr:from>
    <xdr:ext cx="9594415" cy="1426288"/>
    <xdr:sp macro="" textlink="">
      <xdr:nvSpPr>
        <xdr:cNvPr id="5" name="吹き出し: 四角形 4">
          <a:extLst>
            <a:ext uri="{FF2B5EF4-FFF2-40B4-BE49-F238E27FC236}">
              <a16:creationId xmlns:a16="http://schemas.microsoft.com/office/drawing/2014/main" id="{A31CC9D0-B468-40F0-B5DA-5401176C36D0}"/>
            </a:ext>
          </a:extLst>
        </xdr:cNvPr>
        <xdr:cNvSpPr/>
      </xdr:nvSpPr>
      <xdr:spPr>
        <a:xfrm>
          <a:off x="15795047" y="188681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51954</xdr:colOff>
      <xdr:row>126</xdr:row>
      <xdr:rowOff>27740</xdr:rowOff>
    </xdr:from>
    <xdr:ext cx="9594415" cy="3760709"/>
    <xdr:sp macro="" textlink="">
      <xdr:nvSpPr>
        <xdr:cNvPr id="6" name="吹き出し: 四角形 5">
          <a:extLst>
            <a:ext uri="{FF2B5EF4-FFF2-40B4-BE49-F238E27FC236}">
              <a16:creationId xmlns:a16="http://schemas.microsoft.com/office/drawing/2014/main" id="{C178EB73-269A-4992-9483-F091D0A1EDC9}"/>
            </a:ext>
          </a:extLst>
        </xdr:cNvPr>
        <xdr:cNvSpPr/>
      </xdr:nvSpPr>
      <xdr:spPr>
        <a:xfrm>
          <a:off x="15777729" y="4285415"/>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69273</xdr:colOff>
      <xdr:row>182</xdr:row>
      <xdr:rowOff>89593</xdr:rowOff>
    </xdr:from>
    <xdr:ext cx="9594415" cy="4094198"/>
    <xdr:sp macro="" textlink="">
      <xdr:nvSpPr>
        <xdr:cNvPr id="7" name="吹き出し: 四角形 6">
          <a:extLst>
            <a:ext uri="{FF2B5EF4-FFF2-40B4-BE49-F238E27FC236}">
              <a16:creationId xmlns:a16="http://schemas.microsoft.com/office/drawing/2014/main" id="{6351888A-8EA5-4FAC-BF2F-D75CEE1051A4}"/>
            </a:ext>
          </a:extLst>
        </xdr:cNvPr>
        <xdr:cNvSpPr/>
      </xdr:nvSpPr>
      <xdr:spPr>
        <a:xfrm>
          <a:off x="15166398" y="66605843"/>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「断熱リノベ」のホームページを参照の上、記入してください。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グレードが「Ｄ１」の断熱材が対象となります。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103909</xdr:colOff>
      <xdr:row>235</xdr:row>
      <xdr:rowOff>311728</xdr:rowOff>
    </xdr:from>
    <xdr:ext cx="9594415" cy="1426288"/>
    <xdr:sp macro="" textlink="">
      <xdr:nvSpPr>
        <xdr:cNvPr id="9" name="吹き出し: 四角形 8">
          <a:extLst>
            <a:ext uri="{FF2B5EF4-FFF2-40B4-BE49-F238E27FC236}">
              <a16:creationId xmlns:a16="http://schemas.microsoft.com/office/drawing/2014/main" id="{1F1A5227-4D26-4A25-8F5C-81DB034C29D5}"/>
            </a:ext>
          </a:extLst>
        </xdr:cNvPr>
        <xdr:cNvSpPr/>
      </xdr:nvSpPr>
      <xdr:spPr>
        <a:xfrm>
          <a:off x="15486784" y="1967605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oneCellAnchor>
    <xdr:from>
      <xdr:col>57</xdr:col>
      <xdr:colOff>57150</xdr:colOff>
      <xdr:row>259</xdr:row>
      <xdr:rowOff>174225</xdr:rowOff>
    </xdr:from>
    <xdr:ext cx="9594415" cy="4761175"/>
    <xdr:sp macro="" textlink="">
      <xdr:nvSpPr>
        <xdr:cNvPr id="10" name="吹き出し: 四角形 9">
          <a:extLst>
            <a:ext uri="{FF2B5EF4-FFF2-40B4-BE49-F238E27FC236}">
              <a16:creationId xmlns:a16="http://schemas.microsoft.com/office/drawing/2014/main" id="{DAA805BF-4109-4668-8AF5-1C421E6C461C}"/>
            </a:ext>
          </a:extLst>
        </xdr:cNvPr>
        <xdr:cNvSpPr/>
      </xdr:nvSpPr>
      <xdr:spPr>
        <a:xfrm>
          <a:off x="15154275" y="91042725"/>
          <a:ext cx="9594415" cy="476117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・補助対象製品の施工に必要な経費の内、補助対象経費となる工事費を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p>
      </xdr:txBody>
    </xdr:sp>
    <xdr:clientData/>
  </xdr:oneCellAnchor>
  <xdr:oneCellAnchor>
    <xdr:from>
      <xdr:col>57</xdr:col>
      <xdr:colOff>34958</xdr:colOff>
      <xdr:row>325</xdr:row>
      <xdr:rowOff>95919</xdr:rowOff>
    </xdr:from>
    <xdr:ext cx="9594415" cy="3760709"/>
    <xdr:sp macro="" textlink="">
      <xdr:nvSpPr>
        <xdr:cNvPr id="13" name="吹き出し: 四角形 12">
          <a:extLst>
            <a:ext uri="{FF2B5EF4-FFF2-40B4-BE49-F238E27FC236}">
              <a16:creationId xmlns:a16="http://schemas.microsoft.com/office/drawing/2014/main" id="{43DA93D0-30D9-4F27-9460-662DB853EA95}"/>
            </a:ext>
          </a:extLst>
        </xdr:cNvPr>
        <xdr:cNvSpPr/>
      </xdr:nvSpPr>
      <xdr:spPr>
        <a:xfrm>
          <a:off x="15132083" y="112252794"/>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xdr:colOff>
      <xdr:row>380</xdr:row>
      <xdr:rowOff>368767</xdr:rowOff>
    </xdr:from>
    <xdr:ext cx="9594415" cy="425822"/>
    <xdr:sp macro="" textlink="">
      <xdr:nvSpPr>
        <xdr:cNvPr id="15" name="吹き出し: 四角形 14">
          <a:extLst>
            <a:ext uri="{FF2B5EF4-FFF2-40B4-BE49-F238E27FC236}">
              <a16:creationId xmlns:a16="http://schemas.microsoft.com/office/drawing/2014/main" id="{0677480F-2587-4679-86E0-9FD5EFE0F10D}"/>
            </a:ext>
          </a:extLst>
        </xdr:cNvPr>
        <xdr:cNvSpPr/>
      </xdr:nvSpPr>
      <xdr:spPr>
        <a:xfrm>
          <a:off x="17049751" y="23495467"/>
          <a:ext cx="9594415" cy="425822"/>
        </a:xfrm>
        <a:prstGeom prst="wedgeRectCallout">
          <a:avLst>
            <a:gd name="adj1" fmla="val -54242"/>
            <a:gd name="adj2" fmla="val -18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89858</xdr:colOff>
      <xdr:row>407</xdr:row>
      <xdr:rowOff>53914</xdr:rowOff>
    </xdr:from>
    <xdr:ext cx="9594415" cy="1426288"/>
    <xdr:sp macro="" textlink="">
      <xdr:nvSpPr>
        <xdr:cNvPr id="18" name="吹き出し: 四角形 17">
          <a:extLst>
            <a:ext uri="{FF2B5EF4-FFF2-40B4-BE49-F238E27FC236}">
              <a16:creationId xmlns:a16="http://schemas.microsoft.com/office/drawing/2014/main" id="{2607477E-C68F-4D7C-AF6F-FC346C14DB95}"/>
            </a:ext>
          </a:extLst>
        </xdr:cNvPr>
        <xdr:cNvSpPr/>
      </xdr:nvSpPr>
      <xdr:spPr>
        <a:xfrm>
          <a:off x="16825283" y="2968564"/>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423</xdr:row>
      <xdr:rowOff>96500</xdr:rowOff>
    </xdr:from>
    <xdr:ext cx="9594415" cy="3760709"/>
    <xdr:sp macro="" textlink="">
      <xdr:nvSpPr>
        <xdr:cNvPr id="20" name="吹き出し: 四角形 19">
          <a:extLst>
            <a:ext uri="{FF2B5EF4-FFF2-40B4-BE49-F238E27FC236}">
              <a16:creationId xmlns:a16="http://schemas.microsoft.com/office/drawing/2014/main" id="{3D15759D-9C39-4353-8549-9E89B92D4665}"/>
            </a:ext>
          </a:extLst>
        </xdr:cNvPr>
        <xdr:cNvSpPr/>
      </xdr:nvSpPr>
      <xdr:spPr>
        <a:xfrm>
          <a:off x="15186983" y="143543000"/>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415</xdr:row>
      <xdr:rowOff>331662</xdr:rowOff>
    </xdr:from>
    <xdr:ext cx="9594415" cy="425822"/>
    <xdr:sp macro="" textlink="">
      <xdr:nvSpPr>
        <xdr:cNvPr id="21" name="吹き出し: 四角形 20">
          <a:extLst>
            <a:ext uri="{FF2B5EF4-FFF2-40B4-BE49-F238E27FC236}">
              <a16:creationId xmlns:a16="http://schemas.microsoft.com/office/drawing/2014/main" id="{6588E9BE-B955-4638-B061-F3320FF517D7}"/>
            </a:ext>
          </a:extLst>
        </xdr:cNvPr>
        <xdr:cNvSpPr/>
      </xdr:nvSpPr>
      <xdr:spPr>
        <a:xfrm>
          <a:off x="16825283" y="5865687"/>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8721</xdr:colOff>
      <xdr:row>19</xdr:row>
      <xdr:rowOff>244124</xdr:rowOff>
    </xdr:from>
    <xdr:ext cx="9389279" cy="3427220"/>
    <xdr:sp macro="" textlink="">
      <xdr:nvSpPr>
        <xdr:cNvPr id="22" name="吹き出し: 四角形 21">
          <a:extLst>
            <a:ext uri="{FF2B5EF4-FFF2-40B4-BE49-F238E27FC236}">
              <a16:creationId xmlns:a16="http://schemas.microsoft.com/office/drawing/2014/main" id="{4F02D2AC-E868-4C6E-949D-1F07D8649851}"/>
            </a:ext>
          </a:extLst>
        </xdr:cNvPr>
        <xdr:cNvSpPr/>
      </xdr:nvSpPr>
      <xdr:spPr>
        <a:xfrm>
          <a:off x="15375721" y="6895749"/>
          <a:ext cx="9389279" cy="342722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・総括表の下にある各建材ごとの「明細書」を先に記入してください。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・断熱パネル、断熱材、窓、玄関ドア、調湿建材については、明細書で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算出された建材ごとの補助対象経費が、見積書による補助対象経費より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163285</xdr:colOff>
      <xdr:row>29</xdr:row>
      <xdr:rowOff>424827</xdr:rowOff>
    </xdr:from>
    <xdr:to>
      <xdr:col>89</xdr:col>
      <xdr:colOff>650874</xdr:colOff>
      <xdr:row>44</xdr:row>
      <xdr:rowOff>41151</xdr:rowOff>
    </xdr:to>
    <xdr:grpSp>
      <xdr:nvGrpSpPr>
        <xdr:cNvPr id="23" name="グループ化 22">
          <a:extLst>
            <a:ext uri="{FF2B5EF4-FFF2-40B4-BE49-F238E27FC236}">
              <a16:creationId xmlns:a16="http://schemas.microsoft.com/office/drawing/2014/main" id="{A5DC01B8-EEE7-47A9-BCD2-2B42AD36355B}"/>
            </a:ext>
          </a:extLst>
        </xdr:cNvPr>
        <xdr:cNvGrpSpPr/>
      </xdr:nvGrpSpPr>
      <xdr:grpSpPr>
        <a:xfrm>
          <a:off x="15260410" y="10965827"/>
          <a:ext cx="10774589" cy="6855324"/>
          <a:chOff x="11947071" y="6263322"/>
          <a:chExt cx="10504715" cy="5765392"/>
        </a:xfrm>
      </xdr:grpSpPr>
      <xdr:sp macro="" textlink="">
        <xdr:nvSpPr>
          <xdr:cNvPr id="24" name="正方形/長方形 23">
            <a:extLst>
              <a:ext uri="{FF2B5EF4-FFF2-40B4-BE49-F238E27FC236}">
                <a16:creationId xmlns:a16="http://schemas.microsoft.com/office/drawing/2014/main" id="{FE7AF5C9-F4F7-462B-8AA8-A72F9F475394}"/>
              </a:ext>
            </a:extLst>
          </xdr:cNvPr>
          <xdr:cNvSpPr/>
        </xdr:nvSpPr>
        <xdr:spPr>
          <a:xfrm>
            <a:off x="12064045" y="6263322"/>
            <a:ext cx="10387741" cy="57653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注）見積書による補助対象経費、補助対象外経費の詳細は公募要領のＰ</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９・１０を</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ご参照してください。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25" name="正方形/長方形 24">
            <a:extLst>
              <a:ext uri="{FF2B5EF4-FFF2-40B4-BE49-F238E27FC236}">
                <a16:creationId xmlns:a16="http://schemas.microsoft.com/office/drawing/2014/main" id="{6013984B-55D5-400C-A8F2-E5008D83890C}"/>
              </a:ext>
            </a:extLst>
          </xdr:cNvPr>
          <xdr:cNvSpPr/>
        </xdr:nvSpPr>
        <xdr:spPr>
          <a:xfrm>
            <a:off x="11947071" y="6416344"/>
            <a:ext cx="5428137" cy="4918406"/>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（例１）</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u="none">
                <a:solidFill>
                  <a:srgbClr val="FF0000"/>
                </a:solidFill>
                <a:latin typeface="HGｺﾞｼｯｸM" panose="020B0609000000000000" pitchFamily="49" charset="-128"/>
                <a:ea typeface="HGｺﾞｼｯｸM" panose="020B0609000000000000" pitchFamily="49" charset="-128"/>
              </a:rPr>
              <a:t>592,000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a:solidFill>
                  <a:srgbClr val="FF0000"/>
                </a:solidFill>
                <a:latin typeface="HGｺﾞｼｯｸM" panose="020B0609000000000000" pitchFamily="49" charset="-128"/>
                <a:ea typeface="HGｺﾞｼｯｸM" panose="020B0609000000000000" pitchFamily="49" charset="-128"/>
              </a:rPr>
              <a:t>90,000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345,000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a:solidFill>
                  <a:srgbClr val="FF0000"/>
                </a:solidFill>
                <a:latin typeface="HGｺﾞｼｯｸM" panose="020B0609000000000000" pitchFamily="49" charset="-128"/>
                <a:ea typeface="HGｺﾞｼｯｸM" panose="020B0609000000000000" pitchFamily="49" charset="-128"/>
              </a:rPr>
              <a:t>1,027,000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a:solidFill>
                  <a:srgbClr val="FF0000"/>
                </a:solidFill>
                <a:latin typeface="HGｺﾞｼｯｸM" panose="020B0609000000000000" pitchFamily="49" charset="-128"/>
                <a:ea typeface="HGｺﾞｼｯｸM" panose="020B0609000000000000" pitchFamily="49" charset="-128"/>
              </a:rPr>
              <a:t>685,044</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a:solidFill>
                  <a:srgbClr val="FF0000"/>
                </a:solidFill>
                <a:latin typeface="HGｺﾞｼｯｸM" panose="020B0609000000000000" pitchFamily="49" charset="-128"/>
                <a:ea typeface="HGｺﾞｼｯｸM" panose="020B0609000000000000" pitchFamily="49" charset="-128"/>
              </a:rPr>
              <a:t>121,055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388,573</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800" b="1">
                <a:solidFill>
                  <a:srgbClr val="FF0000"/>
                </a:solidFill>
                <a:latin typeface="HGｺﾞｼｯｸM" panose="020B0609000000000000" pitchFamily="49" charset="-128"/>
                <a:ea typeface="HGｺﾞｼｯｸM" panose="020B0609000000000000" pitchFamily="49" charset="-128"/>
              </a:rPr>
              <a:t>：</a:t>
            </a:r>
            <a:r>
              <a:rPr kumimoji="1" lang="en-US" altLang="ja-JP" sz="1800" b="1">
                <a:solidFill>
                  <a:srgbClr val="FF0000"/>
                </a:solidFill>
                <a:latin typeface="HGｺﾞｼｯｸM" panose="020B0609000000000000" pitchFamily="49" charset="-128"/>
                <a:ea typeface="HGｺﾞｼｯｸM" panose="020B0609000000000000" pitchFamily="49" charset="-128"/>
              </a:rPr>
              <a:t>1,194,672</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1" u="none">
                <a:solidFill>
                  <a:srgbClr val="FF0000"/>
                </a:solidFill>
                <a:latin typeface="HGｺﾞｼｯｸM" panose="020B0609000000000000" pitchFamily="49" charset="-128"/>
                <a:ea typeface="HGｺﾞｼｯｸM" panose="020B0609000000000000" pitchFamily="49" charset="-128"/>
              </a:rPr>
              <a:t>　　　</a:t>
            </a:r>
            <a:r>
              <a:rPr kumimoji="1" lang="ja-JP" altLang="en-US" sz="1800" b="0" u="none">
                <a:solidFill>
                  <a:srgbClr val="FF0000"/>
                </a:solidFill>
                <a:latin typeface="HGｺﾞｼｯｸM" panose="020B0609000000000000" pitchFamily="49" charset="-128"/>
                <a:ea typeface="HGｺﾞｼｯｸM" panose="020B0609000000000000" pitchFamily="49" charset="-128"/>
              </a:rPr>
              <a:t>断熱パネル　　　：　</a:t>
            </a:r>
            <a:r>
              <a:rPr kumimoji="1" lang="en-US" altLang="ja-JP" sz="1800" b="1" u="sng">
                <a:solidFill>
                  <a:srgbClr val="FF0000"/>
                </a:solidFill>
                <a:latin typeface="HGｺﾞｼｯｸM" panose="020B0609000000000000" pitchFamily="49" charset="-128"/>
                <a:ea typeface="HGｺﾞｼｯｸM" panose="020B0609000000000000" pitchFamily="49" charset="-128"/>
              </a:rPr>
              <a:t>592,000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u="sng">
                <a:solidFill>
                  <a:srgbClr val="FF0000"/>
                </a:solidFill>
                <a:latin typeface="HGｺﾞｼｯｸM" panose="020B0609000000000000" pitchFamily="49" charset="-128"/>
                <a:ea typeface="HGｺﾞｼｯｸM" panose="020B0609000000000000" pitchFamily="49" charset="-128"/>
              </a:rPr>
              <a:t>90,000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800" b="1" u="sng">
                <a:solidFill>
                  <a:srgbClr val="FF0000"/>
                </a:solidFill>
                <a:latin typeface="HGｺﾞｼｯｸM" panose="020B0609000000000000" pitchFamily="49" charset="-128"/>
                <a:ea typeface="HGｺﾞｼｯｸM" panose="020B0609000000000000" pitchFamily="49" charset="-128"/>
              </a:rPr>
              <a:t>345,000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u="sng">
                <a:solidFill>
                  <a:srgbClr val="FF0000"/>
                </a:solidFill>
                <a:latin typeface="HGｺﾞｼｯｸM" panose="020B0609000000000000" pitchFamily="49" charset="-128"/>
                <a:ea typeface="HGｺﾞｼｯｸM" panose="020B0609000000000000" pitchFamily="49" charset="-128"/>
              </a:rPr>
              <a:t>1,027,000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26" name="正方形/長方形 25">
            <a:extLst>
              <a:ext uri="{FF2B5EF4-FFF2-40B4-BE49-F238E27FC236}">
                <a16:creationId xmlns:a16="http://schemas.microsoft.com/office/drawing/2014/main" id="{0190DD19-006D-4B74-BC08-F11D6375485F}"/>
              </a:ext>
            </a:extLst>
          </xdr:cNvPr>
          <xdr:cNvSpPr/>
        </xdr:nvSpPr>
        <xdr:spPr>
          <a:xfrm>
            <a:off x="16774191" y="6416344"/>
            <a:ext cx="5320393" cy="5176942"/>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（例２）</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u="none">
                <a:solidFill>
                  <a:srgbClr val="FF0000"/>
                </a:solidFill>
                <a:latin typeface="HGｺﾞｼｯｸM" panose="020B0609000000000000" pitchFamily="49" charset="-128"/>
                <a:ea typeface="HGｺﾞｼｯｸM" panose="020B0609000000000000" pitchFamily="49" charset="-128"/>
              </a:rPr>
              <a:t>592,000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a:solidFill>
                  <a:srgbClr val="FF0000"/>
                </a:solidFill>
                <a:latin typeface="HGｺﾞｼｯｸM" panose="020B0609000000000000" pitchFamily="49" charset="-128"/>
                <a:ea typeface="HGｺﾞｼｯｸM" panose="020B0609000000000000" pitchFamily="49" charset="-128"/>
              </a:rPr>
              <a:t>90,000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345,000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a:solidFill>
                  <a:srgbClr val="FF0000"/>
                </a:solidFill>
                <a:latin typeface="HGｺﾞｼｯｸM" panose="020B0609000000000000" pitchFamily="49" charset="-128"/>
                <a:ea typeface="HGｺﾞｼｯｸM" panose="020B0609000000000000" pitchFamily="49" charset="-128"/>
              </a:rPr>
              <a:t>1,027,000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a:solidFill>
                  <a:srgbClr val="FF0000"/>
                </a:solidFill>
                <a:latin typeface="HGｺﾞｼｯｸM" panose="020B0609000000000000" pitchFamily="49" charset="-128"/>
                <a:ea typeface="HGｺﾞｼｯｸM" panose="020B0609000000000000" pitchFamily="49" charset="-128"/>
              </a:rPr>
              <a:t>582,044</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r>
              <a:rPr kumimoji="1" lang="en-US" altLang="ja-JP" sz="1800" b="1">
                <a:solidFill>
                  <a:srgbClr val="FF0000"/>
                </a:solidFill>
                <a:latin typeface="HGｺﾞｼｯｸM" panose="020B0609000000000000" pitchFamily="49" charset="-128"/>
                <a:ea typeface="HGｺﾞｼｯｸM" panose="020B0609000000000000" pitchFamily="49" charset="-128"/>
              </a:rPr>
              <a:t>88,055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308,573</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r>
              <a:rPr kumimoji="1" lang="en-US" altLang="ja-JP" sz="1800" b="1">
                <a:solidFill>
                  <a:srgbClr val="FF0000"/>
                </a:solidFill>
                <a:latin typeface="HGｺﾞｼｯｸM" panose="020B0609000000000000" pitchFamily="49" charset="-128"/>
                <a:ea typeface="HGｺﾞｼｯｸM" panose="020B0609000000000000" pitchFamily="49" charset="-128"/>
              </a:rPr>
              <a:t>978,672</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1" u="none">
                <a:solidFill>
                  <a:srgbClr val="FF0000"/>
                </a:solidFill>
                <a:latin typeface="HGｺﾞｼｯｸM" panose="020B0609000000000000" pitchFamily="49" charset="-128"/>
                <a:ea typeface="HGｺﾞｼｯｸM" panose="020B0609000000000000" pitchFamily="49" charset="-128"/>
              </a:rPr>
              <a:t>　　　</a:t>
            </a:r>
            <a:r>
              <a:rPr kumimoji="1" lang="ja-JP" altLang="en-US" sz="1800" b="0" u="none">
                <a:solidFill>
                  <a:srgbClr val="FF0000"/>
                </a:solidFill>
                <a:latin typeface="HGｺﾞｼｯｸM" panose="020B0609000000000000" pitchFamily="49" charset="-128"/>
                <a:ea typeface="HGｺﾞｼｯｸM" panose="020B0609000000000000" pitchFamily="49" charset="-128"/>
              </a:rPr>
              <a:t>断熱パネル　　　：　</a:t>
            </a:r>
            <a:r>
              <a:rPr kumimoji="1" lang="en-US" altLang="ja-JP" sz="1800" b="1" u="sng">
                <a:solidFill>
                  <a:srgbClr val="FF0000"/>
                </a:solidFill>
                <a:latin typeface="HGｺﾞｼｯｸM" panose="020B0609000000000000" pitchFamily="49" charset="-128"/>
                <a:ea typeface="HGｺﾞｼｯｸM" panose="020B0609000000000000" pitchFamily="49" charset="-128"/>
              </a:rPr>
              <a:t>582,044</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u="sng">
                <a:solidFill>
                  <a:srgbClr val="FF0000"/>
                </a:solidFill>
                <a:latin typeface="HGｺﾞｼｯｸM" panose="020B0609000000000000" pitchFamily="49" charset="-128"/>
                <a:ea typeface="HGｺﾞｼｯｸM" panose="020B0609000000000000" pitchFamily="49" charset="-128"/>
              </a:rPr>
              <a:t>88,055</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800" b="1" u="sng">
                <a:solidFill>
                  <a:srgbClr val="FF0000"/>
                </a:solidFill>
                <a:latin typeface="HGｺﾞｼｯｸM" panose="020B0609000000000000" pitchFamily="49" charset="-128"/>
                <a:ea typeface="HGｺﾞｼｯｸM" panose="020B0609000000000000" pitchFamily="49" charset="-128"/>
              </a:rPr>
              <a:t>308,573</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補助対象経費合計：　</a:t>
            </a:r>
            <a:r>
              <a:rPr kumimoji="1" lang="en-US" altLang="ja-JP" sz="1800" b="1" u="sng">
                <a:solidFill>
                  <a:srgbClr val="FF0000"/>
                </a:solidFill>
                <a:latin typeface="HGｺﾞｼｯｸM" panose="020B0609000000000000" pitchFamily="49" charset="-128"/>
                <a:ea typeface="HGｺﾞｼｯｸM" panose="020B0609000000000000" pitchFamily="49" charset="-128"/>
              </a:rPr>
              <a:t>978,672</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253649</xdr:colOff>
      <xdr:row>10</xdr:row>
      <xdr:rowOff>313692</xdr:rowOff>
    </xdr:from>
    <xdr:ext cx="9191976" cy="1092800"/>
    <xdr:sp macro="" textlink="">
      <xdr:nvSpPr>
        <xdr:cNvPr id="27" name="吹き出し: 四角形 26">
          <a:extLst>
            <a:ext uri="{FF2B5EF4-FFF2-40B4-BE49-F238E27FC236}">
              <a16:creationId xmlns:a16="http://schemas.microsoft.com/office/drawing/2014/main" id="{5EA20245-BA83-46DE-B1EC-6466AB3F4B97}"/>
            </a:ext>
          </a:extLst>
        </xdr:cNvPr>
        <xdr:cNvSpPr/>
      </xdr:nvSpPr>
      <xdr:spPr>
        <a:xfrm>
          <a:off x="15350774" y="3679192"/>
          <a:ext cx="9191976" cy="109280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・住戸タイプを必ず記入してください。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・工事対象住宅の階建、総戸数、改修する戸数を記入してください。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258534</xdr:colOff>
      <xdr:row>0</xdr:row>
      <xdr:rowOff>190500</xdr:rowOff>
    </xdr:from>
    <xdr:to>
      <xdr:col>86</xdr:col>
      <xdr:colOff>523874</xdr:colOff>
      <xdr:row>10</xdr:row>
      <xdr:rowOff>174625</xdr:rowOff>
    </xdr:to>
    <xdr:sp macro="" textlink="">
      <xdr:nvSpPr>
        <xdr:cNvPr id="28" name="正方形/長方形 27">
          <a:extLst>
            <a:ext uri="{FF2B5EF4-FFF2-40B4-BE49-F238E27FC236}">
              <a16:creationId xmlns:a16="http://schemas.microsoft.com/office/drawing/2014/main" id="{FC0B71C0-B6B2-420C-B88B-85E63303B132}"/>
            </a:ext>
          </a:extLst>
        </xdr:cNvPr>
        <xdr:cNvSpPr/>
      </xdr:nvSpPr>
      <xdr:spPr>
        <a:xfrm>
          <a:off x="15355659" y="190500"/>
          <a:ext cx="8504465" cy="334962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この様式は集合住宅のうち、</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棟所有で複数住戸を改修する方の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申請様式です。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住戸を改修する場合は、集合住宅（</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住戸用）の申請様式を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お使いください。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住戸タイプごとに「定型様式１・２｜総括表～各明細書」の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シートをコピーして作成してください。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同じ住戸タイプを複数戸改修する場合は、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へご連絡ください。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交付申請書及び誓約書は共通で結構です。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88900</xdr:colOff>
      <xdr:row>289</xdr:row>
      <xdr:rowOff>47225</xdr:rowOff>
    </xdr:from>
    <xdr:ext cx="9594415" cy="4761175"/>
    <xdr:sp macro="" textlink="">
      <xdr:nvSpPr>
        <xdr:cNvPr id="29" name="吹き出し: 四角形 28">
          <a:extLst>
            <a:ext uri="{FF2B5EF4-FFF2-40B4-BE49-F238E27FC236}">
              <a16:creationId xmlns:a16="http://schemas.microsoft.com/office/drawing/2014/main" id="{9AC0B7AE-87B5-42EB-B78F-98EB043D9810}"/>
            </a:ext>
          </a:extLst>
        </xdr:cNvPr>
        <xdr:cNvSpPr/>
      </xdr:nvSpPr>
      <xdr:spPr>
        <a:xfrm>
          <a:off x="15186025" y="100758225"/>
          <a:ext cx="9594415" cy="476117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・補助対象製品の施工に必要な経費の内、補助対象経費となる工事費を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p>
      </xdr:txBody>
    </xdr:sp>
    <xdr:clientData/>
  </xdr:oneCellAnchor>
  <xdr:oneCellAnchor>
    <xdr:from>
      <xdr:col>57</xdr:col>
      <xdr:colOff>98458</xdr:colOff>
      <xdr:row>345</xdr:row>
      <xdr:rowOff>254669</xdr:rowOff>
    </xdr:from>
    <xdr:ext cx="9594415" cy="3760709"/>
    <xdr:sp macro="" textlink="">
      <xdr:nvSpPr>
        <xdr:cNvPr id="30" name="吹き出し: 四角形 29">
          <a:extLst>
            <a:ext uri="{FF2B5EF4-FFF2-40B4-BE49-F238E27FC236}">
              <a16:creationId xmlns:a16="http://schemas.microsoft.com/office/drawing/2014/main" id="{ABCC8F4C-052B-443E-86C5-7E3272680A27}"/>
            </a:ext>
          </a:extLst>
        </xdr:cNvPr>
        <xdr:cNvSpPr/>
      </xdr:nvSpPr>
      <xdr:spPr>
        <a:xfrm>
          <a:off x="15195583" y="118555169"/>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82583</xdr:colOff>
      <xdr:row>362</xdr:row>
      <xdr:rowOff>669</xdr:rowOff>
    </xdr:from>
    <xdr:ext cx="9594415" cy="3760709"/>
    <xdr:sp macro="" textlink="">
      <xdr:nvSpPr>
        <xdr:cNvPr id="31" name="吹き出し: 四角形 30">
          <a:extLst>
            <a:ext uri="{FF2B5EF4-FFF2-40B4-BE49-F238E27FC236}">
              <a16:creationId xmlns:a16="http://schemas.microsoft.com/office/drawing/2014/main" id="{47479379-549A-48AD-9A95-14CC256F15ED}"/>
            </a:ext>
          </a:extLst>
        </xdr:cNvPr>
        <xdr:cNvSpPr/>
      </xdr:nvSpPr>
      <xdr:spPr>
        <a:xfrm>
          <a:off x="15179708" y="123381169"/>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47</xdr:row>
      <xdr:rowOff>396989</xdr:rowOff>
    </xdr:from>
    <xdr:ext cx="8524875" cy="759310"/>
    <xdr:sp macro="" textlink="">
      <xdr:nvSpPr>
        <xdr:cNvPr id="32" name="吹き出し: 四角形 31">
          <a:extLst>
            <a:ext uri="{FF2B5EF4-FFF2-40B4-BE49-F238E27FC236}">
              <a16:creationId xmlns:a16="http://schemas.microsoft.com/office/drawing/2014/main" id="{8875DC6F-4480-4BDE-A197-485C20AAD1F6}"/>
            </a:ext>
          </a:extLst>
        </xdr:cNvPr>
        <xdr:cNvSpPr/>
      </xdr:nvSpPr>
      <xdr:spPr>
        <a:xfrm>
          <a:off x="15367000" y="19383489"/>
          <a:ext cx="8524875" cy="759310"/>
        </a:xfrm>
        <a:prstGeom prst="wedgeRectCallout">
          <a:avLst>
            <a:gd name="adj1" fmla="val -57183"/>
            <a:gd name="adj2" fmla="val -213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・住戸ごとの補助金交付申請額（Ｅ）の合計を交付申請書の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「３．補助金交付申請額」に記入してください。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56</xdr:col>
      <xdr:colOff>54428</xdr:colOff>
      <xdr:row>65</xdr:row>
      <xdr:rowOff>108857</xdr:rowOff>
    </xdr:from>
    <xdr:ext cx="6670675" cy="692497"/>
    <xdr:sp macro="" textlink="">
      <xdr:nvSpPr>
        <xdr:cNvPr id="2" name="吹き出し: 四角形 1">
          <a:extLst>
            <a:ext uri="{FF2B5EF4-FFF2-40B4-BE49-F238E27FC236}">
              <a16:creationId xmlns:a16="http://schemas.microsoft.com/office/drawing/2014/main" id="{0E3E5D7D-0676-457B-A5C7-AE8460590711}"/>
            </a:ext>
          </a:extLst>
        </xdr:cNvPr>
        <xdr:cNvSpPr/>
      </xdr:nvSpPr>
      <xdr:spPr>
        <a:xfrm>
          <a:off x="11538857" y="14709321"/>
          <a:ext cx="6670675" cy="69249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・捺印してください。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様式第</a:t>
          </a:r>
          <a:r>
            <a:rPr kumimoji="1" lang="en-US" altLang="ja-JP" sz="1800">
              <a:solidFill>
                <a:srgbClr val="FF0000"/>
              </a:solidFill>
              <a:latin typeface="HGｺﾞｼｯｸM" panose="020B0609000000000000" pitchFamily="49" charset="-128"/>
              <a:ea typeface="HGｺﾞｼｯｸM" panose="020B0609000000000000" pitchFamily="49" charset="-128"/>
            </a:rPr>
            <a:t>1</a:t>
          </a:r>
          <a:r>
            <a:rPr kumimoji="1" lang="ja-JP" altLang="en-US" sz="1800">
              <a:solidFill>
                <a:srgbClr val="FF0000"/>
              </a:solidFill>
              <a:latin typeface="HGｺﾞｼｯｸM" panose="020B0609000000000000" pitchFamily="49" charset="-128"/>
              <a:ea typeface="HGｺﾞｼｯｸM" panose="020B0609000000000000" pitchFamily="49" charset="-128"/>
            </a:rPr>
            <a:t>交付申請書と同じ印を押印してください。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i284\Downloads\&#35475;&#32004;&#26360;_&#20462;&#27491;&#29256;0425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_リノベ（戸建・個別）"/>
      <sheetName val="上限額一覧"/>
      <sheetName val="誓約書_リノベ（全体）"/>
      <sheetName val="誓約書_次世代"/>
      <sheetName val="プルダウンリスト"/>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80"/>
  <sheetViews>
    <sheetView showGridLines="0" tabSelected="1" view="pageBreakPreview" zoomScale="80" zoomScaleNormal="100" zoomScaleSheetLayoutView="80" workbookViewId="0">
      <selection activeCell="CA1" sqref="CA1:CN1"/>
    </sheetView>
  </sheetViews>
  <sheetFormatPr defaultColWidth="1.375" defaultRowHeight="18" customHeight="1"/>
  <cols>
    <col min="1" max="4" width="1.375" style="66" customWidth="1"/>
    <col min="5" max="6" width="1.375" style="64" customWidth="1"/>
    <col min="7" max="8" width="1.375" style="65" customWidth="1"/>
    <col min="9" max="12" width="1.375" style="66"/>
    <col min="13" max="13" width="1.25" style="66" customWidth="1"/>
    <col min="14" max="91" width="1.375" style="66"/>
    <col min="92" max="92" width="2.125" style="66" customWidth="1"/>
    <col min="93" max="16384" width="1.375" style="66"/>
  </cols>
  <sheetData>
    <row r="1" spans="1:93" ht="18" customHeight="1">
      <c r="CA1" s="611" t="s">
        <v>272</v>
      </c>
      <c r="CB1" s="611"/>
      <c r="CC1" s="611"/>
      <c r="CD1" s="611"/>
      <c r="CE1" s="611"/>
      <c r="CF1" s="611"/>
      <c r="CG1" s="611"/>
      <c r="CH1" s="611"/>
      <c r="CI1" s="611"/>
      <c r="CJ1" s="611"/>
      <c r="CK1" s="611"/>
      <c r="CL1" s="611"/>
      <c r="CM1" s="611"/>
      <c r="CN1" s="611"/>
    </row>
    <row r="2" spans="1:93" s="240" customFormat="1" ht="19.5" customHeight="1">
      <c r="A2" s="239" t="s">
        <v>186</v>
      </c>
      <c r="C2" s="239"/>
      <c r="D2" s="239"/>
      <c r="E2" s="237"/>
      <c r="F2" s="237"/>
      <c r="G2" s="241"/>
      <c r="H2" s="241"/>
      <c r="I2" s="239"/>
      <c r="J2" s="238"/>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BN2" s="242"/>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row>
    <row r="3" spans="1:93" s="240" customFormat="1" ht="9.75" customHeight="1">
      <c r="C3" s="239"/>
      <c r="D3" s="239"/>
      <c r="E3" s="237"/>
      <c r="F3" s="237"/>
      <c r="G3" s="241"/>
      <c r="H3" s="241"/>
      <c r="I3" s="239"/>
      <c r="J3" s="238"/>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BN3" s="60"/>
      <c r="BO3" s="60"/>
      <c r="BP3" s="60"/>
      <c r="BQ3" s="60"/>
      <c r="BR3" s="60"/>
      <c r="BS3" s="60"/>
      <c r="BT3" s="60"/>
      <c r="BU3" s="60"/>
      <c r="BV3" s="60"/>
      <c r="BW3" s="60"/>
      <c r="BX3" s="60"/>
      <c r="BY3" s="60"/>
      <c r="BZ3" s="60"/>
      <c r="CA3" s="60"/>
      <c r="CB3" s="60"/>
      <c r="CC3" s="60"/>
      <c r="CD3" s="60"/>
      <c r="CE3" s="60"/>
      <c r="CF3" s="60"/>
      <c r="CG3" s="60"/>
      <c r="CH3" s="60"/>
      <c r="CI3" s="60"/>
      <c r="CJ3" s="60"/>
      <c r="CK3" s="60"/>
      <c r="CL3" s="60"/>
    </row>
    <row r="4" spans="1:93" s="240" customFormat="1" ht="9.75" customHeight="1">
      <c r="C4" s="239"/>
      <c r="D4" s="239"/>
      <c r="E4" s="237"/>
      <c r="F4" s="237"/>
      <c r="G4" s="241"/>
      <c r="H4" s="241"/>
      <c r="I4" s="239"/>
      <c r="J4" s="238"/>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240" customFormat="1" ht="18" customHeight="1">
      <c r="A5" s="239"/>
      <c r="B5" s="239"/>
      <c r="C5" s="239"/>
      <c r="D5" s="239"/>
      <c r="E5" s="237"/>
      <c r="F5" s="237"/>
      <c r="G5" s="241"/>
      <c r="H5" s="241"/>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J5" s="239"/>
      <c r="AK5" s="239"/>
      <c r="AL5" s="239"/>
      <c r="AM5" s="239"/>
      <c r="AN5" s="239"/>
      <c r="AO5" s="239"/>
      <c r="AP5" s="239"/>
      <c r="AQ5" s="239"/>
      <c r="AR5" s="239"/>
      <c r="BK5" s="239"/>
      <c r="BL5" s="239"/>
      <c r="BM5" s="239"/>
      <c r="BO5" s="239"/>
      <c r="BP5" s="422"/>
      <c r="BQ5" s="422"/>
      <c r="BR5" s="422"/>
      <c r="BS5" s="422"/>
      <c r="BT5" s="606">
        <v>2020</v>
      </c>
      <c r="BU5" s="606"/>
      <c r="BV5" s="606"/>
      <c r="BW5" s="606"/>
      <c r="BX5" s="606"/>
      <c r="BY5" s="422" t="s">
        <v>8</v>
      </c>
      <c r="BZ5" s="422"/>
      <c r="CA5" s="614"/>
      <c r="CB5" s="614"/>
      <c r="CC5" s="614"/>
      <c r="CD5" s="614"/>
      <c r="CE5" s="614"/>
      <c r="CF5" s="422" t="s">
        <v>7</v>
      </c>
      <c r="CG5" s="422"/>
      <c r="CH5" s="614"/>
      <c r="CI5" s="614"/>
      <c r="CJ5" s="614"/>
      <c r="CK5" s="614"/>
      <c r="CL5" s="614"/>
      <c r="CM5" s="422" t="s">
        <v>6</v>
      </c>
      <c r="CN5" s="422"/>
      <c r="CO5" s="244"/>
    </row>
    <row r="6" spans="1:93" s="240" customFormat="1" ht="18" customHeight="1">
      <c r="A6" s="245"/>
      <c r="B6" s="245"/>
      <c r="C6" s="239"/>
      <c r="D6" s="239"/>
      <c r="E6" s="237"/>
      <c r="F6" s="237"/>
      <c r="G6" s="241"/>
      <c r="H6" s="241"/>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J6" s="237"/>
      <c r="AK6" s="237"/>
      <c r="AL6" s="239"/>
      <c r="AM6" s="239"/>
      <c r="AN6" s="239"/>
      <c r="AO6" s="239"/>
      <c r="AP6" s="239"/>
      <c r="AQ6" s="239"/>
      <c r="AR6" s="239"/>
      <c r="BK6" s="239"/>
      <c r="BL6" s="239"/>
      <c r="BM6" s="239"/>
      <c r="BN6" s="237"/>
      <c r="BO6" s="237"/>
      <c r="BP6" s="237"/>
      <c r="BQ6" s="237"/>
      <c r="BR6" s="62"/>
      <c r="BS6" s="62"/>
      <c r="BT6" s="62"/>
      <c r="BU6" s="62"/>
      <c r="BV6" s="62"/>
      <c r="BW6" s="62"/>
      <c r="BX6" s="62"/>
      <c r="BY6" s="62"/>
      <c r="BZ6" s="62"/>
      <c r="CA6" s="62"/>
      <c r="CB6" s="62"/>
      <c r="CC6" s="62"/>
      <c r="CD6" s="62"/>
      <c r="CE6" s="62"/>
      <c r="CF6" s="62"/>
      <c r="CG6" s="62"/>
      <c r="CH6" s="62"/>
      <c r="CI6" s="62"/>
      <c r="CJ6" s="62"/>
      <c r="CK6" s="62"/>
      <c r="CL6" s="62"/>
      <c r="CO6" s="244"/>
    </row>
    <row r="7" spans="1:93" s="240" customFormat="1" ht="18" customHeight="1">
      <c r="A7" s="246" t="s">
        <v>31</v>
      </c>
      <c r="B7" s="246"/>
      <c r="C7" s="247"/>
      <c r="D7" s="247"/>
      <c r="E7" s="247"/>
      <c r="F7" s="247"/>
      <c r="G7" s="247"/>
      <c r="H7" s="247"/>
      <c r="I7" s="247"/>
      <c r="J7" s="248"/>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8"/>
      <c r="AJ7" s="239"/>
      <c r="AK7" s="239"/>
      <c r="AL7" s="239"/>
      <c r="AM7" s="239"/>
      <c r="AN7" s="239"/>
      <c r="AO7" s="239"/>
      <c r="AP7" s="239"/>
      <c r="AQ7" s="239"/>
      <c r="AR7" s="239"/>
    </row>
    <row r="8" spans="1:93" s="240" customFormat="1" ht="18" customHeight="1">
      <c r="A8" s="239" t="s">
        <v>68</v>
      </c>
      <c r="B8" s="239"/>
      <c r="C8" s="239"/>
      <c r="D8" s="249"/>
      <c r="E8" s="249"/>
      <c r="F8" s="249"/>
      <c r="G8" s="249"/>
      <c r="H8" s="249"/>
      <c r="I8" s="249"/>
      <c r="J8" s="249"/>
      <c r="K8" s="239"/>
      <c r="L8" s="239"/>
      <c r="M8" s="239"/>
      <c r="N8" s="239"/>
      <c r="O8" s="422" t="s">
        <v>187</v>
      </c>
      <c r="P8" s="422"/>
      <c r="Q8" s="422"/>
      <c r="R8" s="422"/>
      <c r="S8" s="422"/>
      <c r="T8" s="422"/>
      <c r="U8" s="422"/>
      <c r="V8" s="422"/>
      <c r="W8" s="422"/>
      <c r="X8" s="422"/>
      <c r="Y8" s="239" t="s">
        <v>188</v>
      </c>
      <c r="Z8" s="239"/>
      <c r="AA8" s="239"/>
      <c r="AB8" s="239"/>
      <c r="AC8" s="239"/>
      <c r="AD8" s="239"/>
      <c r="AE8" s="239"/>
      <c r="AF8" s="239"/>
      <c r="AG8" s="239"/>
      <c r="AH8" s="239"/>
      <c r="AI8" s="239"/>
      <c r="AJ8" s="239"/>
      <c r="AK8" s="239"/>
      <c r="AL8" s="239"/>
      <c r="AM8" s="239"/>
      <c r="AN8" s="239"/>
      <c r="AO8" s="239"/>
      <c r="AP8" s="239"/>
      <c r="AQ8" s="239"/>
      <c r="AR8" s="239"/>
    </row>
    <row r="9" spans="1:93" s="240" customFormat="1" ht="15" customHeight="1">
      <c r="A9" s="250"/>
      <c r="B9" s="250"/>
      <c r="C9" s="250"/>
      <c r="D9" s="250"/>
      <c r="E9" s="250"/>
      <c r="F9" s="250"/>
      <c r="G9" s="250"/>
      <c r="H9" s="250"/>
      <c r="I9" s="250"/>
      <c r="J9" s="250"/>
      <c r="T9" s="250"/>
      <c r="AD9" s="250"/>
      <c r="AE9" s="250"/>
      <c r="AF9" s="250"/>
      <c r="AG9" s="250"/>
      <c r="AH9" s="250"/>
      <c r="AI9" s="250"/>
      <c r="AJ9" s="250"/>
      <c r="AK9" s="250"/>
      <c r="AL9" s="250"/>
      <c r="AM9" s="250"/>
      <c r="AN9" s="250"/>
      <c r="AO9" s="250"/>
      <c r="AP9" s="250"/>
      <c r="AQ9" s="250"/>
      <c r="AR9" s="250"/>
    </row>
    <row r="10" spans="1:93" s="240" customFormat="1" ht="15" customHeight="1">
      <c r="A10" s="250"/>
      <c r="B10" s="250"/>
      <c r="C10" s="250"/>
      <c r="D10" s="250"/>
      <c r="E10" s="250"/>
      <c r="F10" s="250"/>
      <c r="G10" s="250"/>
      <c r="H10" s="250"/>
      <c r="I10" s="250"/>
      <c r="J10" s="250"/>
      <c r="T10" s="250"/>
      <c r="AD10" s="250"/>
      <c r="AE10" s="250"/>
      <c r="AF10" s="250"/>
      <c r="AG10" s="250"/>
      <c r="AH10" s="250"/>
      <c r="AI10" s="250"/>
      <c r="AJ10" s="250"/>
      <c r="AK10" s="250"/>
      <c r="AL10" s="250"/>
      <c r="AM10" s="250"/>
      <c r="AN10" s="250"/>
      <c r="AO10" s="250"/>
      <c r="AP10" s="250"/>
      <c r="AQ10" s="250"/>
      <c r="AR10" s="250"/>
    </row>
    <row r="11" spans="1:93" s="254" customFormat="1" ht="21" customHeight="1">
      <c r="A11" s="251"/>
      <c r="B11" s="251"/>
      <c r="C11" s="251"/>
      <c r="D11" s="251"/>
      <c r="E11" s="252"/>
      <c r="F11" s="252"/>
      <c r="G11" s="253"/>
      <c r="H11" s="253"/>
      <c r="T11" s="255"/>
      <c r="U11" s="255"/>
      <c r="V11" s="255"/>
      <c r="W11" s="255"/>
      <c r="X11" s="256"/>
      <c r="Y11" s="256"/>
      <c r="Z11" s="256"/>
      <c r="AA11" s="256"/>
      <c r="AB11" s="256"/>
      <c r="AC11" s="256"/>
      <c r="AD11" s="256"/>
      <c r="AE11" s="256"/>
      <c r="AF11" s="256"/>
      <c r="AG11" s="256"/>
      <c r="AH11" s="256"/>
      <c r="AI11" s="256"/>
      <c r="AJ11" s="615" t="s">
        <v>32</v>
      </c>
      <c r="AK11" s="615"/>
      <c r="AL11" s="615"/>
      <c r="AM11" s="615"/>
      <c r="AN11" s="615"/>
      <c r="AO11" s="615"/>
      <c r="AP11" s="615"/>
      <c r="AQ11" s="615"/>
      <c r="AR11" s="615"/>
      <c r="AS11" s="256"/>
      <c r="AT11" s="616" t="s">
        <v>33</v>
      </c>
      <c r="AU11" s="616"/>
      <c r="AV11" s="616"/>
      <c r="AW11" s="616"/>
      <c r="AX11" s="616"/>
      <c r="AY11" s="616"/>
      <c r="AZ11" s="616"/>
      <c r="BA11" s="616"/>
      <c r="BB11" s="616"/>
      <c r="BC11" s="616"/>
      <c r="BD11" s="617"/>
      <c r="BE11" s="617"/>
      <c r="BF11" s="617"/>
      <c r="BG11" s="617"/>
      <c r="BH11" s="617"/>
      <c r="BI11" s="618" t="s">
        <v>75</v>
      </c>
      <c r="BJ11" s="618"/>
      <c r="BK11" s="617"/>
      <c r="BL11" s="617"/>
      <c r="BM11" s="617"/>
      <c r="BN11" s="617"/>
      <c r="BO11" s="61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row>
    <row r="12" spans="1:93" s="254" customFormat="1" ht="41.25" customHeight="1">
      <c r="A12" s="258"/>
      <c r="B12" s="258"/>
      <c r="C12" s="258"/>
      <c r="D12" s="258"/>
      <c r="E12" s="252"/>
      <c r="F12" s="252"/>
      <c r="G12" s="253"/>
      <c r="H12" s="253"/>
      <c r="T12" s="259"/>
      <c r="U12" s="259"/>
      <c r="V12" s="259"/>
      <c r="W12" s="259"/>
      <c r="X12" s="256"/>
      <c r="Y12" s="256"/>
      <c r="Z12" s="256"/>
      <c r="AA12" s="256"/>
      <c r="AB12" s="256"/>
      <c r="AC12" s="256"/>
      <c r="AD12" s="256"/>
      <c r="AE12" s="256"/>
      <c r="AF12" s="256"/>
      <c r="AG12" s="256"/>
      <c r="AH12" s="256"/>
      <c r="AI12" s="256"/>
      <c r="AJ12" s="256"/>
      <c r="AK12" s="256"/>
      <c r="AL12" s="256"/>
      <c r="AM12" s="256"/>
      <c r="AN12" s="256"/>
      <c r="AO12" s="256"/>
      <c r="AP12" s="256"/>
      <c r="AQ12" s="256"/>
      <c r="AR12" s="302"/>
      <c r="AT12" s="616" t="s">
        <v>34</v>
      </c>
      <c r="AU12" s="616"/>
      <c r="AV12" s="616"/>
      <c r="AW12" s="616"/>
      <c r="AX12" s="616"/>
      <c r="AY12" s="616"/>
      <c r="AZ12" s="616"/>
      <c r="BA12" s="616"/>
      <c r="BB12" s="616"/>
      <c r="BC12" s="616"/>
      <c r="BD12" s="625"/>
      <c r="BE12" s="625"/>
      <c r="BF12" s="625"/>
      <c r="BG12" s="625"/>
      <c r="BH12" s="625"/>
      <c r="BI12" s="625"/>
      <c r="BJ12" s="625"/>
      <c r="BK12" s="625"/>
      <c r="BL12" s="625"/>
      <c r="BM12" s="625"/>
      <c r="BN12" s="625"/>
      <c r="BO12" s="625"/>
      <c r="BP12" s="625"/>
      <c r="BQ12" s="625"/>
      <c r="BR12" s="625"/>
      <c r="BS12" s="625"/>
      <c r="BT12" s="625"/>
      <c r="BU12" s="625"/>
      <c r="BV12" s="625"/>
      <c r="BW12" s="625"/>
      <c r="BX12" s="625"/>
      <c r="BY12" s="625"/>
      <c r="BZ12" s="625"/>
      <c r="CA12" s="625"/>
      <c r="CB12" s="625"/>
      <c r="CC12" s="625"/>
      <c r="CD12" s="625"/>
      <c r="CE12" s="625"/>
      <c r="CF12" s="625"/>
      <c r="CG12" s="625"/>
      <c r="CH12" s="625"/>
      <c r="CI12" s="625"/>
      <c r="CJ12" s="625"/>
      <c r="CK12" s="625"/>
      <c r="CL12" s="625"/>
      <c r="CM12" s="260"/>
      <c r="CN12" s="260"/>
      <c r="CO12" s="244"/>
    </row>
    <row r="13" spans="1:93" s="254" customFormat="1" ht="41.25" customHeight="1">
      <c r="A13" s="258"/>
      <c r="B13" s="258"/>
      <c r="C13" s="258"/>
      <c r="D13" s="258"/>
      <c r="E13" s="252"/>
      <c r="F13" s="252"/>
      <c r="G13" s="253"/>
      <c r="H13" s="253"/>
      <c r="T13" s="259"/>
      <c r="U13" s="259"/>
      <c r="V13" s="259"/>
      <c r="W13" s="259"/>
      <c r="X13" s="256"/>
      <c r="Y13" s="256"/>
      <c r="Z13" s="256"/>
      <c r="AA13" s="256"/>
      <c r="AB13" s="256"/>
      <c r="AC13" s="256"/>
      <c r="AD13" s="256"/>
      <c r="AE13" s="256"/>
      <c r="AF13" s="256"/>
      <c r="AG13" s="256"/>
      <c r="AH13" s="256"/>
      <c r="AI13" s="256"/>
      <c r="AJ13" s="256"/>
      <c r="AK13" s="256"/>
      <c r="AL13" s="256"/>
      <c r="AM13" s="256"/>
      <c r="AN13" s="256"/>
      <c r="AO13" s="256"/>
      <c r="AP13" s="256"/>
      <c r="AQ13" s="256"/>
      <c r="AR13" s="302"/>
      <c r="AT13" s="616"/>
      <c r="AU13" s="616"/>
      <c r="AV13" s="616"/>
      <c r="AW13" s="616"/>
      <c r="AX13" s="616"/>
      <c r="AY13" s="616"/>
      <c r="AZ13" s="616"/>
      <c r="BA13" s="616"/>
      <c r="BB13" s="616"/>
      <c r="BC13" s="616"/>
      <c r="BD13" s="643"/>
      <c r="BE13" s="643"/>
      <c r="BF13" s="643"/>
      <c r="BG13" s="643"/>
      <c r="BH13" s="643"/>
      <c r="BI13" s="643"/>
      <c r="BJ13" s="643"/>
      <c r="BK13" s="643"/>
      <c r="BL13" s="643"/>
      <c r="BM13" s="643"/>
      <c r="BN13" s="643"/>
      <c r="BO13" s="643"/>
      <c r="BP13" s="643"/>
      <c r="BQ13" s="643"/>
      <c r="BR13" s="643"/>
      <c r="BS13" s="643"/>
      <c r="BT13" s="643"/>
      <c r="BU13" s="643"/>
      <c r="BV13" s="643"/>
      <c r="BW13" s="643"/>
      <c r="BX13" s="643"/>
      <c r="BY13" s="643"/>
      <c r="BZ13" s="643"/>
      <c r="CA13" s="643"/>
      <c r="CB13" s="643"/>
      <c r="CC13" s="643"/>
      <c r="CD13" s="643"/>
      <c r="CE13" s="643"/>
      <c r="CF13" s="643"/>
      <c r="CG13" s="643"/>
      <c r="CH13" s="643"/>
      <c r="CI13" s="643"/>
      <c r="CJ13" s="643"/>
      <c r="CK13" s="643"/>
      <c r="CL13" s="643"/>
      <c r="CM13" s="260"/>
      <c r="CN13" s="260"/>
      <c r="CO13" s="244"/>
    </row>
    <row r="14" spans="1:93" s="254" customFormat="1" ht="15" customHeight="1">
      <c r="A14" s="258"/>
      <c r="B14" s="258"/>
      <c r="C14" s="258"/>
      <c r="D14" s="258"/>
      <c r="E14" s="252"/>
      <c r="F14" s="252"/>
      <c r="G14" s="253"/>
      <c r="H14" s="253"/>
      <c r="T14" s="259"/>
      <c r="U14" s="259"/>
      <c r="V14" s="259"/>
      <c r="W14" s="259"/>
      <c r="X14" s="256"/>
      <c r="Y14" s="256"/>
      <c r="Z14" s="256"/>
      <c r="AA14" s="256"/>
      <c r="AB14" s="256"/>
      <c r="AC14" s="256"/>
      <c r="AD14" s="256"/>
      <c r="AE14" s="256"/>
      <c r="AF14" s="256"/>
      <c r="AG14" s="256"/>
      <c r="AH14" s="256"/>
      <c r="AI14" s="256"/>
      <c r="AJ14" s="256"/>
      <c r="AK14" s="256"/>
      <c r="AL14" s="256"/>
      <c r="AM14" s="256"/>
      <c r="AN14" s="256"/>
      <c r="AO14" s="256"/>
      <c r="AP14" s="256"/>
      <c r="AQ14" s="256"/>
      <c r="AR14" s="257"/>
      <c r="AT14" s="619" t="s">
        <v>35</v>
      </c>
      <c r="AU14" s="619"/>
      <c r="AV14" s="619"/>
      <c r="AW14" s="619"/>
      <c r="AX14" s="619"/>
      <c r="AY14" s="619"/>
      <c r="AZ14" s="619"/>
      <c r="BA14" s="619"/>
      <c r="BB14" s="619"/>
      <c r="BC14" s="619"/>
      <c r="BD14" s="620"/>
      <c r="BE14" s="620"/>
      <c r="BF14" s="620"/>
      <c r="BG14" s="620"/>
      <c r="BH14" s="620"/>
      <c r="BI14" s="620"/>
      <c r="BJ14" s="620"/>
      <c r="BK14" s="620"/>
      <c r="BL14" s="620"/>
      <c r="BM14" s="620"/>
      <c r="BN14" s="620"/>
      <c r="BO14" s="620"/>
      <c r="BP14" s="620"/>
      <c r="BQ14" s="620"/>
      <c r="BR14" s="620"/>
      <c r="BS14" s="620"/>
      <c r="BT14" s="620"/>
      <c r="BU14" s="620"/>
      <c r="BV14" s="620"/>
      <c r="BW14" s="620"/>
      <c r="BX14" s="620"/>
      <c r="BY14" s="620"/>
      <c r="BZ14" s="620"/>
      <c r="CA14" s="620"/>
      <c r="CB14" s="620"/>
      <c r="CC14" s="620"/>
      <c r="CD14" s="620"/>
      <c r="CE14" s="620"/>
      <c r="CF14" s="620"/>
      <c r="CG14" s="620"/>
      <c r="CH14" s="620"/>
      <c r="CI14" s="620"/>
      <c r="CJ14" s="620"/>
      <c r="CK14" s="255"/>
      <c r="CL14" s="255"/>
      <c r="CM14" s="255"/>
      <c r="CN14" s="255"/>
    </row>
    <row r="15" spans="1:93" s="254" customFormat="1" ht="34.5" customHeight="1">
      <c r="A15" s="258"/>
      <c r="B15" s="258"/>
      <c r="C15" s="258"/>
      <c r="D15" s="258"/>
      <c r="E15" s="252"/>
      <c r="F15" s="252"/>
      <c r="G15" s="253"/>
      <c r="H15" s="253"/>
      <c r="T15" s="259"/>
      <c r="U15" s="259"/>
      <c r="V15" s="259"/>
      <c r="W15" s="259"/>
      <c r="X15" s="256"/>
      <c r="Y15" s="256"/>
      <c r="Z15" s="256"/>
      <c r="AA15" s="256"/>
      <c r="AB15" s="256"/>
      <c r="AC15" s="256"/>
      <c r="AD15" s="256"/>
      <c r="AE15" s="256"/>
      <c r="AF15" s="256"/>
      <c r="AG15" s="256"/>
      <c r="AH15" s="256"/>
      <c r="AI15" s="256"/>
      <c r="AJ15" s="256"/>
      <c r="AK15" s="256"/>
      <c r="AL15" s="256"/>
      <c r="AM15" s="256"/>
      <c r="AN15" s="256"/>
      <c r="AO15" s="256"/>
      <c r="AP15" s="256"/>
      <c r="AQ15" s="256"/>
      <c r="AR15" s="257"/>
      <c r="AT15" s="615" t="s">
        <v>288</v>
      </c>
      <c r="AU15" s="616"/>
      <c r="AV15" s="616"/>
      <c r="AW15" s="616"/>
      <c r="AX15" s="616"/>
      <c r="AY15" s="616"/>
      <c r="AZ15" s="616"/>
      <c r="BA15" s="616"/>
      <c r="BB15" s="616"/>
      <c r="BC15" s="616"/>
      <c r="BD15" s="621"/>
      <c r="BE15" s="621"/>
      <c r="BF15" s="621"/>
      <c r="BG15" s="621"/>
      <c r="BH15" s="621"/>
      <c r="BI15" s="621"/>
      <c r="BJ15" s="621"/>
      <c r="BK15" s="621"/>
      <c r="BL15" s="621"/>
      <c r="BM15" s="621"/>
      <c r="BN15" s="621"/>
      <c r="BO15" s="621"/>
      <c r="BP15" s="621"/>
      <c r="BQ15" s="621"/>
      <c r="BR15" s="621"/>
      <c r="BS15" s="621"/>
      <c r="BT15" s="621"/>
      <c r="BU15" s="621"/>
      <c r="BV15" s="621"/>
      <c r="BW15" s="621"/>
      <c r="BX15" s="621"/>
      <c r="BY15" s="621"/>
      <c r="BZ15" s="621"/>
      <c r="CA15" s="621"/>
      <c r="CB15" s="621"/>
      <c r="CC15" s="621"/>
      <c r="CD15" s="621"/>
      <c r="CE15" s="621"/>
      <c r="CF15" s="621"/>
      <c r="CG15" s="621"/>
      <c r="CH15" s="621"/>
      <c r="CI15" s="621"/>
      <c r="CJ15" s="621"/>
      <c r="CK15" s="622" t="s">
        <v>10</v>
      </c>
      <c r="CL15" s="622"/>
      <c r="CM15" s="622"/>
      <c r="CN15" s="622"/>
      <c r="CO15" s="244"/>
    </row>
    <row r="16" spans="1:93" s="254" customFormat="1" ht="26.25" customHeight="1">
      <c r="A16" s="258"/>
      <c r="B16" s="258"/>
      <c r="C16" s="258"/>
      <c r="D16" s="258"/>
      <c r="E16" s="252"/>
      <c r="F16" s="252"/>
      <c r="G16" s="253"/>
      <c r="H16" s="253"/>
      <c r="T16" s="259"/>
      <c r="U16" s="259"/>
      <c r="V16" s="259"/>
      <c r="W16" s="259"/>
      <c r="X16" s="256"/>
      <c r="Y16" s="256"/>
      <c r="Z16" s="256"/>
      <c r="AA16" s="256"/>
      <c r="AB16" s="256"/>
      <c r="AC16" s="256"/>
      <c r="AD16" s="256"/>
      <c r="AE16" s="256"/>
      <c r="AF16" s="256"/>
      <c r="AG16" s="256"/>
      <c r="AH16" s="256"/>
      <c r="AI16" s="256"/>
      <c r="AJ16" s="256"/>
      <c r="AK16" s="256"/>
      <c r="AL16" s="256"/>
      <c r="AM16" s="256"/>
      <c r="AN16" s="256"/>
      <c r="AO16" s="256"/>
      <c r="AP16" s="256"/>
      <c r="AQ16" s="256"/>
      <c r="AR16" s="257"/>
      <c r="AT16" s="616" t="s">
        <v>36</v>
      </c>
      <c r="AU16" s="616"/>
      <c r="AV16" s="616"/>
      <c r="AW16" s="616"/>
      <c r="AX16" s="616"/>
      <c r="AY16" s="616"/>
      <c r="AZ16" s="616"/>
      <c r="BA16" s="616"/>
      <c r="BB16" s="616"/>
      <c r="BC16" s="616"/>
      <c r="BD16" s="623" t="s">
        <v>69</v>
      </c>
      <c r="BE16" s="623"/>
      <c r="BF16" s="623"/>
      <c r="BG16" s="623"/>
      <c r="BH16" s="623"/>
      <c r="BI16" s="623"/>
      <c r="BJ16" s="623"/>
      <c r="BK16" s="623"/>
      <c r="BL16" s="431" t="s">
        <v>8</v>
      </c>
      <c r="BM16" s="431"/>
      <c r="BN16" s="431"/>
      <c r="BO16" s="623"/>
      <c r="BP16" s="623"/>
      <c r="BQ16" s="623"/>
      <c r="BR16" s="623"/>
      <c r="BS16" s="431" t="s">
        <v>7</v>
      </c>
      <c r="BT16" s="431"/>
      <c r="BU16" s="431"/>
      <c r="BV16" s="623"/>
      <c r="BW16" s="623"/>
      <c r="BX16" s="623"/>
      <c r="BY16" s="623"/>
      <c r="BZ16" s="431" t="s">
        <v>6</v>
      </c>
      <c r="CA16" s="431"/>
      <c r="CB16" s="431"/>
      <c r="CK16" s="622"/>
      <c r="CL16" s="622"/>
      <c r="CM16" s="622"/>
      <c r="CN16" s="622"/>
      <c r="CO16" s="261"/>
    </row>
    <row r="17" spans="1:93" s="254" customFormat="1" ht="15" customHeight="1">
      <c r="A17" s="251"/>
      <c r="B17" s="251"/>
      <c r="C17" s="251"/>
      <c r="D17" s="251"/>
      <c r="E17" s="251"/>
      <c r="F17" s="251"/>
      <c r="G17" s="251"/>
      <c r="H17" s="251"/>
      <c r="I17" s="251"/>
      <c r="J17" s="251"/>
      <c r="T17" s="251"/>
      <c r="AD17" s="251"/>
      <c r="AE17" s="251"/>
      <c r="AF17" s="251"/>
      <c r="AG17" s="251"/>
      <c r="AH17" s="251"/>
      <c r="AI17" s="251"/>
      <c r="AJ17" s="251"/>
      <c r="AK17" s="251"/>
      <c r="AL17" s="251"/>
      <c r="AM17" s="251"/>
      <c r="AN17" s="251"/>
      <c r="AO17" s="251"/>
      <c r="AP17" s="251"/>
      <c r="AQ17" s="251"/>
      <c r="AR17" s="251"/>
    </row>
    <row r="18" spans="1:93" s="254" customFormat="1" ht="15" customHeight="1">
      <c r="A18" s="251"/>
      <c r="B18" s="251"/>
      <c r="C18" s="251"/>
      <c r="D18" s="251"/>
      <c r="E18" s="251"/>
      <c r="F18" s="251"/>
      <c r="G18" s="251"/>
      <c r="H18" s="251"/>
      <c r="I18" s="251"/>
      <c r="J18" s="251"/>
      <c r="T18" s="251"/>
      <c r="AD18" s="251"/>
      <c r="AE18" s="251"/>
      <c r="AF18" s="251"/>
      <c r="AG18" s="251"/>
      <c r="AH18" s="251"/>
      <c r="AI18" s="251"/>
      <c r="AJ18" s="251"/>
      <c r="AK18" s="251"/>
      <c r="AL18" s="251"/>
      <c r="AM18" s="251"/>
      <c r="AN18" s="251"/>
      <c r="AO18" s="251"/>
      <c r="AP18" s="251"/>
      <c r="AQ18" s="251"/>
      <c r="AR18" s="251"/>
    </row>
    <row r="19" spans="1:93" s="254" customFormat="1" ht="15" customHeight="1">
      <c r="A19" s="251"/>
      <c r="B19" s="251"/>
      <c r="C19" s="251"/>
      <c r="D19" s="251"/>
      <c r="E19" s="251"/>
      <c r="F19" s="251"/>
      <c r="G19" s="251"/>
      <c r="H19" s="251"/>
      <c r="I19" s="251"/>
      <c r="J19" s="251"/>
      <c r="T19" s="251"/>
      <c r="AD19" s="251"/>
      <c r="AE19" s="251"/>
      <c r="AF19" s="251"/>
      <c r="AG19" s="251"/>
      <c r="AH19" s="251"/>
      <c r="AI19" s="251"/>
      <c r="AJ19" s="251"/>
      <c r="AK19" s="251"/>
      <c r="AL19" s="251"/>
      <c r="AM19" s="251"/>
      <c r="AN19" s="251"/>
      <c r="AO19" s="251"/>
      <c r="AP19" s="251"/>
      <c r="AQ19" s="251"/>
      <c r="AR19" s="251"/>
    </row>
    <row r="20" spans="1:93" s="254" customFormat="1" ht="12" customHeight="1">
      <c r="A20" s="258"/>
      <c r="B20" s="258"/>
      <c r="C20" s="258"/>
      <c r="D20" s="258"/>
      <c r="E20" s="252"/>
      <c r="F20" s="252"/>
      <c r="G20" s="253"/>
      <c r="H20" s="253"/>
      <c r="T20" s="259"/>
      <c r="U20" s="259"/>
      <c r="V20" s="259"/>
      <c r="W20" s="259"/>
      <c r="X20" s="256"/>
      <c r="Y20" s="256"/>
      <c r="Z20" s="256"/>
      <c r="AA20" s="256"/>
      <c r="AB20" s="256"/>
      <c r="AC20" s="256"/>
      <c r="AD20" s="256"/>
      <c r="AE20" s="256"/>
      <c r="AF20" s="256"/>
      <c r="AG20" s="256"/>
      <c r="AH20" s="256"/>
      <c r="AI20" s="256"/>
      <c r="AJ20" s="256"/>
      <c r="AK20" s="256"/>
      <c r="AL20" s="256"/>
      <c r="AM20" s="256"/>
      <c r="AN20" s="256"/>
      <c r="AO20" s="256"/>
      <c r="AP20" s="256"/>
      <c r="AQ20" s="256"/>
      <c r="AR20" s="257"/>
      <c r="AT20" s="262"/>
      <c r="AU20" s="262"/>
      <c r="AV20" s="262"/>
      <c r="AW20" s="262"/>
      <c r="AX20" s="262"/>
      <c r="AY20" s="262"/>
      <c r="AZ20" s="262"/>
      <c r="BA20" s="262"/>
      <c r="BB20" s="262"/>
      <c r="BC20" s="262"/>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row>
    <row r="21" spans="1:93" s="254" customFormat="1" ht="21" customHeight="1">
      <c r="A21" s="258"/>
      <c r="B21" s="258"/>
      <c r="C21" s="258"/>
      <c r="D21" s="258"/>
      <c r="E21" s="252"/>
      <c r="F21" s="252"/>
      <c r="G21" s="253"/>
      <c r="H21" s="253"/>
      <c r="T21" s="255"/>
      <c r="U21" s="255"/>
      <c r="V21" s="255"/>
      <c r="W21" s="255"/>
      <c r="X21" s="256"/>
      <c r="Y21" s="256"/>
      <c r="Z21" s="256"/>
      <c r="AA21" s="256"/>
      <c r="AB21" s="256"/>
      <c r="AC21" s="256"/>
      <c r="AD21" s="256"/>
      <c r="AE21" s="256"/>
      <c r="AF21" s="256"/>
      <c r="AG21" s="256"/>
      <c r="AH21" s="256"/>
      <c r="AI21" s="256"/>
      <c r="AJ21" s="615" t="s">
        <v>38</v>
      </c>
      <c r="AK21" s="615"/>
      <c r="AL21" s="615"/>
      <c r="AM21" s="615"/>
      <c r="AN21" s="615"/>
      <c r="AO21" s="615"/>
      <c r="AP21" s="615"/>
      <c r="AQ21" s="615"/>
      <c r="AR21" s="615"/>
      <c r="AS21" s="256"/>
      <c r="AT21" s="616" t="s">
        <v>33</v>
      </c>
      <c r="AU21" s="616"/>
      <c r="AV21" s="616"/>
      <c r="AW21" s="616"/>
      <c r="AX21" s="616"/>
      <c r="AY21" s="616"/>
      <c r="AZ21" s="616"/>
      <c r="BA21" s="616"/>
      <c r="BB21" s="616"/>
      <c r="BC21" s="616"/>
      <c r="BD21" s="617"/>
      <c r="BE21" s="617"/>
      <c r="BF21" s="617"/>
      <c r="BG21" s="617"/>
      <c r="BH21" s="617"/>
      <c r="BI21" s="618" t="s">
        <v>75</v>
      </c>
      <c r="BJ21" s="618"/>
      <c r="BK21" s="617"/>
      <c r="BL21" s="617"/>
      <c r="BM21" s="617"/>
      <c r="BN21" s="617"/>
      <c r="BO21" s="61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O21" s="244"/>
    </row>
    <row r="22" spans="1:93" s="254" customFormat="1" ht="41.25" customHeight="1">
      <c r="A22" s="251"/>
      <c r="B22" s="251"/>
      <c r="C22" s="251"/>
      <c r="D22" s="251"/>
      <c r="G22" s="253"/>
      <c r="H22" s="253"/>
      <c r="T22" s="258"/>
      <c r="U22" s="258"/>
      <c r="V22" s="258"/>
      <c r="W22" s="251"/>
      <c r="X22" s="256"/>
      <c r="Y22" s="256"/>
      <c r="Z22" s="256"/>
      <c r="AA22" s="256"/>
      <c r="AB22" s="256"/>
      <c r="AC22" s="256"/>
      <c r="AD22" s="256"/>
      <c r="AE22" s="256"/>
      <c r="AF22" s="256"/>
      <c r="AG22" s="256"/>
      <c r="AH22" s="256"/>
      <c r="AI22" s="256"/>
      <c r="AJ22" s="256"/>
      <c r="AK22" s="256"/>
      <c r="AL22" s="256"/>
      <c r="AM22" s="256"/>
      <c r="AN22" s="256"/>
      <c r="AO22" s="256"/>
      <c r="AP22" s="256"/>
      <c r="AQ22" s="256"/>
      <c r="AR22" s="257"/>
      <c r="AT22" s="627" t="s">
        <v>34</v>
      </c>
      <c r="AU22" s="627"/>
      <c r="AV22" s="627"/>
      <c r="AW22" s="627"/>
      <c r="AX22" s="627"/>
      <c r="AY22" s="627"/>
      <c r="AZ22" s="627"/>
      <c r="BA22" s="627"/>
      <c r="BB22" s="627"/>
      <c r="BC22" s="627"/>
      <c r="BD22" s="625"/>
      <c r="BE22" s="625"/>
      <c r="BF22" s="625"/>
      <c r="BG22" s="625"/>
      <c r="BH22" s="625"/>
      <c r="BI22" s="625"/>
      <c r="BJ22" s="625"/>
      <c r="BK22" s="625"/>
      <c r="BL22" s="625"/>
      <c r="BM22" s="625"/>
      <c r="BN22" s="625"/>
      <c r="BO22" s="625"/>
      <c r="BP22" s="625"/>
      <c r="BQ22" s="625"/>
      <c r="BR22" s="625"/>
      <c r="BS22" s="625"/>
      <c r="BT22" s="625"/>
      <c r="BU22" s="625"/>
      <c r="BV22" s="625"/>
      <c r="BW22" s="625"/>
      <c r="BX22" s="625"/>
      <c r="BY22" s="625"/>
      <c r="BZ22" s="625"/>
      <c r="CA22" s="625"/>
      <c r="CB22" s="625"/>
      <c r="CC22" s="625"/>
      <c r="CD22" s="625"/>
      <c r="CE22" s="625"/>
      <c r="CF22" s="625"/>
      <c r="CG22" s="625"/>
      <c r="CH22" s="625"/>
      <c r="CI22" s="625"/>
      <c r="CJ22" s="625"/>
      <c r="CK22" s="625"/>
      <c r="CL22" s="625"/>
    </row>
    <row r="23" spans="1:93" s="254" customFormat="1" ht="27.75" customHeight="1">
      <c r="A23" s="258"/>
      <c r="B23" s="258"/>
      <c r="C23" s="258"/>
      <c r="D23" s="258"/>
      <c r="E23" s="252"/>
      <c r="F23" s="252"/>
      <c r="G23" s="366"/>
      <c r="H23" s="366"/>
      <c r="T23" s="259"/>
      <c r="U23" s="259"/>
      <c r="V23" s="259"/>
      <c r="W23" s="259"/>
      <c r="X23" s="256"/>
      <c r="Y23" s="256"/>
      <c r="Z23" s="256"/>
      <c r="AA23" s="256"/>
      <c r="AB23" s="256"/>
      <c r="AC23" s="256"/>
      <c r="AD23" s="256"/>
      <c r="AE23" s="256"/>
      <c r="AF23" s="256"/>
      <c r="AG23" s="256"/>
      <c r="AH23" s="256"/>
      <c r="AI23" s="256"/>
      <c r="AJ23" s="256"/>
      <c r="AK23" s="256"/>
      <c r="AL23" s="256"/>
      <c r="AM23" s="256"/>
      <c r="AN23" s="256"/>
      <c r="AO23" s="256"/>
      <c r="AP23" s="256"/>
      <c r="AQ23" s="256"/>
      <c r="AR23" s="364"/>
      <c r="AT23" s="627"/>
      <c r="AU23" s="627"/>
      <c r="AV23" s="627"/>
      <c r="AW23" s="627"/>
      <c r="AX23" s="627"/>
      <c r="AY23" s="627"/>
      <c r="AZ23" s="627"/>
      <c r="BA23" s="627"/>
      <c r="BB23" s="627"/>
      <c r="BC23" s="627"/>
      <c r="BD23" s="626"/>
      <c r="BE23" s="626"/>
      <c r="BF23" s="626"/>
      <c r="BG23" s="626"/>
      <c r="BH23" s="626"/>
      <c r="BI23" s="626"/>
      <c r="BJ23" s="626"/>
      <c r="BK23" s="626"/>
      <c r="BL23" s="626"/>
      <c r="BM23" s="626"/>
      <c r="BN23" s="626"/>
      <c r="BO23" s="626"/>
      <c r="BP23" s="626"/>
      <c r="BQ23" s="626"/>
      <c r="BR23" s="626"/>
      <c r="BS23" s="626"/>
      <c r="BT23" s="626"/>
      <c r="BU23" s="626"/>
      <c r="BV23" s="626"/>
      <c r="BW23" s="626"/>
      <c r="BX23" s="626"/>
      <c r="BY23" s="626"/>
      <c r="BZ23" s="626"/>
      <c r="CA23" s="626"/>
      <c r="CB23" s="626"/>
      <c r="CC23" s="626"/>
      <c r="CD23" s="626"/>
      <c r="CE23" s="626"/>
      <c r="CF23" s="626"/>
      <c r="CG23" s="626"/>
      <c r="CH23" s="626"/>
      <c r="CI23" s="626"/>
      <c r="CJ23" s="626"/>
      <c r="CK23" s="626"/>
      <c r="CL23" s="626"/>
      <c r="CM23" s="260"/>
      <c r="CN23" s="260"/>
      <c r="CO23" s="244"/>
    </row>
    <row r="24" spans="1:93" s="254" customFormat="1" ht="26.25" customHeight="1">
      <c r="A24" s="258"/>
      <c r="B24" s="258"/>
      <c r="C24" s="258"/>
      <c r="D24" s="258"/>
      <c r="G24" s="253"/>
      <c r="H24" s="253"/>
      <c r="T24" s="258"/>
      <c r="U24" s="258"/>
      <c r="V24" s="258"/>
      <c r="W24" s="251"/>
      <c r="X24" s="256"/>
      <c r="Y24" s="256"/>
      <c r="Z24" s="256"/>
      <c r="AA24" s="256"/>
      <c r="AB24" s="256"/>
      <c r="AC24" s="256"/>
      <c r="AD24" s="256"/>
      <c r="AE24" s="256"/>
      <c r="AF24" s="256"/>
      <c r="AG24" s="256"/>
      <c r="AH24" s="256"/>
      <c r="AI24" s="256"/>
      <c r="AJ24" s="256"/>
      <c r="AK24" s="256"/>
      <c r="AL24" s="256"/>
      <c r="AM24" s="256"/>
      <c r="AN24" s="256"/>
      <c r="AO24" s="256"/>
      <c r="AP24" s="256"/>
      <c r="AQ24" s="256"/>
      <c r="AR24" s="257"/>
      <c r="AT24" s="616" t="s">
        <v>37</v>
      </c>
      <c r="AU24" s="616"/>
      <c r="AV24" s="616"/>
      <c r="AW24" s="616"/>
      <c r="AX24" s="616"/>
      <c r="AY24" s="616"/>
      <c r="AZ24" s="616"/>
      <c r="BA24" s="616"/>
      <c r="BB24" s="616"/>
      <c r="BC24" s="616"/>
      <c r="BD24" s="624"/>
      <c r="BE24" s="624"/>
      <c r="BF24" s="624"/>
      <c r="BG24" s="624"/>
      <c r="BH24" s="624"/>
      <c r="BI24" s="624"/>
      <c r="BJ24" s="624"/>
      <c r="BK24" s="624"/>
      <c r="BL24" s="624"/>
      <c r="BM24" s="624"/>
      <c r="BN24" s="624"/>
      <c r="BO24" s="624"/>
      <c r="BP24" s="624"/>
      <c r="BQ24" s="624"/>
      <c r="BR24" s="624"/>
      <c r="BS24" s="624"/>
      <c r="BT24" s="624"/>
      <c r="BU24" s="624"/>
      <c r="BV24" s="624"/>
      <c r="BW24" s="624"/>
      <c r="BX24" s="624"/>
      <c r="BY24" s="624"/>
      <c r="BZ24" s="624"/>
      <c r="CA24" s="624"/>
      <c r="CB24" s="624"/>
      <c r="CC24" s="624"/>
      <c r="CD24" s="624"/>
      <c r="CE24" s="624"/>
      <c r="CF24" s="624"/>
      <c r="CG24" s="624"/>
      <c r="CH24" s="624"/>
      <c r="CI24" s="624"/>
      <c r="CJ24" s="624"/>
      <c r="CK24" s="624"/>
      <c r="CL24" s="624"/>
    </row>
    <row r="25" spans="1:93" s="254" customFormat="1" ht="41.25" customHeight="1">
      <c r="A25" s="258"/>
      <c r="B25" s="258"/>
      <c r="C25" s="258"/>
      <c r="D25" s="258"/>
      <c r="G25" s="253"/>
      <c r="H25" s="253"/>
      <c r="T25" s="258"/>
      <c r="U25" s="258"/>
      <c r="V25" s="258"/>
      <c r="W25" s="251"/>
      <c r="X25" s="256"/>
      <c r="Y25" s="256"/>
      <c r="Z25" s="256"/>
      <c r="AA25" s="256"/>
      <c r="AB25" s="256"/>
      <c r="AC25" s="256"/>
      <c r="AD25" s="256"/>
      <c r="AE25" s="256"/>
      <c r="AF25" s="256"/>
      <c r="AG25" s="256"/>
      <c r="AH25" s="256"/>
      <c r="AI25" s="256"/>
      <c r="AJ25" s="256"/>
      <c r="AK25" s="256"/>
      <c r="AL25" s="256"/>
      <c r="AM25" s="256"/>
      <c r="AN25" s="256"/>
      <c r="AO25" s="256"/>
      <c r="AP25" s="256"/>
      <c r="AQ25" s="256"/>
      <c r="AR25" s="257"/>
      <c r="AT25" s="615" t="s">
        <v>189</v>
      </c>
      <c r="AU25" s="616"/>
      <c r="AV25" s="616"/>
      <c r="AW25" s="616"/>
      <c r="AX25" s="616"/>
      <c r="AY25" s="616"/>
      <c r="AZ25" s="616"/>
      <c r="BA25" s="616"/>
      <c r="BB25" s="616"/>
      <c r="BC25" s="616"/>
      <c r="BD25" s="621"/>
      <c r="BE25" s="621"/>
      <c r="BF25" s="621"/>
      <c r="BG25" s="621"/>
      <c r="BH25" s="621"/>
      <c r="BI25" s="621"/>
      <c r="BJ25" s="621"/>
      <c r="BK25" s="621"/>
      <c r="BL25" s="621"/>
      <c r="BM25" s="621"/>
      <c r="BN25" s="621"/>
      <c r="BO25" s="621"/>
      <c r="BP25" s="621"/>
      <c r="BQ25" s="621"/>
      <c r="BR25" s="621"/>
      <c r="BS25" s="621"/>
      <c r="BT25" s="621"/>
      <c r="BU25" s="621"/>
      <c r="BV25" s="621"/>
      <c r="BW25" s="621"/>
      <c r="BX25" s="621"/>
      <c r="BY25" s="621"/>
      <c r="BZ25" s="621"/>
      <c r="CA25" s="621"/>
      <c r="CB25" s="621"/>
      <c r="CC25" s="621"/>
      <c r="CD25" s="621"/>
      <c r="CE25" s="621"/>
      <c r="CF25" s="621"/>
      <c r="CG25" s="621"/>
      <c r="CH25" s="621"/>
      <c r="CI25" s="621"/>
      <c r="CJ25" s="621"/>
      <c r="CK25" s="622" t="s">
        <v>10</v>
      </c>
      <c r="CL25" s="622"/>
      <c r="CM25" s="622"/>
      <c r="CN25" s="622"/>
      <c r="CO25" s="244"/>
    </row>
    <row r="26" spans="1:93" s="53" customFormat="1" ht="15" customHeight="1">
      <c r="A26" s="71"/>
      <c r="B26" s="71"/>
      <c r="C26" s="71"/>
      <c r="D26" s="71"/>
      <c r="G26" s="72"/>
      <c r="H26" s="72"/>
      <c r="T26" s="71"/>
      <c r="U26" s="71"/>
      <c r="V26" s="71"/>
      <c r="W26" s="63"/>
      <c r="X26" s="73"/>
      <c r="Y26" s="73"/>
      <c r="Z26" s="73"/>
      <c r="AA26" s="73"/>
      <c r="AB26" s="73"/>
      <c r="AC26" s="73"/>
      <c r="AD26" s="73"/>
      <c r="AE26" s="73"/>
      <c r="AF26" s="73"/>
      <c r="AG26" s="73"/>
      <c r="AH26" s="73"/>
      <c r="AI26" s="73"/>
      <c r="AJ26" s="73"/>
      <c r="AK26" s="73"/>
      <c r="AL26" s="73"/>
      <c r="AM26" s="73"/>
      <c r="AN26" s="73"/>
      <c r="AO26" s="73"/>
      <c r="AP26" s="73"/>
      <c r="AQ26" s="73"/>
      <c r="AR26" s="54"/>
      <c r="AT26" s="74"/>
      <c r="AU26" s="74"/>
      <c r="AV26" s="74"/>
      <c r="AW26" s="74"/>
      <c r="AX26" s="74"/>
      <c r="AY26" s="74"/>
      <c r="AZ26" s="74"/>
      <c r="BA26" s="74"/>
      <c r="BB26" s="74"/>
      <c r="BC26" s="74"/>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61"/>
      <c r="CN26" s="61"/>
    </row>
    <row r="27" spans="1:93" s="53" customFormat="1" ht="38.25" customHeight="1">
      <c r="A27" s="75"/>
      <c r="B27" s="75"/>
      <c r="C27" s="75"/>
      <c r="X27" s="73"/>
      <c r="Y27" s="73"/>
      <c r="Z27" s="73"/>
      <c r="AA27" s="73"/>
      <c r="AB27" s="73"/>
      <c r="AN27" s="73"/>
      <c r="AO27" s="73"/>
      <c r="AP27" s="73"/>
      <c r="AQ27" s="73"/>
      <c r="AR27" s="54"/>
    </row>
    <row r="28" spans="1:93" s="79" customFormat="1" ht="27.75" customHeight="1">
      <c r="A28" s="83"/>
      <c r="B28" s="83"/>
      <c r="C28" s="83"/>
      <c r="D28" s="83"/>
      <c r="E28" s="83"/>
      <c r="F28" s="83"/>
      <c r="G28" s="83"/>
      <c r="H28" s="83"/>
      <c r="I28" s="83"/>
      <c r="J28" s="83"/>
      <c r="K28" s="83"/>
      <c r="L28" s="83"/>
      <c r="M28" s="83"/>
      <c r="N28" s="83"/>
      <c r="O28" s="83"/>
      <c r="P28" s="121"/>
      <c r="Q28" s="121"/>
      <c r="R28" s="121"/>
      <c r="S28" s="121"/>
      <c r="T28" s="121"/>
      <c r="U28" s="121"/>
      <c r="V28" s="121"/>
      <c r="W28" s="121"/>
      <c r="X28" s="121"/>
      <c r="Y28" s="121"/>
      <c r="Z28" s="121"/>
      <c r="AA28" s="121"/>
      <c r="AB28" s="121"/>
      <c r="AC28" s="83"/>
      <c r="AD28" s="83"/>
      <c r="AE28" s="83"/>
      <c r="AF28" s="83"/>
      <c r="AG28" s="83"/>
      <c r="AH28" s="83"/>
      <c r="AI28" s="83"/>
      <c r="AJ28" s="83"/>
      <c r="AK28" s="83"/>
      <c r="AL28" s="83"/>
      <c r="AM28" s="83"/>
      <c r="AN28" s="83"/>
      <c r="AO28" s="83"/>
      <c r="AP28" s="83"/>
      <c r="AQ28" s="83"/>
      <c r="AR28" s="121"/>
      <c r="AS28" s="83"/>
      <c r="AT28" s="83"/>
      <c r="AU28" s="83"/>
      <c r="AV28" s="83"/>
      <c r="AW28" s="83"/>
      <c r="AX28" s="83"/>
      <c r="AY28" s="83"/>
      <c r="AZ28" s="83"/>
      <c r="BA28" s="83"/>
      <c r="BB28" s="83"/>
      <c r="BC28" s="83"/>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row>
    <row r="29" spans="1:93" s="79" customFormat="1" ht="27.75" customHeight="1">
      <c r="A29" s="83"/>
      <c r="B29" s="83"/>
      <c r="C29" s="83"/>
      <c r="D29" s="83"/>
      <c r="E29" s="83"/>
      <c r="F29" s="83"/>
      <c r="G29" s="83"/>
      <c r="H29" s="83"/>
      <c r="I29" s="83"/>
      <c r="J29" s="83"/>
      <c r="K29" s="83"/>
      <c r="L29" s="83"/>
      <c r="M29" s="83"/>
      <c r="N29" s="83"/>
      <c r="O29" s="83"/>
      <c r="P29" s="121"/>
      <c r="Q29" s="121"/>
      <c r="R29" s="121"/>
      <c r="S29" s="121"/>
      <c r="T29" s="121"/>
      <c r="U29" s="121"/>
      <c r="V29" s="121"/>
      <c r="W29" s="121"/>
      <c r="X29" s="121"/>
      <c r="Y29" s="121"/>
      <c r="Z29" s="121"/>
      <c r="AA29" s="121"/>
      <c r="AB29" s="121"/>
      <c r="AC29" s="83"/>
      <c r="AD29" s="83"/>
      <c r="AE29" s="83"/>
      <c r="AF29" s="83"/>
      <c r="AG29" s="83"/>
      <c r="AH29" s="83"/>
      <c r="AI29" s="83"/>
      <c r="AJ29" s="83"/>
      <c r="AK29" s="83"/>
      <c r="AL29" s="83"/>
      <c r="AM29" s="83"/>
      <c r="AN29" s="83"/>
      <c r="AO29" s="83"/>
      <c r="AP29" s="83"/>
      <c r="AQ29" s="83"/>
      <c r="AR29" s="121"/>
      <c r="AS29" s="83"/>
      <c r="AT29" s="83"/>
      <c r="AU29" s="83"/>
      <c r="AV29" s="83"/>
      <c r="AW29" s="83"/>
      <c r="AX29" s="83"/>
      <c r="AY29" s="83"/>
      <c r="AZ29" s="83"/>
      <c r="BA29" s="83"/>
      <c r="BB29" s="83"/>
      <c r="BC29" s="83"/>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row>
    <row r="30" spans="1:93" s="79" customFormat="1" ht="27.75" customHeight="1">
      <c r="A30" s="83"/>
      <c r="B30" s="83"/>
      <c r="C30" s="83"/>
      <c r="D30" s="83"/>
      <c r="E30" s="83"/>
      <c r="F30" s="83"/>
      <c r="G30" s="83"/>
      <c r="H30" s="83"/>
      <c r="I30" s="83"/>
      <c r="J30" s="83"/>
      <c r="K30" s="83"/>
      <c r="L30" s="83"/>
      <c r="M30" s="83"/>
      <c r="N30" s="83"/>
      <c r="O30" s="83"/>
      <c r="P30" s="121"/>
      <c r="Q30" s="121"/>
      <c r="R30" s="121"/>
      <c r="S30" s="121"/>
      <c r="T30" s="121"/>
      <c r="U30" s="121"/>
      <c r="V30" s="121"/>
      <c r="W30" s="121"/>
      <c r="X30" s="121"/>
      <c r="Y30" s="121"/>
      <c r="Z30" s="121"/>
      <c r="AA30" s="121"/>
      <c r="AB30" s="121"/>
      <c r="AC30" s="83"/>
      <c r="AD30" s="83"/>
      <c r="AE30" s="83"/>
      <c r="AF30" s="83"/>
      <c r="AG30" s="83"/>
      <c r="AH30" s="83"/>
      <c r="AI30" s="83"/>
      <c r="AJ30" s="83"/>
      <c r="AK30" s="83"/>
      <c r="AL30" s="83"/>
      <c r="AM30" s="83"/>
      <c r="AN30" s="83"/>
      <c r="AO30" s="83"/>
      <c r="AP30" s="83"/>
      <c r="AQ30" s="83"/>
      <c r="AR30" s="121"/>
      <c r="AS30" s="83"/>
      <c r="AT30" s="83"/>
      <c r="AU30" s="83"/>
      <c r="AV30" s="83"/>
      <c r="AW30" s="83"/>
      <c r="AX30" s="83"/>
      <c r="AY30" s="83"/>
      <c r="AZ30" s="83"/>
      <c r="BA30" s="83"/>
      <c r="BB30" s="83"/>
      <c r="BC30" s="83"/>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row>
    <row r="31" spans="1:93" s="53" customFormat="1" ht="24.75" customHeight="1">
      <c r="A31" s="640" t="s">
        <v>190</v>
      </c>
      <c r="B31" s="640"/>
      <c r="C31" s="640"/>
      <c r="D31" s="640"/>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0"/>
      <c r="AV31" s="640"/>
      <c r="AW31" s="640"/>
      <c r="AX31" s="640"/>
      <c r="AY31" s="640"/>
      <c r="AZ31" s="640"/>
      <c r="BA31" s="640"/>
      <c r="BB31" s="640"/>
      <c r="BC31" s="640"/>
      <c r="BD31" s="640"/>
      <c r="BE31" s="640"/>
      <c r="BF31" s="640"/>
      <c r="BG31" s="640"/>
      <c r="BH31" s="640"/>
      <c r="BI31" s="640"/>
      <c r="BJ31" s="640"/>
      <c r="BK31" s="640"/>
      <c r="BL31" s="640"/>
      <c r="BM31" s="640"/>
      <c r="BN31" s="640"/>
      <c r="BO31" s="640"/>
      <c r="BP31" s="640"/>
      <c r="BQ31" s="640"/>
      <c r="BR31" s="640"/>
      <c r="BS31" s="640"/>
      <c r="BT31" s="640"/>
      <c r="BU31" s="640"/>
      <c r="BV31" s="640"/>
      <c r="BW31" s="640"/>
      <c r="BX31" s="640"/>
      <c r="BY31" s="640"/>
      <c r="BZ31" s="640"/>
      <c r="CA31" s="640"/>
      <c r="CB31" s="640"/>
      <c r="CC31" s="640"/>
      <c r="CD31" s="640"/>
      <c r="CE31" s="640"/>
      <c r="CF31" s="640"/>
      <c r="CG31" s="640"/>
      <c r="CH31" s="640"/>
      <c r="CI31" s="640"/>
      <c r="CJ31" s="640"/>
      <c r="CK31" s="640"/>
      <c r="CL31" s="640"/>
      <c r="CM31" s="640"/>
      <c r="CN31" s="640"/>
    </row>
    <row r="32" spans="1:93" s="53" customFormat="1" ht="24.75" customHeight="1">
      <c r="A32" s="547" t="s">
        <v>39</v>
      </c>
      <c r="B32" s="547"/>
      <c r="C32" s="547"/>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c r="BJ32" s="547"/>
      <c r="BK32" s="547"/>
      <c r="BL32" s="547"/>
      <c r="BM32" s="547"/>
      <c r="BN32" s="547"/>
      <c r="BO32" s="547"/>
      <c r="BP32" s="547"/>
      <c r="BQ32" s="547"/>
      <c r="BR32" s="547"/>
      <c r="BS32" s="547"/>
      <c r="BT32" s="547"/>
      <c r="BU32" s="547"/>
      <c r="BV32" s="547"/>
      <c r="BW32" s="547"/>
      <c r="BX32" s="547"/>
      <c r="BY32" s="547"/>
      <c r="BZ32" s="547"/>
      <c r="CA32" s="547"/>
      <c r="CB32" s="547"/>
      <c r="CC32" s="547"/>
      <c r="CD32" s="547"/>
      <c r="CE32" s="547"/>
      <c r="CF32" s="547"/>
      <c r="CG32" s="547"/>
      <c r="CH32" s="547"/>
      <c r="CI32" s="547"/>
      <c r="CJ32" s="547"/>
      <c r="CK32" s="547"/>
      <c r="CL32" s="547"/>
      <c r="CM32" s="547"/>
      <c r="CN32" s="547"/>
    </row>
    <row r="33" spans="1:93" s="53" customFormat="1" ht="24.75" customHeight="1">
      <c r="A33" s="547" t="s">
        <v>86</v>
      </c>
      <c r="B33" s="547"/>
      <c r="C33" s="547"/>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7"/>
      <c r="AV33" s="547"/>
      <c r="AW33" s="547"/>
      <c r="AX33" s="547"/>
      <c r="AY33" s="547"/>
      <c r="AZ33" s="547"/>
      <c r="BA33" s="547"/>
      <c r="BB33" s="547"/>
      <c r="BC33" s="547"/>
      <c r="BD33" s="547"/>
      <c r="BE33" s="547"/>
      <c r="BF33" s="547"/>
      <c r="BG33" s="547"/>
      <c r="BH33" s="547"/>
      <c r="BI33" s="547"/>
      <c r="BJ33" s="547"/>
      <c r="BK33" s="547"/>
      <c r="BL33" s="547"/>
      <c r="BM33" s="547"/>
      <c r="BN33" s="547"/>
      <c r="BO33" s="547"/>
      <c r="BP33" s="547"/>
      <c r="BQ33" s="547"/>
      <c r="BR33" s="547"/>
      <c r="BS33" s="547"/>
      <c r="BT33" s="547"/>
      <c r="BU33" s="547"/>
      <c r="BV33" s="547"/>
      <c r="BW33" s="547"/>
      <c r="BX33" s="547"/>
      <c r="BY33" s="547"/>
      <c r="BZ33" s="547"/>
      <c r="CA33" s="547"/>
      <c r="CB33" s="547"/>
      <c r="CC33" s="547"/>
      <c r="CD33" s="547"/>
      <c r="CE33" s="547"/>
      <c r="CF33" s="547"/>
      <c r="CG33" s="547"/>
      <c r="CH33" s="547"/>
      <c r="CI33" s="547"/>
      <c r="CJ33" s="547"/>
      <c r="CK33" s="547"/>
      <c r="CL33" s="547"/>
      <c r="CM33" s="547"/>
      <c r="CN33" s="547"/>
    </row>
    <row r="34" spans="1:93" s="53" customFormat="1" ht="24.75" customHeight="1">
      <c r="A34" s="547" t="s">
        <v>87</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c r="AN34" s="547"/>
      <c r="AO34" s="547"/>
      <c r="AP34" s="547"/>
      <c r="AQ34" s="547"/>
      <c r="AR34" s="547"/>
      <c r="AS34" s="547"/>
      <c r="AT34" s="547"/>
      <c r="AU34" s="547"/>
      <c r="AV34" s="547"/>
      <c r="AW34" s="547"/>
      <c r="AX34" s="547"/>
      <c r="AY34" s="547"/>
      <c r="AZ34" s="547"/>
      <c r="BA34" s="547"/>
      <c r="BB34" s="547"/>
      <c r="BC34" s="547"/>
      <c r="BD34" s="547"/>
      <c r="BE34" s="547"/>
      <c r="BF34" s="547"/>
      <c r="BG34" s="547"/>
      <c r="BH34" s="547"/>
      <c r="BI34" s="547"/>
      <c r="BJ34" s="547"/>
      <c r="BK34" s="547"/>
      <c r="BL34" s="547"/>
      <c r="BM34" s="547"/>
      <c r="BN34" s="547"/>
      <c r="BO34" s="547"/>
      <c r="BP34" s="547"/>
      <c r="BQ34" s="547"/>
      <c r="BR34" s="547"/>
      <c r="BS34" s="547"/>
      <c r="BT34" s="547"/>
      <c r="BU34" s="547"/>
      <c r="BV34" s="547"/>
      <c r="BW34" s="547"/>
      <c r="BX34" s="547"/>
      <c r="BY34" s="547"/>
      <c r="BZ34" s="547"/>
      <c r="CA34" s="547"/>
      <c r="CB34" s="547"/>
      <c r="CC34" s="547"/>
      <c r="CD34" s="547"/>
      <c r="CE34" s="547"/>
      <c r="CF34" s="547"/>
      <c r="CG34" s="547"/>
      <c r="CH34" s="547"/>
      <c r="CI34" s="547"/>
      <c r="CJ34" s="547"/>
      <c r="CK34" s="547"/>
      <c r="CL34" s="547"/>
      <c r="CM34" s="547"/>
      <c r="CN34" s="547"/>
    </row>
    <row r="35" spans="1:93" s="53" customFormat="1" ht="24.75" customHeight="1">
      <c r="A35" s="545" t="s">
        <v>40</v>
      </c>
      <c r="B35" s="545"/>
      <c r="C35" s="545"/>
      <c r="D35" s="545"/>
      <c r="E35" s="545"/>
      <c r="F35" s="545"/>
      <c r="G35" s="545"/>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c r="AE35" s="545"/>
      <c r="AF35" s="545"/>
      <c r="AG35" s="545"/>
      <c r="AH35" s="545"/>
      <c r="AI35" s="545"/>
      <c r="AJ35" s="545"/>
      <c r="AK35" s="545"/>
      <c r="AL35" s="545"/>
      <c r="AM35" s="545"/>
      <c r="AN35" s="545"/>
      <c r="AO35" s="545"/>
      <c r="AP35" s="545"/>
      <c r="AQ35" s="545"/>
      <c r="AR35" s="545"/>
      <c r="AS35" s="545"/>
      <c r="AT35" s="545"/>
      <c r="AU35" s="545"/>
      <c r="AV35" s="545"/>
      <c r="AW35" s="545"/>
      <c r="AX35" s="545"/>
      <c r="AY35" s="545"/>
      <c r="AZ35" s="545"/>
      <c r="BA35" s="545"/>
      <c r="BB35" s="545"/>
      <c r="BC35" s="545"/>
      <c r="BD35" s="545"/>
      <c r="BE35" s="545"/>
      <c r="BF35" s="545"/>
      <c r="BG35" s="545"/>
      <c r="BH35" s="545"/>
      <c r="BI35" s="545"/>
      <c r="BJ35" s="545"/>
      <c r="BK35" s="545"/>
      <c r="BL35" s="545"/>
      <c r="BM35" s="545"/>
      <c r="BN35" s="545"/>
      <c r="BO35" s="545"/>
      <c r="BP35" s="545"/>
      <c r="BQ35" s="545"/>
      <c r="BR35" s="545"/>
      <c r="BS35" s="545"/>
      <c r="BT35" s="545"/>
      <c r="BU35" s="545"/>
      <c r="BV35" s="545"/>
      <c r="BW35" s="545"/>
      <c r="BX35" s="545"/>
      <c r="BY35" s="545"/>
      <c r="BZ35" s="545"/>
      <c r="CA35" s="545"/>
      <c r="CB35" s="545"/>
      <c r="CC35" s="545"/>
      <c r="CD35" s="545"/>
      <c r="CE35" s="545"/>
      <c r="CF35" s="545"/>
      <c r="CG35" s="545"/>
      <c r="CH35" s="545"/>
      <c r="CI35" s="545"/>
      <c r="CJ35" s="545"/>
      <c r="CK35" s="545"/>
      <c r="CL35" s="545"/>
      <c r="CM35" s="545"/>
      <c r="CN35" s="545"/>
    </row>
    <row r="36" spans="1:93" s="53" customFormat="1" ht="36" customHeight="1">
      <c r="A36" s="76"/>
      <c r="B36" s="76"/>
      <c r="C36" s="76"/>
      <c r="D36" s="75"/>
      <c r="E36" s="75"/>
      <c r="F36" s="77"/>
      <c r="G36" s="78"/>
      <c r="H36" s="78"/>
      <c r="I36" s="77"/>
      <c r="J36" s="77"/>
    </row>
    <row r="37" spans="1:93" s="53" customFormat="1" ht="60.75" customHeight="1">
      <c r="A37" s="546" t="s">
        <v>88</v>
      </c>
      <c r="B37" s="546"/>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L37" s="546"/>
      <c r="AM37" s="546"/>
      <c r="AN37" s="546"/>
      <c r="AO37" s="546"/>
      <c r="AP37" s="546"/>
      <c r="AQ37" s="546"/>
      <c r="AR37" s="546"/>
      <c r="AS37" s="546"/>
      <c r="AT37" s="546"/>
      <c r="AU37" s="546"/>
      <c r="AV37" s="546"/>
      <c r="AW37" s="546"/>
      <c r="AX37" s="546"/>
      <c r="AY37" s="546"/>
      <c r="AZ37" s="546"/>
      <c r="BA37" s="546"/>
      <c r="BB37" s="546"/>
      <c r="BC37" s="546"/>
      <c r="BD37" s="546"/>
      <c r="BE37" s="546"/>
      <c r="BF37" s="546"/>
      <c r="BG37" s="546"/>
      <c r="BH37" s="546"/>
      <c r="BI37" s="546"/>
      <c r="BJ37" s="546"/>
      <c r="BK37" s="546"/>
      <c r="BL37" s="546"/>
      <c r="BM37" s="546"/>
      <c r="BN37" s="546"/>
      <c r="BO37" s="546"/>
      <c r="BP37" s="546"/>
      <c r="BQ37" s="546"/>
      <c r="BR37" s="546"/>
      <c r="BS37" s="546"/>
      <c r="BT37" s="546"/>
      <c r="BU37" s="546"/>
      <c r="BV37" s="546"/>
      <c r="BW37" s="546"/>
      <c r="BX37" s="546"/>
      <c r="BY37" s="546"/>
      <c r="BZ37" s="546"/>
      <c r="CA37" s="546"/>
      <c r="CB37" s="546"/>
      <c r="CC37" s="546"/>
      <c r="CD37" s="546"/>
      <c r="CE37" s="546"/>
      <c r="CF37" s="546"/>
      <c r="CG37" s="546"/>
      <c r="CH37" s="546"/>
      <c r="CI37" s="546"/>
      <c r="CJ37" s="546"/>
      <c r="CK37" s="546"/>
      <c r="CL37" s="546"/>
      <c r="CM37" s="546"/>
      <c r="CN37" s="546"/>
    </row>
    <row r="38" spans="1:93" s="79" customFormat="1" ht="27" customHeight="1">
      <c r="A38" s="546"/>
      <c r="B38" s="546"/>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6"/>
      <c r="AY38" s="546"/>
      <c r="AZ38" s="546"/>
      <c r="BA38" s="546"/>
      <c r="BB38" s="546"/>
      <c r="BC38" s="546"/>
      <c r="BD38" s="546"/>
      <c r="BE38" s="546"/>
      <c r="BF38" s="546"/>
      <c r="BG38" s="546"/>
      <c r="BH38" s="546"/>
      <c r="BI38" s="546"/>
      <c r="BJ38" s="546"/>
      <c r="BK38" s="546"/>
      <c r="BL38" s="546"/>
      <c r="BM38" s="546"/>
      <c r="BN38" s="546"/>
      <c r="BO38" s="546"/>
      <c r="BP38" s="546"/>
      <c r="BQ38" s="546"/>
      <c r="BR38" s="546"/>
      <c r="BS38" s="546"/>
      <c r="BT38" s="546"/>
      <c r="BU38" s="546"/>
      <c r="BV38" s="546"/>
      <c r="BW38" s="546"/>
      <c r="BX38" s="546"/>
      <c r="BY38" s="546"/>
      <c r="BZ38" s="546"/>
      <c r="CA38" s="546"/>
      <c r="CB38" s="546"/>
      <c r="CC38" s="546"/>
      <c r="CD38" s="546"/>
      <c r="CE38" s="546"/>
      <c r="CF38" s="546"/>
      <c r="CG38" s="546"/>
      <c r="CH38" s="546"/>
      <c r="CI38" s="546"/>
      <c r="CJ38" s="546"/>
      <c r="CK38" s="546"/>
      <c r="CL38" s="546"/>
      <c r="CM38" s="546"/>
      <c r="CN38" s="546"/>
    </row>
    <row r="39" spans="1:93" s="79" customFormat="1" ht="23.25" customHeight="1">
      <c r="A39" s="546" t="s">
        <v>41</v>
      </c>
      <c r="B39" s="54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6"/>
      <c r="BW39" s="546"/>
      <c r="BX39" s="546"/>
      <c r="BY39" s="546"/>
      <c r="BZ39" s="546"/>
      <c r="CA39" s="546"/>
      <c r="CB39" s="546"/>
      <c r="CC39" s="546"/>
      <c r="CD39" s="546"/>
      <c r="CE39" s="546"/>
      <c r="CF39" s="546"/>
      <c r="CG39" s="546"/>
      <c r="CH39" s="546"/>
      <c r="CI39" s="546"/>
      <c r="CJ39" s="546"/>
      <c r="CK39" s="546"/>
      <c r="CL39" s="546"/>
      <c r="CM39" s="546"/>
      <c r="CN39" s="546"/>
    </row>
    <row r="40" spans="1:93" s="79" customFormat="1" ht="20.25" customHeight="1">
      <c r="A40" s="546"/>
      <c r="B40" s="546"/>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546"/>
      <c r="AV40" s="546"/>
      <c r="AW40" s="546"/>
      <c r="AX40" s="546"/>
      <c r="AY40" s="546"/>
      <c r="AZ40" s="546"/>
      <c r="BA40" s="546"/>
      <c r="BB40" s="546"/>
      <c r="BC40" s="546"/>
      <c r="BD40" s="546"/>
      <c r="BE40" s="546"/>
      <c r="BF40" s="546"/>
      <c r="BG40" s="546"/>
      <c r="BH40" s="546"/>
      <c r="BI40" s="546"/>
      <c r="BJ40" s="546"/>
      <c r="BK40" s="546"/>
      <c r="BL40" s="546"/>
      <c r="BM40" s="546"/>
      <c r="BN40" s="546"/>
      <c r="BO40" s="546"/>
      <c r="BP40" s="546"/>
      <c r="BQ40" s="546"/>
      <c r="BR40" s="546"/>
      <c r="BS40" s="546"/>
      <c r="BT40" s="546"/>
      <c r="BU40" s="546"/>
      <c r="BV40" s="546"/>
      <c r="BW40" s="546"/>
      <c r="BX40" s="546"/>
      <c r="BY40" s="546"/>
      <c r="BZ40" s="546"/>
      <c r="CA40" s="546"/>
      <c r="CB40" s="546"/>
      <c r="CC40" s="546"/>
      <c r="CD40" s="546"/>
      <c r="CE40" s="546"/>
      <c r="CF40" s="546"/>
      <c r="CG40" s="546"/>
      <c r="CH40" s="546"/>
      <c r="CI40" s="546"/>
      <c r="CJ40" s="546"/>
      <c r="CK40" s="546"/>
      <c r="CL40" s="546"/>
      <c r="CM40" s="546"/>
      <c r="CN40" s="546"/>
    </row>
    <row r="41" spans="1:93" s="79" customFormat="1" ht="40.5" customHeight="1">
      <c r="A41" s="546"/>
      <c r="B41" s="546"/>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c r="AU41" s="546"/>
      <c r="AV41" s="546"/>
      <c r="AW41" s="546"/>
      <c r="AX41" s="546"/>
      <c r="AY41" s="546"/>
      <c r="AZ41" s="546"/>
      <c r="BA41" s="546"/>
      <c r="BB41" s="546"/>
      <c r="BC41" s="546"/>
      <c r="BD41" s="546"/>
      <c r="BE41" s="546"/>
      <c r="BF41" s="546"/>
      <c r="BG41" s="546"/>
      <c r="BH41" s="546"/>
      <c r="BI41" s="546"/>
      <c r="BJ41" s="546"/>
      <c r="BK41" s="546"/>
      <c r="BL41" s="546"/>
      <c r="BM41" s="546"/>
      <c r="BN41" s="546"/>
      <c r="BO41" s="546"/>
      <c r="BP41" s="546"/>
      <c r="BQ41" s="546"/>
      <c r="BR41" s="546"/>
      <c r="BS41" s="546"/>
      <c r="BT41" s="546"/>
      <c r="BU41" s="546"/>
      <c r="BV41" s="546"/>
      <c r="BW41" s="546"/>
      <c r="BX41" s="546"/>
      <c r="BY41" s="546"/>
      <c r="BZ41" s="546"/>
      <c r="CA41" s="546"/>
      <c r="CB41" s="546"/>
      <c r="CC41" s="546"/>
      <c r="CD41" s="546"/>
      <c r="CE41" s="546"/>
      <c r="CF41" s="546"/>
      <c r="CG41" s="546"/>
      <c r="CH41" s="546"/>
      <c r="CI41" s="546"/>
      <c r="CJ41" s="546"/>
      <c r="CK41" s="546"/>
      <c r="CL41" s="546"/>
      <c r="CM41" s="546"/>
      <c r="CN41" s="546"/>
    </row>
    <row r="42" spans="1:93" s="79" customFormat="1" ht="27.75" customHeight="1">
      <c r="A42" s="122"/>
      <c r="B42" s="122"/>
      <c r="C42" s="122"/>
      <c r="D42" s="122"/>
      <c r="E42" s="122"/>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2"/>
      <c r="AX42" s="82"/>
      <c r="AY42" s="82"/>
      <c r="AZ42" s="82"/>
      <c r="BA42" s="82"/>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4"/>
      <c r="CE42" s="84"/>
      <c r="CF42" s="84"/>
      <c r="CG42" s="84"/>
      <c r="CH42" s="84"/>
      <c r="CI42" s="84"/>
      <c r="CJ42" s="84"/>
      <c r="CK42" s="84"/>
      <c r="CL42" s="84"/>
      <c r="CM42" s="84"/>
      <c r="CN42" s="84"/>
    </row>
    <row r="43" spans="1:93" s="79" customFormat="1" ht="27.75" customHeight="1">
      <c r="A43" s="122"/>
      <c r="B43" s="122"/>
      <c r="C43" s="122"/>
      <c r="D43" s="122"/>
      <c r="E43" s="122"/>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2"/>
      <c r="AX43" s="82"/>
      <c r="AY43" s="82"/>
      <c r="AZ43" s="82"/>
      <c r="BA43" s="82"/>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4"/>
      <c r="CE43" s="84"/>
      <c r="CF43" s="84"/>
      <c r="CG43" s="84"/>
      <c r="CH43" s="84"/>
      <c r="CI43" s="84"/>
      <c r="CJ43" s="84"/>
      <c r="CK43" s="84"/>
      <c r="CL43" s="84"/>
      <c r="CM43" s="84"/>
      <c r="CN43" s="84"/>
    </row>
    <row r="44" spans="1:93" s="79" customFormat="1" ht="27.7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row>
    <row r="45" spans="1:93" s="79" customFormat="1" ht="27.75" customHeight="1">
      <c r="A45" s="80"/>
      <c r="B45" s="80"/>
      <c r="C45" s="80"/>
      <c r="D45" s="80"/>
      <c r="E45" s="80"/>
      <c r="F45" s="80"/>
      <c r="G45" s="80"/>
      <c r="H45" s="80"/>
      <c r="I45" s="80"/>
      <c r="J45" s="80"/>
      <c r="K45" s="80"/>
      <c r="L45" s="80"/>
      <c r="M45" s="80"/>
      <c r="N45" s="80"/>
      <c r="O45" s="85"/>
      <c r="P45" s="85"/>
      <c r="Q45" s="85"/>
      <c r="R45" s="85"/>
      <c r="S45" s="85"/>
      <c r="T45" s="86"/>
      <c r="U45" s="86"/>
      <c r="V45" s="86"/>
      <c r="W45" s="86"/>
      <c r="X45" s="86"/>
      <c r="Y45" s="85"/>
      <c r="Z45" s="85"/>
      <c r="AA45" s="85"/>
      <c r="AB45" s="85"/>
      <c r="AC45" s="86"/>
      <c r="AD45" s="86"/>
      <c r="AE45" s="86"/>
      <c r="AF45" s="86"/>
      <c r="AG45" s="86"/>
      <c r="AH45" s="85"/>
      <c r="AI45" s="85"/>
      <c r="AJ45" s="85"/>
      <c r="AK45" s="85"/>
      <c r="AL45" s="86"/>
      <c r="AM45" s="86"/>
      <c r="AN45" s="86"/>
      <c r="AO45" s="86"/>
      <c r="AP45" s="86"/>
      <c r="AQ45" s="85"/>
      <c r="AR45" s="85"/>
      <c r="AS45" s="85"/>
      <c r="AT45" s="85"/>
      <c r="AV45" s="80"/>
      <c r="AW45" s="80"/>
      <c r="AX45" s="80"/>
      <c r="AY45" s="80"/>
      <c r="AZ45" s="80"/>
      <c r="BA45" s="80"/>
      <c r="BB45" s="80"/>
      <c r="BC45" s="80"/>
      <c r="BD45" s="80"/>
      <c r="BE45" s="80"/>
      <c r="BF45" s="80"/>
      <c r="BG45" s="80"/>
      <c r="BH45" s="83"/>
      <c r="BM45" s="83"/>
      <c r="BN45" s="83"/>
      <c r="BO45" s="83"/>
      <c r="BP45" s="83"/>
      <c r="BQ45" s="83"/>
      <c r="BV45" s="83"/>
      <c r="BW45" s="83"/>
      <c r="BX45" s="83"/>
      <c r="BY45" s="83"/>
      <c r="BZ45" s="83"/>
      <c r="CE45" s="83"/>
      <c r="CF45" s="83"/>
      <c r="CG45" s="83"/>
      <c r="CH45" s="83"/>
      <c r="CI45" s="83"/>
      <c r="CN45" s="83"/>
    </row>
    <row r="46" spans="1:93" s="79" customFormat="1" ht="27.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row>
    <row r="47" spans="1:93" s="79" customFormat="1" ht="27.75"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5"/>
      <c r="AT47" s="125"/>
      <c r="AU47" s="125"/>
      <c r="AV47" s="125"/>
      <c r="AW47" s="125"/>
      <c r="AX47" s="125"/>
      <c r="AY47" s="125"/>
      <c r="AZ47" s="125"/>
      <c r="BA47" s="125"/>
      <c r="BB47" s="125"/>
      <c r="BC47" s="125"/>
      <c r="BD47" s="124"/>
      <c r="BE47" s="124"/>
      <c r="BF47" s="124"/>
      <c r="BG47" s="124"/>
      <c r="BH47" s="124"/>
      <c r="BI47" s="124"/>
      <c r="BJ47" s="124"/>
      <c r="BK47" s="124"/>
      <c r="BL47" s="124"/>
      <c r="BM47" s="124"/>
      <c r="BN47" s="124"/>
      <c r="BO47" s="124"/>
      <c r="BP47" s="124"/>
      <c r="BQ47" s="124"/>
      <c r="BR47" s="124"/>
      <c r="BS47" s="125"/>
      <c r="BT47" s="125"/>
      <c r="BU47" s="124"/>
      <c r="BV47" s="124"/>
      <c r="BW47" s="124"/>
      <c r="BX47" s="124"/>
      <c r="BY47" s="124"/>
      <c r="BZ47" s="124"/>
      <c r="CA47" s="124"/>
      <c r="CB47" s="124"/>
      <c r="CC47" s="124"/>
      <c r="CD47" s="124"/>
      <c r="CE47" s="124"/>
      <c r="CF47" s="124"/>
      <c r="CG47" s="124"/>
      <c r="CH47" s="124"/>
      <c r="CI47" s="124"/>
      <c r="CJ47" s="124"/>
      <c r="CK47" s="124"/>
      <c r="CL47" s="124"/>
      <c r="CM47" s="124"/>
      <c r="CN47" s="124"/>
    </row>
    <row r="48" spans="1:93" s="79" customFormat="1" ht="27.75" customHeight="1">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5"/>
      <c r="CH48" s="125"/>
      <c r="CI48" s="125"/>
      <c r="CJ48" s="125"/>
      <c r="CK48" s="125"/>
      <c r="CL48" s="125"/>
      <c r="CM48" s="125"/>
      <c r="CN48" s="125"/>
      <c r="CO48" s="84"/>
    </row>
    <row r="49" spans="1:97" ht="18" customHeight="1">
      <c r="C49" s="68"/>
      <c r="D49" s="68"/>
      <c r="E49" s="70"/>
      <c r="F49" s="70"/>
      <c r="G49" s="87"/>
      <c r="H49" s="87"/>
      <c r="I49" s="68"/>
      <c r="J49" s="88"/>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131"/>
    </row>
    <row r="50" spans="1:97" ht="18" customHeight="1">
      <c r="A50" s="548" t="s">
        <v>42</v>
      </c>
      <c r="B50" s="548"/>
      <c r="C50" s="548"/>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8"/>
      <c r="AN50" s="548"/>
      <c r="AO50" s="548"/>
      <c r="AP50" s="548"/>
      <c r="AQ50" s="548"/>
      <c r="AR50" s="548"/>
      <c r="AS50" s="548"/>
      <c r="AT50" s="548"/>
      <c r="AU50" s="548"/>
      <c r="AV50" s="548"/>
      <c r="AW50" s="548"/>
      <c r="AX50" s="548"/>
      <c r="AY50" s="548"/>
      <c r="AZ50" s="548"/>
      <c r="BA50" s="548"/>
      <c r="BB50" s="548"/>
      <c r="BC50" s="548"/>
      <c r="BD50" s="548"/>
      <c r="BE50" s="548"/>
      <c r="BF50" s="548"/>
      <c r="BG50" s="548"/>
      <c r="BH50" s="548"/>
      <c r="BI50" s="548"/>
      <c r="BJ50" s="548"/>
      <c r="BK50" s="548"/>
      <c r="BL50" s="548"/>
      <c r="BM50" s="548"/>
      <c r="BN50" s="548"/>
      <c r="BO50" s="548"/>
      <c r="BP50" s="548"/>
      <c r="BQ50" s="548"/>
      <c r="BR50" s="548"/>
      <c r="BS50" s="548"/>
      <c r="BT50" s="548"/>
      <c r="BU50" s="548"/>
      <c r="BV50" s="548"/>
      <c r="BW50" s="548"/>
      <c r="BX50" s="548"/>
      <c r="BY50" s="548"/>
      <c r="BZ50" s="548"/>
      <c r="CA50" s="548"/>
      <c r="CB50" s="548"/>
      <c r="CC50" s="548"/>
      <c r="CD50" s="548"/>
      <c r="CE50" s="548"/>
      <c r="CF50" s="548"/>
      <c r="CG50" s="548"/>
      <c r="CH50" s="548"/>
      <c r="CI50" s="548"/>
      <c r="CJ50" s="548"/>
      <c r="CK50" s="548"/>
      <c r="CL50" s="548"/>
      <c r="CM50" s="548"/>
      <c r="CN50" s="548"/>
    </row>
    <row r="51" spans="1:97" ht="15.75" customHeight="1">
      <c r="A51" s="84"/>
      <c r="B51" s="84"/>
      <c r="C51" s="90"/>
      <c r="D51" s="90"/>
      <c r="E51" s="90"/>
      <c r="F51" s="90"/>
      <c r="G51" s="90"/>
      <c r="H51" s="90"/>
      <c r="I51" s="90"/>
      <c r="J51" s="91"/>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92"/>
      <c r="AJ51" s="69"/>
      <c r="AK51" s="69"/>
      <c r="AL51" s="69"/>
      <c r="AM51" s="69"/>
      <c r="AN51" s="69"/>
      <c r="AO51" s="69"/>
      <c r="AP51" s="69"/>
      <c r="AQ51" s="69"/>
      <c r="AR51" s="69"/>
    </row>
    <row r="52" spans="1:97" s="254" customFormat="1" ht="16.5" customHeight="1">
      <c r="A52" s="628" t="s">
        <v>191</v>
      </c>
      <c r="B52" s="628"/>
      <c r="C52" s="628"/>
      <c r="D52" s="628"/>
      <c r="E52" s="628"/>
      <c r="F52" s="628"/>
      <c r="G52" s="628"/>
      <c r="H52" s="628"/>
      <c r="I52" s="628"/>
      <c r="J52" s="628"/>
      <c r="K52" s="628"/>
      <c r="L52" s="629"/>
      <c r="M52" s="629"/>
      <c r="N52" s="629"/>
      <c r="O52" s="629"/>
      <c r="P52" s="629"/>
      <c r="Q52" s="629"/>
      <c r="R52" s="629"/>
      <c r="S52" s="629"/>
      <c r="T52" s="629"/>
      <c r="U52" s="629"/>
      <c r="V52" s="629"/>
      <c r="W52" s="629"/>
      <c r="X52" s="629"/>
      <c r="Y52" s="264"/>
      <c r="Z52" s="264"/>
      <c r="AA52" s="264"/>
      <c r="AB52" s="264"/>
      <c r="AC52" s="252"/>
      <c r="AD52" s="252"/>
      <c r="AE52" s="252"/>
      <c r="AF52" s="252"/>
      <c r="AG52" s="252"/>
      <c r="AH52" s="264"/>
      <c r="AI52" s="264"/>
      <c r="AJ52" s="264"/>
      <c r="AK52" s="264"/>
      <c r="AL52" s="252"/>
      <c r="AM52" s="252"/>
      <c r="AN52" s="252"/>
      <c r="AO52" s="252"/>
      <c r="AP52" s="252"/>
      <c r="AQ52" s="264"/>
      <c r="AR52" s="264"/>
      <c r="AS52" s="264"/>
      <c r="AT52" s="264"/>
      <c r="AV52" s="265"/>
      <c r="AW52" s="265"/>
      <c r="AX52" s="265"/>
      <c r="AY52" s="265"/>
      <c r="AZ52" s="265"/>
      <c r="BA52" s="265"/>
      <c r="BB52" s="265"/>
      <c r="BC52" s="265"/>
      <c r="BD52" s="265"/>
      <c r="BE52" s="265"/>
      <c r="BF52" s="265"/>
      <c r="BG52" s="265"/>
      <c r="BH52" s="266"/>
      <c r="BM52" s="266"/>
      <c r="BN52" s="266"/>
      <c r="BO52" s="266"/>
      <c r="BP52" s="266"/>
      <c r="BQ52" s="266"/>
      <c r="BV52" s="266"/>
      <c r="BW52" s="266"/>
      <c r="BX52" s="266"/>
      <c r="BY52" s="266"/>
      <c r="BZ52" s="266"/>
      <c r="CE52" s="266"/>
      <c r="CF52" s="266"/>
      <c r="CG52" s="266"/>
      <c r="CH52" s="266"/>
      <c r="CI52" s="266"/>
      <c r="CN52" s="266"/>
    </row>
    <row r="53" spans="1:97" s="254" customFormat="1" ht="33" customHeight="1">
      <c r="A53" s="517" t="s">
        <v>192</v>
      </c>
      <c r="B53" s="518"/>
      <c r="C53" s="518"/>
      <c r="D53" s="518"/>
      <c r="E53" s="518"/>
      <c r="F53" s="518"/>
      <c r="G53" s="518"/>
      <c r="H53" s="518"/>
      <c r="I53" s="518"/>
      <c r="J53" s="518"/>
      <c r="K53" s="519"/>
      <c r="L53" s="630" t="str">
        <f>IF(BD15="","",BD15)</f>
        <v/>
      </c>
      <c r="M53" s="631"/>
      <c r="N53" s="631"/>
      <c r="O53" s="631"/>
      <c r="P53" s="631"/>
      <c r="Q53" s="631"/>
      <c r="R53" s="631"/>
      <c r="S53" s="631"/>
      <c r="T53" s="631"/>
      <c r="U53" s="631"/>
      <c r="V53" s="631"/>
      <c r="W53" s="631"/>
      <c r="X53" s="631"/>
      <c r="Y53" s="631"/>
      <c r="Z53" s="631"/>
      <c r="AA53" s="631"/>
      <c r="AB53" s="631"/>
      <c r="AC53" s="631"/>
      <c r="AD53" s="631"/>
      <c r="AE53" s="631"/>
      <c r="AF53" s="631"/>
      <c r="AG53" s="631"/>
      <c r="AH53" s="631"/>
      <c r="AI53" s="631"/>
      <c r="AJ53" s="631"/>
      <c r="AK53" s="631"/>
      <c r="AL53" s="631"/>
      <c r="AM53" s="631"/>
      <c r="AN53" s="631"/>
      <c r="AO53" s="631"/>
      <c r="AP53" s="631"/>
      <c r="AQ53" s="631"/>
      <c r="AR53" s="631"/>
      <c r="AS53" s="267"/>
      <c r="AT53" s="268"/>
      <c r="AU53" s="268"/>
      <c r="AV53" s="268"/>
      <c r="AW53" s="268"/>
      <c r="AX53" s="268"/>
      <c r="AY53" s="268"/>
      <c r="AZ53" s="268"/>
      <c r="BA53" s="268"/>
      <c r="BB53" s="268"/>
      <c r="BC53" s="268"/>
      <c r="BD53" s="268"/>
      <c r="BE53" s="269" t="s">
        <v>193</v>
      </c>
      <c r="BF53" s="268"/>
      <c r="BG53" s="268"/>
      <c r="BH53" s="268"/>
      <c r="BI53" s="268"/>
      <c r="BJ53" s="268"/>
      <c r="BK53" s="268"/>
      <c r="BL53" s="268"/>
      <c r="BM53" s="268"/>
      <c r="BN53" s="268"/>
      <c r="BO53" s="268"/>
      <c r="BP53" s="268"/>
      <c r="BQ53" s="268"/>
      <c r="BR53" s="268"/>
      <c r="BS53" s="268"/>
      <c r="BT53" s="268"/>
      <c r="BU53" s="268"/>
      <c r="BV53" s="268"/>
      <c r="BW53" s="268"/>
      <c r="BX53" s="268"/>
      <c r="BY53" s="268"/>
      <c r="BZ53" s="268"/>
      <c r="CA53" s="268"/>
      <c r="CB53" s="268"/>
      <c r="CC53" s="268"/>
      <c r="CD53" s="268"/>
      <c r="CE53" s="268"/>
      <c r="CF53" s="268"/>
      <c r="CG53" s="268"/>
      <c r="CH53" s="268"/>
      <c r="CI53" s="268"/>
      <c r="CJ53" s="268"/>
      <c r="CK53" s="268"/>
      <c r="CL53" s="268"/>
      <c r="CM53" s="268"/>
      <c r="CN53" s="268"/>
    </row>
    <row r="54" spans="1:97" s="261" customFormat="1" ht="33" customHeight="1">
      <c r="A54" s="517" t="s">
        <v>45</v>
      </c>
      <c r="B54" s="518"/>
      <c r="C54" s="518"/>
      <c r="D54" s="518"/>
      <c r="E54" s="518"/>
      <c r="F54" s="518"/>
      <c r="G54" s="518"/>
      <c r="H54" s="518"/>
      <c r="I54" s="518"/>
      <c r="J54" s="518"/>
      <c r="K54" s="519"/>
      <c r="L54" s="632" t="s">
        <v>71</v>
      </c>
      <c r="M54" s="552"/>
      <c r="N54" s="553"/>
      <c r="O54" s="553"/>
      <c r="P54" s="553"/>
      <c r="Q54" s="553"/>
      <c r="R54" s="553"/>
      <c r="S54" s="553"/>
      <c r="T54" s="553"/>
      <c r="U54" s="553"/>
      <c r="V54" s="553"/>
      <c r="W54" s="552" t="s">
        <v>72</v>
      </c>
      <c r="X54" s="552"/>
      <c r="Y54" s="553"/>
      <c r="Z54" s="553"/>
      <c r="AA54" s="553"/>
      <c r="AB54" s="553"/>
      <c r="AC54" s="553"/>
      <c r="AD54" s="553"/>
      <c r="AE54" s="553"/>
      <c r="AF54" s="553"/>
      <c r="AG54" s="553"/>
      <c r="AH54" s="552" t="s">
        <v>70</v>
      </c>
      <c r="AI54" s="552"/>
      <c r="AJ54" s="553"/>
      <c r="AK54" s="553"/>
      <c r="AL54" s="553"/>
      <c r="AM54" s="553"/>
      <c r="AN54" s="553"/>
      <c r="AO54" s="553"/>
      <c r="AP54" s="553"/>
      <c r="AQ54" s="553"/>
      <c r="AR54" s="554"/>
      <c r="AS54" s="633" t="s">
        <v>46</v>
      </c>
      <c r="AT54" s="634"/>
      <c r="AU54" s="634"/>
      <c r="AV54" s="634"/>
      <c r="AW54" s="634"/>
      <c r="AX54" s="634"/>
      <c r="AY54" s="634"/>
      <c r="AZ54" s="634"/>
      <c r="BA54" s="634"/>
      <c r="BB54" s="634"/>
      <c r="BC54" s="635"/>
      <c r="BD54" s="636"/>
      <c r="BE54" s="637"/>
      <c r="BF54" s="637"/>
      <c r="BG54" s="637"/>
      <c r="BH54" s="637"/>
      <c r="BI54" s="637"/>
      <c r="BJ54" s="637"/>
      <c r="BK54" s="637"/>
      <c r="BL54" s="637"/>
      <c r="BM54" s="637"/>
      <c r="BN54" s="637"/>
      <c r="BO54" s="637"/>
      <c r="BP54" s="637"/>
      <c r="BQ54" s="637"/>
      <c r="BR54" s="637"/>
      <c r="BS54" s="638" t="s">
        <v>73</v>
      </c>
      <c r="BT54" s="638"/>
      <c r="BU54" s="637"/>
      <c r="BV54" s="637"/>
      <c r="BW54" s="637"/>
      <c r="BX54" s="637"/>
      <c r="BY54" s="637"/>
      <c r="BZ54" s="637"/>
      <c r="CA54" s="637"/>
      <c r="CB54" s="637"/>
      <c r="CC54" s="637"/>
      <c r="CD54" s="637"/>
      <c r="CE54" s="637"/>
      <c r="CF54" s="637"/>
      <c r="CG54" s="637"/>
      <c r="CH54" s="637"/>
      <c r="CI54" s="637"/>
      <c r="CJ54" s="637"/>
      <c r="CK54" s="637"/>
      <c r="CL54" s="637"/>
      <c r="CM54" s="637"/>
      <c r="CN54" s="639"/>
      <c r="CO54" s="244"/>
    </row>
    <row r="55" spans="1:97" s="254" customFormat="1" ht="33" customHeight="1">
      <c r="A55" s="651" t="s">
        <v>47</v>
      </c>
      <c r="B55" s="652"/>
      <c r="C55" s="518"/>
      <c r="D55" s="518"/>
      <c r="E55" s="518"/>
      <c r="F55" s="518"/>
      <c r="G55" s="518"/>
      <c r="H55" s="518"/>
      <c r="I55" s="518"/>
      <c r="J55" s="518"/>
      <c r="K55" s="519"/>
      <c r="L55" s="632" t="s">
        <v>71</v>
      </c>
      <c r="M55" s="552"/>
      <c r="N55" s="553"/>
      <c r="O55" s="553"/>
      <c r="P55" s="553"/>
      <c r="Q55" s="553"/>
      <c r="R55" s="553"/>
      <c r="S55" s="553"/>
      <c r="T55" s="553"/>
      <c r="U55" s="553"/>
      <c r="V55" s="553"/>
      <c r="W55" s="552" t="s">
        <v>72</v>
      </c>
      <c r="X55" s="552"/>
      <c r="Y55" s="553"/>
      <c r="Z55" s="553"/>
      <c r="AA55" s="553"/>
      <c r="AB55" s="553"/>
      <c r="AC55" s="553"/>
      <c r="AD55" s="553"/>
      <c r="AE55" s="553"/>
      <c r="AF55" s="553"/>
      <c r="AG55" s="553"/>
      <c r="AH55" s="552" t="s">
        <v>70</v>
      </c>
      <c r="AI55" s="552"/>
      <c r="AJ55" s="553"/>
      <c r="AK55" s="553"/>
      <c r="AL55" s="553"/>
      <c r="AM55" s="553"/>
      <c r="AN55" s="553"/>
      <c r="AO55" s="553"/>
      <c r="AP55" s="553"/>
      <c r="AQ55" s="553"/>
      <c r="AR55" s="554"/>
      <c r="AS55" s="497" t="s">
        <v>48</v>
      </c>
      <c r="AT55" s="498"/>
      <c r="AU55" s="498"/>
      <c r="AV55" s="498"/>
      <c r="AW55" s="498"/>
      <c r="AX55" s="498"/>
      <c r="AY55" s="498"/>
      <c r="AZ55" s="498"/>
      <c r="BA55" s="498"/>
      <c r="BB55" s="498"/>
      <c r="BC55" s="650"/>
      <c r="BD55" s="632" t="s">
        <v>71</v>
      </c>
      <c r="BE55" s="552"/>
      <c r="BF55" s="554"/>
      <c r="BG55" s="555"/>
      <c r="BH55" s="555"/>
      <c r="BI55" s="555"/>
      <c r="BJ55" s="555"/>
      <c r="BK55" s="555"/>
      <c r="BL55" s="555"/>
      <c r="BM55" s="555"/>
      <c r="BN55" s="556"/>
      <c r="BO55" s="654" t="s">
        <v>74</v>
      </c>
      <c r="BP55" s="654"/>
      <c r="BQ55" s="554"/>
      <c r="BR55" s="555"/>
      <c r="BS55" s="555"/>
      <c r="BT55" s="555"/>
      <c r="BU55" s="555"/>
      <c r="BV55" s="555"/>
      <c r="BW55" s="555"/>
      <c r="BX55" s="555"/>
      <c r="BY55" s="555"/>
      <c r="BZ55" s="556"/>
      <c r="CA55" s="552" t="s">
        <v>70</v>
      </c>
      <c r="CB55" s="552"/>
      <c r="CC55" s="554"/>
      <c r="CD55" s="555"/>
      <c r="CE55" s="555"/>
      <c r="CF55" s="555"/>
      <c r="CG55" s="555"/>
      <c r="CH55" s="555"/>
      <c r="CI55" s="555"/>
      <c r="CJ55" s="555"/>
      <c r="CK55" s="555"/>
      <c r="CL55" s="555"/>
      <c r="CM55" s="555"/>
      <c r="CN55" s="555"/>
    </row>
    <row r="56" spans="1:97" s="254" customFormat="1" ht="22.5" customHeight="1">
      <c r="A56" s="270"/>
      <c r="B56" s="270"/>
      <c r="C56" s="271"/>
      <c r="D56" s="271"/>
      <c r="E56" s="271"/>
      <c r="F56" s="271"/>
      <c r="G56" s="271"/>
      <c r="H56" s="271"/>
      <c r="I56" s="271"/>
      <c r="J56" s="271"/>
      <c r="K56" s="271"/>
      <c r="L56" s="272"/>
      <c r="M56" s="272"/>
      <c r="N56" s="273"/>
      <c r="O56" s="273"/>
      <c r="P56" s="273"/>
      <c r="Q56" s="273"/>
      <c r="R56" s="273"/>
      <c r="S56" s="273"/>
      <c r="T56" s="273"/>
      <c r="U56" s="273"/>
      <c r="V56" s="273"/>
      <c r="W56" s="272"/>
      <c r="X56" s="272"/>
      <c r="Y56" s="273"/>
      <c r="Z56" s="273"/>
      <c r="AA56" s="273"/>
      <c r="AB56" s="273"/>
      <c r="AC56" s="273"/>
      <c r="AD56" s="273"/>
      <c r="AE56" s="273"/>
      <c r="AF56" s="273"/>
      <c r="AG56" s="273"/>
      <c r="AH56" s="272"/>
      <c r="AI56" s="272"/>
      <c r="AJ56" s="273"/>
      <c r="AK56" s="273"/>
      <c r="AL56" s="273"/>
      <c r="AM56" s="273"/>
      <c r="AN56" s="273"/>
      <c r="AO56" s="273"/>
      <c r="AP56" s="273"/>
      <c r="AQ56" s="273"/>
      <c r="AR56" s="273"/>
      <c r="AS56" s="271"/>
      <c r="AT56" s="271"/>
      <c r="AU56" s="271"/>
      <c r="AV56" s="271"/>
      <c r="AW56" s="271"/>
      <c r="AX56" s="271"/>
      <c r="AY56" s="271"/>
      <c r="AZ56" s="271"/>
      <c r="BA56" s="271"/>
      <c r="BB56" s="271"/>
      <c r="BC56" s="271"/>
      <c r="BD56" s="274"/>
      <c r="BE56" s="272"/>
      <c r="BF56" s="272"/>
      <c r="BG56" s="273"/>
      <c r="BH56" s="273"/>
      <c r="BI56" s="273"/>
      <c r="BJ56" s="273"/>
      <c r="BK56" s="273"/>
      <c r="BL56" s="273"/>
      <c r="BM56" s="273"/>
      <c r="BN56" s="273"/>
      <c r="BO56" s="273"/>
      <c r="BP56" s="272"/>
      <c r="BQ56" s="272"/>
      <c r="BR56" s="273"/>
      <c r="BS56" s="273"/>
      <c r="BT56" s="273"/>
      <c r="BU56" s="273"/>
      <c r="BV56" s="273"/>
      <c r="BW56" s="273"/>
      <c r="BX56" s="273"/>
      <c r="BY56" s="273"/>
      <c r="BZ56" s="273"/>
      <c r="CA56" s="273"/>
      <c r="CB56" s="272"/>
      <c r="CC56" s="272"/>
      <c r="CD56" s="273"/>
      <c r="CE56" s="273"/>
      <c r="CF56" s="273"/>
      <c r="CG56" s="273"/>
      <c r="CH56" s="273"/>
      <c r="CI56" s="273"/>
      <c r="CJ56" s="273"/>
      <c r="CK56" s="273"/>
      <c r="CL56" s="273"/>
      <c r="CM56" s="273"/>
      <c r="CN56" s="273"/>
    </row>
    <row r="57" spans="1:97" s="254" customFormat="1" ht="22.5" customHeight="1">
      <c r="A57" s="270"/>
      <c r="B57" s="270"/>
      <c r="C57" s="271"/>
      <c r="D57" s="271"/>
      <c r="E57" s="271"/>
      <c r="F57" s="271"/>
      <c r="G57" s="271"/>
      <c r="H57" s="271"/>
      <c r="I57" s="271"/>
      <c r="J57" s="271"/>
      <c r="K57" s="271"/>
      <c r="L57" s="272"/>
      <c r="M57" s="272"/>
      <c r="N57" s="273"/>
      <c r="O57" s="273"/>
      <c r="P57" s="273"/>
      <c r="Q57" s="273"/>
      <c r="R57" s="273"/>
      <c r="S57" s="273"/>
      <c r="T57" s="273"/>
      <c r="U57" s="273"/>
      <c r="V57" s="273"/>
      <c r="W57" s="272"/>
      <c r="X57" s="272"/>
      <c r="Y57" s="273"/>
      <c r="Z57" s="273"/>
      <c r="AA57" s="273"/>
      <c r="AB57" s="273"/>
      <c r="AC57" s="273"/>
      <c r="AD57" s="273"/>
      <c r="AE57" s="273"/>
      <c r="AF57" s="273"/>
      <c r="AG57" s="273"/>
      <c r="AH57" s="272"/>
      <c r="AI57" s="272"/>
      <c r="AJ57" s="273"/>
      <c r="AK57" s="273"/>
      <c r="AL57" s="273"/>
      <c r="AM57" s="273"/>
      <c r="AN57" s="273"/>
      <c r="AO57" s="273"/>
      <c r="AP57" s="273"/>
      <c r="AQ57" s="273"/>
      <c r="AR57" s="273"/>
      <c r="AS57" s="271"/>
      <c r="AT57" s="271"/>
      <c r="AU57" s="271"/>
      <c r="AV57" s="271"/>
      <c r="AW57" s="271"/>
      <c r="AX57" s="271"/>
      <c r="AY57" s="271"/>
      <c r="AZ57" s="271"/>
      <c r="BA57" s="271"/>
      <c r="BB57" s="271"/>
      <c r="BC57" s="271"/>
      <c r="BD57" s="274"/>
      <c r="BE57" s="272"/>
      <c r="BF57" s="272"/>
      <c r="BG57" s="273"/>
      <c r="BH57" s="273"/>
      <c r="BI57" s="273"/>
      <c r="BJ57" s="273"/>
      <c r="BK57" s="273"/>
      <c r="BL57" s="273"/>
      <c r="BM57" s="273"/>
      <c r="BN57" s="273"/>
      <c r="BO57" s="273"/>
      <c r="BP57" s="272"/>
      <c r="BQ57" s="272"/>
      <c r="BR57" s="273"/>
      <c r="BS57" s="273"/>
      <c r="BT57" s="273"/>
      <c r="BU57" s="273"/>
      <c r="BV57" s="273"/>
      <c r="BW57" s="273"/>
      <c r="BX57" s="273"/>
      <c r="BY57" s="273"/>
      <c r="BZ57" s="273"/>
      <c r="CA57" s="273"/>
      <c r="CB57" s="272"/>
      <c r="CC57" s="272"/>
      <c r="CD57" s="273"/>
      <c r="CE57" s="273"/>
      <c r="CF57" s="273"/>
      <c r="CG57" s="273"/>
      <c r="CH57" s="273"/>
      <c r="CI57" s="273"/>
      <c r="CJ57" s="273"/>
      <c r="CK57" s="273"/>
      <c r="CL57" s="273"/>
      <c r="CM57" s="273"/>
      <c r="CN57" s="273"/>
    </row>
    <row r="58" spans="1:97" s="254" customFormat="1" ht="18" customHeight="1">
      <c r="A58" s="655" t="s">
        <v>194</v>
      </c>
      <c r="B58" s="655"/>
      <c r="C58" s="655"/>
      <c r="D58" s="655"/>
      <c r="E58" s="655"/>
      <c r="F58" s="655"/>
      <c r="G58" s="655"/>
      <c r="H58" s="655"/>
      <c r="I58" s="655"/>
      <c r="J58" s="655"/>
      <c r="K58" s="655"/>
      <c r="L58" s="655"/>
      <c r="M58" s="655"/>
      <c r="N58" s="655"/>
      <c r="O58" s="655"/>
      <c r="P58" s="655"/>
      <c r="Q58" s="655"/>
      <c r="R58" s="655"/>
      <c r="S58" s="655"/>
      <c r="T58" s="655"/>
      <c r="U58" s="655"/>
      <c r="V58" s="655"/>
      <c r="W58" s="655"/>
      <c r="X58" s="65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1"/>
      <c r="CE58" s="251"/>
      <c r="CF58" s="251"/>
      <c r="CG58" s="251"/>
      <c r="CH58" s="251"/>
      <c r="CI58" s="251"/>
      <c r="CJ58" s="251"/>
      <c r="CK58" s="251"/>
      <c r="CL58" s="251"/>
      <c r="CM58" s="251"/>
      <c r="CN58" s="251"/>
    </row>
    <row r="59" spans="1:97" ht="22.5" customHeight="1">
      <c r="A59" s="493" t="s">
        <v>145</v>
      </c>
      <c r="B59" s="494"/>
      <c r="C59" s="494"/>
      <c r="D59" s="494"/>
      <c r="E59" s="494"/>
      <c r="F59" s="494"/>
      <c r="G59" s="494"/>
      <c r="H59" s="494"/>
      <c r="I59" s="494"/>
      <c r="J59" s="494"/>
      <c r="K59" s="647"/>
      <c r="L59" s="549" t="s">
        <v>43</v>
      </c>
      <c r="M59" s="550"/>
      <c r="N59" s="550"/>
      <c r="O59" s="551"/>
      <c r="P59" s="551"/>
      <c r="Q59" s="551"/>
      <c r="R59" s="551"/>
      <c r="S59" s="551"/>
      <c r="T59" s="551"/>
      <c r="U59" s="551"/>
      <c r="V59" s="551"/>
      <c r="W59" s="551"/>
      <c r="X59" s="551"/>
      <c r="Y59" s="550" t="s">
        <v>70</v>
      </c>
      <c r="Z59" s="550"/>
      <c r="AA59" s="550"/>
      <c r="AB59" s="551"/>
      <c r="AC59" s="551"/>
      <c r="AD59" s="551"/>
      <c r="AE59" s="551"/>
      <c r="AF59" s="551"/>
      <c r="AG59" s="551"/>
      <c r="AH59" s="551"/>
      <c r="AI59" s="551"/>
      <c r="AJ59" s="551"/>
      <c r="AK59" s="551"/>
      <c r="AL59" s="93"/>
      <c r="AM59" s="93"/>
      <c r="AN59" s="93"/>
      <c r="AO59" s="93"/>
      <c r="AP59" s="93"/>
      <c r="AQ59" s="93"/>
      <c r="AR59" s="93"/>
      <c r="AS59" s="93"/>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5"/>
      <c r="CH59" s="95"/>
      <c r="CI59" s="95"/>
      <c r="CJ59" s="95"/>
      <c r="CK59" s="95"/>
      <c r="CL59" s="95"/>
      <c r="CM59" s="95"/>
      <c r="CN59" s="96"/>
    </row>
    <row r="60" spans="1:97" ht="45" customHeight="1">
      <c r="A60" s="495"/>
      <c r="B60" s="648"/>
      <c r="C60" s="648"/>
      <c r="D60" s="648"/>
      <c r="E60" s="648"/>
      <c r="F60" s="648"/>
      <c r="G60" s="648"/>
      <c r="H60" s="648"/>
      <c r="I60" s="648"/>
      <c r="J60" s="648"/>
      <c r="K60" s="649"/>
      <c r="L60" s="543"/>
      <c r="M60" s="544"/>
      <c r="N60" s="544"/>
      <c r="O60" s="544"/>
      <c r="P60" s="544"/>
      <c r="Q60" s="544"/>
      <c r="R60" s="544"/>
      <c r="S60" s="544"/>
      <c r="T60" s="544"/>
      <c r="U60" s="544"/>
      <c r="V60" s="544"/>
      <c r="W60" s="544"/>
      <c r="X60" s="544"/>
      <c r="Y60" s="544"/>
      <c r="Z60" s="544"/>
      <c r="AA60" s="544"/>
      <c r="AB60" s="544"/>
      <c r="AC60" s="557"/>
      <c r="AD60" s="544"/>
      <c r="AE60" s="544"/>
      <c r="AF60" s="544"/>
      <c r="AG60" s="544"/>
      <c r="AH60" s="544"/>
      <c r="AI60" s="544"/>
      <c r="AJ60" s="544"/>
      <c r="AK60" s="544"/>
      <c r="AL60" s="544"/>
      <c r="AM60" s="544"/>
      <c r="AN60" s="544"/>
      <c r="AO60" s="544"/>
      <c r="AP60" s="544"/>
      <c r="AQ60" s="544"/>
      <c r="AR60" s="544"/>
      <c r="AS60" s="544"/>
      <c r="AT60" s="544"/>
      <c r="AU60" s="544"/>
      <c r="AV60" s="544"/>
      <c r="AW60" s="544"/>
      <c r="AX60" s="544"/>
      <c r="AY60" s="544"/>
      <c r="AZ60" s="544"/>
      <c r="BA60" s="544"/>
      <c r="BB60" s="544"/>
      <c r="BC60" s="544"/>
      <c r="BD60" s="558"/>
      <c r="BE60" s="559"/>
      <c r="BF60" s="559"/>
      <c r="BG60" s="559"/>
      <c r="BH60" s="559"/>
      <c r="BI60" s="559"/>
      <c r="BJ60" s="559"/>
      <c r="BK60" s="559"/>
      <c r="BL60" s="559"/>
      <c r="BM60" s="559"/>
      <c r="BN60" s="559"/>
      <c r="BO60" s="559"/>
      <c r="BP60" s="559"/>
      <c r="BQ60" s="559"/>
      <c r="BR60" s="559"/>
      <c r="BS60" s="559"/>
      <c r="BT60" s="559"/>
      <c r="BU60" s="559"/>
      <c r="BV60" s="559"/>
      <c r="BW60" s="559"/>
      <c r="BX60" s="559"/>
      <c r="BY60" s="559"/>
      <c r="BZ60" s="559"/>
      <c r="CA60" s="559"/>
      <c r="CB60" s="559"/>
      <c r="CC60" s="559"/>
      <c r="CD60" s="559"/>
      <c r="CE60" s="559"/>
      <c r="CF60" s="559"/>
      <c r="CG60" s="559"/>
      <c r="CH60" s="559"/>
      <c r="CI60" s="559"/>
      <c r="CJ60" s="559"/>
      <c r="CK60" s="559"/>
      <c r="CL60" s="559"/>
      <c r="CM60" s="559"/>
      <c r="CN60" s="560"/>
    </row>
    <row r="61" spans="1:97" s="254" customFormat="1" ht="37.5" customHeight="1">
      <c r="A61" s="497"/>
      <c r="B61" s="498"/>
      <c r="C61" s="498"/>
      <c r="D61" s="498"/>
      <c r="E61" s="498"/>
      <c r="F61" s="498"/>
      <c r="G61" s="498"/>
      <c r="H61" s="498"/>
      <c r="I61" s="498"/>
      <c r="J61" s="498"/>
      <c r="K61" s="650"/>
      <c r="L61" s="644"/>
      <c r="M61" s="645"/>
      <c r="N61" s="645"/>
      <c r="O61" s="645"/>
      <c r="P61" s="645"/>
      <c r="Q61" s="645"/>
      <c r="R61" s="645"/>
      <c r="S61" s="645"/>
      <c r="T61" s="645"/>
      <c r="U61" s="645"/>
      <c r="V61" s="645"/>
      <c r="W61" s="645"/>
      <c r="X61" s="645"/>
      <c r="Y61" s="645"/>
      <c r="Z61" s="645"/>
      <c r="AA61" s="645"/>
      <c r="AB61" s="645"/>
      <c r="AC61" s="645"/>
      <c r="AD61" s="645"/>
      <c r="AE61" s="645"/>
      <c r="AF61" s="645"/>
      <c r="AG61" s="645"/>
      <c r="AH61" s="645"/>
      <c r="AI61" s="645"/>
      <c r="AJ61" s="645"/>
      <c r="AK61" s="645"/>
      <c r="AL61" s="645"/>
      <c r="AM61" s="645"/>
      <c r="AN61" s="645"/>
      <c r="AO61" s="645"/>
      <c r="AP61" s="645"/>
      <c r="AQ61" s="645"/>
      <c r="AR61" s="645"/>
      <c r="AS61" s="645"/>
      <c r="AT61" s="645"/>
      <c r="AU61" s="645"/>
      <c r="AV61" s="645"/>
      <c r="AW61" s="645"/>
      <c r="AX61" s="645"/>
      <c r="AY61" s="645"/>
      <c r="AZ61" s="645"/>
      <c r="BA61" s="645"/>
      <c r="BB61" s="645"/>
      <c r="BC61" s="645"/>
      <c r="BD61" s="645"/>
      <c r="BE61" s="645"/>
      <c r="BF61" s="645"/>
      <c r="BG61" s="645"/>
      <c r="BH61" s="645"/>
      <c r="BI61" s="645"/>
      <c r="BJ61" s="645"/>
      <c r="BK61" s="645"/>
      <c r="BL61" s="645"/>
      <c r="BM61" s="645"/>
      <c r="BN61" s="645"/>
      <c r="BO61" s="645"/>
      <c r="BP61" s="645"/>
      <c r="BQ61" s="645"/>
      <c r="BR61" s="645"/>
      <c r="BS61" s="645"/>
      <c r="BT61" s="645"/>
      <c r="BU61" s="645"/>
      <c r="BV61" s="645"/>
      <c r="BW61" s="645"/>
      <c r="BX61" s="645"/>
      <c r="BY61" s="645"/>
      <c r="BZ61" s="645"/>
      <c r="CA61" s="645"/>
      <c r="CB61" s="645"/>
      <c r="CC61" s="645"/>
      <c r="CD61" s="645"/>
      <c r="CE61" s="645"/>
      <c r="CF61" s="645"/>
      <c r="CG61" s="645"/>
      <c r="CH61" s="645"/>
      <c r="CI61" s="645"/>
      <c r="CJ61" s="645"/>
      <c r="CK61" s="645"/>
      <c r="CL61" s="645"/>
      <c r="CM61" s="645"/>
      <c r="CN61" s="646"/>
    </row>
    <row r="62" spans="1:97" s="254" customFormat="1" ht="33" customHeight="1">
      <c r="A62" s="517" t="s">
        <v>236</v>
      </c>
      <c r="B62" s="518"/>
      <c r="C62" s="518"/>
      <c r="D62" s="518"/>
      <c r="E62" s="518"/>
      <c r="F62" s="518"/>
      <c r="G62" s="518"/>
      <c r="H62" s="518"/>
      <c r="I62" s="518"/>
      <c r="J62" s="518"/>
      <c r="K62" s="519"/>
      <c r="L62" s="520" t="s">
        <v>220</v>
      </c>
      <c r="M62" s="521"/>
      <c r="N62" s="521"/>
      <c r="O62" s="522" t="s">
        <v>273</v>
      </c>
      <c r="P62" s="523"/>
      <c r="Q62" s="523"/>
      <c r="R62" s="523"/>
      <c r="S62" s="523"/>
      <c r="T62" s="523"/>
      <c r="U62" s="523"/>
      <c r="V62" s="523"/>
      <c r="W62" s="523"/>
      <c r="X62" s="523"/>
      <c r="Y62" s="523"/>
      <c r="Z62" s="523"/>
      <c r="AA62" s="523"/>
      <c r="AB62" s="523"/>
      <c r="AC62" s="517" t="s">
        <v>16</v>
      </c>
      <c r="AD62" s="518"/>
      <c r="AE62" s="518"/>
      <c r="AF62" s="518"/>
      <c r="AG62" s="518"/>
      <c r="AH62" s="518"/>
      <c r="AI62" s="518"/>
      <c r="AJ62" s="518"/>
      <c r="AK62" s="518"/>
      <c r="AL62" s="518"/>
      <c r="AM62" s="518"/>
      <c r="AN62" s="518"/>
      <c r="AO62" s="532" t="s">
        <v>5</v>
      </c>
      <c r="AP62" s="533"/>
      <c r="AQ62" s="533"/>
      <c r="AR62" s="534" t="s">
        <v>244</v>
      </c>
      <c r="AS62" s="534"/>
      <c r="AT62" s="534"/>
      <c r="AU62" s="534"/>
      <c r="AV62" s="534"/>
      <c r="AW62" s="534"/>
      <c r="AX62" s="534"/>
      <c r="AY62" s="534"/>
      <c r="AZ62" s="534"/>
      <c r="BA62" s="535" t="s">
        <v>5</v>
      </c>
      <c r="BB62" s="533"/>
      <c r="BC62" s="533"/>
      <c r="BD62" s="534" t="s">
        <v>245</v>
      </c>
      <c r="BE62" s="534"/>
      <c r="BF62" s="534"/>
      <c r="BG62" s="534"/>
      <c r="BH62" s="534"/>
      <c r="BI62" s="534"/>
      <c r="BJ62" s="534"/>
      <c r="BK62" s="534"/>
      <c r="BL62" s="536"/>
      <c r="BM62" s="517" t="s">
        <v>13</v>
      </c>
      <c r="BN62" s="518"/>
      <c r="BO62" s="518"/>
      <c r="BP62" s="518"/>
      <c r="BQ62" s="518"/>
      <c r="BR62" s="518"/>
      <c r="BS62" s="518"/>
      <c r="BT62" s="518"/>
      <c r="BU62" s="518"/>
      <c r="BV62" s="518"/>
      <c r="BW62" s="519"/>
      <c r="BX62" s="531"/>
      <c r="BY62" s="531"/>
      <c r="BZ62" s="531"/>
      <c r="CA62" s="531"/>
      <c r="CB62" s="531"/>
      <c r="CC62" s="531"/>
      <c r="CD62" s="531"/>
      <c r="CE62" s="531"/>
      <c r="CF62" s="531"/>
      <c r="CG62" s="531"/>
      <c r="CH62" s="531"/>
      <c r="CI62" s="531"/>
      <c r="CJ62" s="529" t="s">
        <v>8</v>
      </c>
      <c r="CK62" s="529"/>
      <c r="CL62" s="529"/>
      <c r="CM62" s="529"/>
      <c r="CN62" s="530"/>
    </row>
    <row r="63" spans="1:97" s="254" customFormat="1" ht="37.5" customHeight="1">
      <c r="A63" s="461" t="s">
        <v>90</v>
      </c>
      <c r="B63" s="462"/>
      <c r="C63" s="462"/>
      <c r="D63" s="462"/>
      <c r="E63" s="462"/>
      <c r="F63" s="462"/>
      <c r="G63" s="462"/>
      <c r="H63" s="462"/>
      <c r="I63" s="462"/>
      <c r="J63" s="462"/>
      <c r="K63" s="463"/>
      <c r="L63" s="456" t="s">
        <v>5</v>
      </c>
      <c r="M63" s="457"/>
      <c r="N63" s="457"/>
      <c r="O63" s="458" t="s">
        <v>237</v>
      </c>
      <c r="P63" s="459"/>
      <c r="Q63" s="459"/>
      <c r="R63" s="459"/>
      <c r="S63" s="459"/>
      <c r="T63" s="459"/>
      <c r="U63" s="459"/>
      <c r="V63" s="459"/>
      <c r="W63" s="459"/>
      <c r="X63" s="459"/>
      <c r="Y63" s="459"/>
      <c r="Z63" s="459"/>
      <c r="AA63" s="459"/>
      <c r="AB63" s="459"/>
      <c r="AC63" s="460" t="s">
        <v>5</v>
      </c>
      <c r="AD63" s="457"/>
      <c r="AE63" s="457"/>
      <c r="AF63" s="485" t="s">
        <v>251</v>
      </c>
      <c r="AG63" s="486"/>
      <c r="AH63" s="486"/>
      <c r="AI63" s="486"/>
      <c r="AJ63" s="486"/>
      <c r="AK63" s="486"/>
      <c r="AL63" s="486"/>
      <c r="AM63" s="486"/>
      <c r="AN63" s="486"/>
      <c r="AO63" s="486"/>
      <c r="AP63" s="486"/>
      <c r="AQ63" s="486"/>
      <c r="AR63" s="486"/>
      <c r="AS63" s="486"/>
      <c r="AT63" s="486"/>
      <c r="AU63" s="486"/>
      <c r="AV63" s="486"/>
      <c r="AW63" s="486"/>
      <c r="AX63" s="486"/>
      <c r="AY63" s="486"/>
      <c r="AZ63" s="486"/>
      <c r="BA63" s="486"/>
      <c r="BB63" s="486"/>
      <c r="BC63" s="486"/>
      <c r="BD63" s="486"/>
      <c r="BE63" s="486"/>
      <c r="BF63" s="486"/>
      <c r="BG63" s="486"/>
      <c r="BH63" s="486"/>
      <c r="BI63" s="486"/>
      <c r="BJ63" s="486"/>
      <c r="BK63" s="486"/>
      <c r="BL63" s="486"/>
      <c r="BM63" s="486"/>
      <c r="BN63" s="486"/>
      <c r="BO63" s="486"/>
      <c r="BP63" s="486"/>
      <c r="BQ63" s="486"/>
      <c r="BR63" s="486"/>
      <c r="BS63" s="486"/>
      <c r="BT63" s="486"/>
      <c r="BU63" s="486"/>
      <c r="BV63" s="486"/>
      <c r="BW63" s="486"/>
      <c r="BX63" s="486"/>
      <c r="BY63" s="486"/>
      <c r="BZ63" s="486"/>
      <c r="CA63" s="486"/>
      <c r="CB63" s="486"/>
      <c r="CC63" s="486"/>
      <c r="CD63" s="486"/>
      <c r="CE63" s="486"/>
      <c r="CF63" s="486"/>
      <c r="CG63" s="486"/>
      <c r="CH63" s="486"/>
      <c r="CI63" s="486"/>
      <c r="CJ63" s="486"/>
      <c r="CK63" s="486"/>
      <c r="CL63" s="486"/>
      <c r="CM63" s="486"/>
      <c r="CN63" s="487"/>
    </row>
    <row r="64" spans="1:97" s="254" customFormat="1" ht="37.5" customHeight="1">
      <c r="A64" s="467"/>
      <c r="B64" s="468"/>
      <c r="C64" s="468"/>
      <c r="D64" s="468"/>
      <c r="E64" s="468"/>
      <c r="F64" s="468"/>
      <c r="G64" s="468"/>
      <c r="H64" s="468"/>
      <c r="I64" s="468"/>
      <c r="J64" s="468"/>
      <c r="K64" s="469"/>
      <c r="L64" s="478" t="s">
        <v>5</v>
      </c>
      <c r="M64" s="479"/>
      <c r="N64" s="479"/>
      <c r="O64" s="483" t="s">
        <v>238</v>
      </c>
      <c r="P64" s="524"/>
      <c r="Q64" s="524"/>
      <c r="R64" s="524"/>
      <c r="S64" s="524"/>
      <c r="T64" s="524"/>
      <c r="U64" s="524"/>
      <c r="V64" s="524"/>
      <c r="W64" s="524"/>
      <c r="X64" s="524"/>
      <c r="Y64" s="524"/>
      <c r="Z64" s="524"/>
      <c r="AA64" s="524"/>
      <c r="AB64" s="524"/>
      <c r="AC64" s="525" t="s">
        <v>5</v>
      </c>
      <c r="AD64" s="479"/>
      <c r="AE64" s="479"/>
      <c r="AF64" s="526" t="s">
        <v>309</v>
      </c>
      <c r="AG64" s="527"/>
      <c r="AH64" s="527"/>
      <c r="AI64" s="527"/>
      <c r="AJ64" s="527"/>
      <c r="AK64" s="527"/>
      <c r="AL64" s="527"/>
      <c r="AM64" s="527"/>
      <c r="AN64" s="527"/>
      <c r="AO64" s="527"/>
      <c r="AP64" s="527"/>
      <c r="AQ64" s="527"/>
      <c r="AR64" s="527"/>
      <c r="AS64" s="527"/>
      <c r="AT64" s="527"/>
      <c r="AU64" s="527"/>
      <c r="AV64" s="527"/>
      <c r="AW64" s="527"/>
      <c r="AX64" s="527"/>
      <c r="AY64" s="527"/>
      <c r="AZ64" s="527"/>
      <c r="BA64" s="527"/>
      <c r="BB64" s="527"/>
      <c r="BC64" s="527"/>
      <c r="BD64" s="527"/>
      <c r="BE64" s="527"/>
      <c r="BF64" s="527"/>
      <c r="BG64" s="527"/>
      <c r="BH64" s="527"/>
      <c r="BI64" s="527"/>
      <c r="BJ64" s="527"/>
      <c r="BK64" s="527"/>
      <c r="BL64" s="527"/>
      <c r="BM64" s="527"/>
      <c r="BN64" s="527"/>
      <c r="BO64" s="527"/>
      <c r="BP64" s="527"/>
      <c r="BQ64" s="527"/>
      <c r="BR64" s="527"/>
      <c r="BS64" s="527"/>
      <c r="BT64" s="527"/>
      <c r="BU64" s="527"/>
      <c r="BV64" s="527"/>
      <c r="BW64" s="527"/>
      <c r="BX64" s="527"/>
      <c r="BY64" s="527"/>
      <c r="BZ64" s="527"/>
      <c r="CA64" s="527"/>
      <c r="CB64" s="527"/>
      <c r="CC64" s="527"/>
      <c r="CD64" s="527"/>
      <c r="CE64" s="527"/>
      <c r="CF64" s="527"/>
      <c r="CG64" s="527"/>
      <c r="CH64" s="527"/>
      <c r="CI64" s="527"/>
      <c r="CJ64" s="527"/>
      <c r="CK64" s="527"/>
      <c r="CL64" s="527"/>
      <c r="CM64" s="527"/>
      <c r="CN64" s="528"/>
      <c r="CS64" s="244"/>
    </row>
    <row r="65" spans="1:92" s="254" customFormat="1" ht="37.5" customHeight="1">
      <c r="A65" s="461" t="s">
        <v>140</v>
      </c>
      <c r="B65" s="462"/>
      <c r="C65" s="462"/>
      <c r="D65" s="462"/>
      <c r="E65" s="462"/>
      <c r="F65" s="462"/>
      <c r="G65" s="462"/>
      <c r="H65" s="462"/>
      <c r="I65" s="462"/>
      <c r="J65" s="462"/>
      <c r="K65" s="463"/>
      <c r="L65" s="456" t="s">
        <v>5</v>
      </c>
      <c r="M65" s="457"/>
      <c r="N65" s="457"/>
      <c r="O65" s="458" t="s">
        <v>239</v>
      </c>
      <c r="P65" s="459"/>
      <c r="Q65" s="459"/>
      <c r="R65" s="459"/>
      <c r="S65" s="459"/>
      <c r="T65" s="459"/>
      <c r="U65" s="459"/>
      <c r="V65" s="459"/>
      <c r="W65" s="459"/>
      <c r="X65" s="459"/>
      <c r="Y65" s="459"/>
      <c r="Z65" s="459"/>
      <c r="AA65" s="459"/>
      <c r="AB65" s="459"/>
      <c r="AC65" s="460" t="s">
        <v>5</v>
      </c>
      <c r="AD65" s="457"/>
      <c r="AE65" s="457"/>
      <c r="AF65" s="485" t="s">
        <v>252</v>
      </c>
      <c r="AG65" s="486"/>
      <c r="AH65" s="486"/>
      <c r="AI65" s="486"/>
      <c r="AJ65" s="486"/>
      <c r="AK65" s="486"/>
      <c r="AL65" s="486"/>
      <c r="AM65" s="486"/>
      <c r="AN65" s="486"/>
      <c r="AO65" s="486"/>
      <c r="AP65" s="486"/>
      <c r="AQ65" s="486"/>
      <c r="AR65" s="486"/>
      <c r="AS65" s="486"/>
      <c r="AT65" s="486"/>
      <c r="AU65" s="486"/>
      <c r="AV65" s="486"/>
      <c r="AW65" s="486"/>
      <c r="AX65" s="486"/>
      <c r="AY65" s="486"/>
      <c r="AZ65" s="486"/>
      <c r="BA65" s="486"/>
      <c r="BB65" s="486"/>
      <c r="BC65" s="486"/>
      <c r="BD65" s="486"/>
      <c r="BE65" s="486"/>
      <c r="BF65" s="486"/>
      <c r="BG65" s="486"/>
      <c r="BH65" s="486"/>
      <c r="BI65" s="486"/>
      <c r="BJ65" s="486"/>
      <c r="BK65" s="486"/>
      <c r="BL65" s="486"/>
      <c r="BM65" s="486"/>
      <c r="BN65" s="486"/>
      <c r="BO65" s="486"/>
      <c r="BP65" s="486"/>
      <c r="BQ65" s="486"/>
      <c r="BR65" s="486"/>
      <c r="BS65" s="486"/>
      <c r="BT65" s="486"/>
      <c r="BU65" s="486"/>
      <c r="BV65" s="486"/>
      <c r="BW65" s="486"/>
      <c r="BX65" s="486"/>
      <c r="BY65" s="486"/>
      <c r="BZ65" s="486"/>
      <c r="CA65" s="486"/>
      <c r="CB65" s="486"/>
      <c r="CC65" s="486"/>
      <c r="CD65" s="486"/>
      <c r="CE65" s="486"/>
      <c r="CF65" s="486"/>
      <c r="CG65" s="486"/>
      <c r="CH65" s="486"/>
      <c r="CI65" s="486"/>
      <c r="CJ65" s="486"/>
      <c r="CK65" s="486"/>
      <c r="CL65" s="486"/>
      <c r="CM65" s="486"/>
      <c r="CN65" s="487"/>
    </row>
    <row r="66" spans="1:92" s="254" customFormat="1" ht="37.5" customHeight="1">
      <c r="A66" s="464"/>
      <c r="B66" s="465"/>
      <c r="C66" s="465"/>
      <c r="D66" s="465"/>
      <c r="E66" s="465"/>
      <c r="F66" s="465"/>
      <c r="G66" s="465"/>
      <c r="H66" s="465"/>
      <c r="I66" s="465"/>
      <c r="J66" s="465"/>
      <c r="K66" s="466"/>
      <c r="L66" s="488" t="s">
        <v>5</v>
      </c>
      <c r="M66" s="489"/>
      <c r="N66" s="489"/>
      <c r="O66" s="490" t="s">
        <v>141</v>
      </c>
      <c r="P66" s="491"/>
      <c r="Q66" s="491"/>
      <c r="R66" s="491"/>
      <c r="S66" s="491"/>
      <c r="T66" s="491"/>
      <c r="U66" s="491"/>
      <c r="V66" s="491"/>
      <c r="W66" s="491"/>
      <c r="X66" s="491"/>
      <c r="Y66" s="491"/>
      <c r="Z66" s="491"/>
      <c r="AA66" s="491"/>
      <c r="AB66" s="491"/>
      <c r="AC66" s="492" t="s">
        <v>5</v>
      </c>
      <c r="AD66" s="489"/>
      <c r="AE66" s="489"/>
      <c r="AF66" s="439" t="s">
        <v>310</v>
      </c>
      <c r="AG66" s="440"/>
      <c r="AH66" s="440"/>
      <c r="AI66" s="440"/>
      <c r="AJ66" s="440"/>
      <c r="AK66" s="440"/>
      <c r="AL66" s="440"/>
      <c r="AM66" s="440"/>
      <c r="AN66" s="440"/>
      <c r="AO66" s="440"/>
      <c r="AP66" s="440"/>
      <c r="AQ66" s="440"/>
      <c r="AR66" s="440"/>
      <c r="AS66" s="440"/>
      <c r="AT66" s="440"/>
      <c r="AU66" s="440"/>
      <c r="AV66" s="440"/>
      <c r="AW66" s="440"/>
      <c r="AX66" s="440"/>
      <c r="AY66" s="440"/>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0"/>
      <c r="CF66" s="440"/>
      <c r="CG66" s="440"/>
      <c r="CH66" s="440"/>
      <c r="CI66" s="440"/>
      <c r="CJ66" s="440"/>
      <c r="CK66" s="440"/>
      <c r="CL66" s="440"/>
      <c r="CM66" s="440"/>
      <c r="CN66" s="441"/>
    </row>
    <row r="67" spans="1:92" s="254" customFormat="1" ht="37.5" customHeight="1">
      <c r="A67" s="467"/>
      <c r="B67" s="468"/>
      <c r="C67" s="468"/>
      <c r="D67" s="468"/>
      <c r="E67" s="468"/>
      <c r="F67" s="468"/>
      <c r="G67" s="468"/>
      <c r="H67" s="468"/>
      <c r="I67" s="468"/>
      <c r="J67" s="468"/>
      <c r="K67" s="469"/>
      <c r="L67" s="470" t="s">
        <v>5</v>
      </c>
      <c r="M67" s="471"/>
      <c r="N67" s="471"/>
      <c r="O67" s="472" t="s">
        <v>91</v>
      </c>
      <c r="P67" s="473"/>
      <c r="Q67" s="473"/>
      <c r="R67" s="473"/>
      <c r="S67" s="473"/>
      <c r="T67" s="473"/>
      <c r="U67" s="473"/>
      <c r="V67" s="473"/>
      <c r="W67" s="473"/>
      <c r="X67" s="473"/>
      <c r="Y67" s="473"/>
      <c r="Z67" s="473"/>
      <c r="AA67" s="473"/>
      <c r="AB67" s="473"/>
      <c r="AC67" s="474" t="s">
        <v>5</v>
      </c>
      <c r="AD67" s="471"/>
      <c r="AE67" s="471"/>
      <c r="AF67" s="475" t="s">
        <v>253</v>
      </c>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6"/>
      <c r="BR67" s="476"/>
      <c r="BS67" s="476"/>
      <c r="BT67" s="476"/>
      <c r="BU67" s="476"/>
      <c r="BV67" s="476"/>
      <c r="BW67" s="476"/>
      <c r="BX67" s="476"/>
      <c r="BY67" s="476"/>
      <c r="BZ67" s="476"/>
      <c r="CA67" s="476"/>
      <c r="CB67" s="476"/>
      <c r="CC67" s="476"/>
      <c r="CD67" s="476"/>
      <c r="CE67" s="476"/>
      <c r="CF67" s="476"/>
      <c r="CG67" s="476"/>
      <c r="CH67" s="476"/>
      <c r="CI67" s="476"/>
      <c r="CJ67" s="476"/>
      <c r="CK67" s="476"/>
      <c r="CL67" s="476"/>
      <c r="CM67" s="476"/>
      <c r="CN67" s="477"/>
    </row>
    <row r="68" spans="1:92" s="254" customFormat="1" ht="37.5" customHeight="1">
      <c r="A68" s="461" t="s">
        <v>249</v>
      </c>
      <c r="B68" s="462"/>
      <c r="C68" s="462"/>
      <c r="D68" s="462"/>
      <c r="E68" s="462"/>
      <c r="F68" s="462"/>
      <c r="G68" s="462"/>
      <c r="H68" s="462"/>
      <c r="I68" s="462"/>
      <c r="J68" s="462"/>
      <c r="K68" s="463"/>
      <c r="L68" s="456" t="s">
        <v>5</v>
      </c>
      <c r="M68" s="457"/>
      <c r="N68" s="457"/>
      <c r="O68" s="480" t="s">
        <v>250</v>
      </c>
      <c r="P68" s="480"/>
      <c r="Q68" s="480"/>
      <c r="R68" s="480"/>
      <c r="S68" s="480"/>
      <c r="T68" s="480"/>
      <c r="U68" s="480"/>
      <c r="V68" s="480"/>
      <c r="W68" s="480"/>
      <c r="X68" s="480"/>
      <c r="Y68" s="480"/>
      <c r="Z68" s="480"/>
      <c r="AA68" s="480"/>
      <c r="AB68" s="480"/>
      <c r="AC68" s="460" t="s">
        <v>5</v>
      </c>
      <c r="AD68" s="457"/>
      <c r="AE68" s="457"/>
      <c r="AF68" s="458" t="s">
        <v>271</v>
      </c>
      <c r="AG68" s="458"/>
      <c r="AH68" s="458"/>
      <c r="AI68" s="458"/>
      <c r="AJ68" s="458"/>
      <c r="AK68" s="458"/>
      <c r="AL68" s="458"/>
      <c r="AM68" s="458"/>
      <c r="AN68" s="458"/>
      <c r="AO68" s="458"/>
      <c r="AP68" s="458"/>
      <c r="AQ68" s="458"/>
      <c r="AR68" s="458"/>
      <c r="AS68" s="458"/>
      <c r="AT68" s="458"/>
      <c r="AU68" s="458"/>
      <c r="AV68" s="458"/>
      <c r="AW68" s="458"/>
      <c r="AX68" s="458"/>
      <c r="AY68" s="481"/>
      <c r="AZ68" s="457" t="s">
        <v>5</v>
      </c>
      <c r="BA68" s="457"/>
      <c r="BB68" s="457"/>
      <c r="BC68" s="458" t="s">
        <v>254</v>
      </c>
      <c r="BD68" s="458"/>
      <c r="BE68" s="458"/>
      <c r="BF68" s="458"/>
      <c r="BG68" s="458"/>
      <c r="BH68" s="458"/>
      <c r="BI68" s="458"/>
      <c r="BJ68" s="458"/>
      <c r="BK68" s="458"/>
      <c r="BL68" s="458"/>
      <c r="BM68" s="458"/>
      <c r="BN68" s="458"/>
      <c r="BO68" s="458"/>
      <c r="BP68" s="458"/>
      <c r="BQ68" s="458"/>
      <c r="BR68" s="458"/>
      <c r="BS68" s="458"/>
      <c r="BT68" s="460" t="s">
        <v>5</v>
      </c>
      <c r="BU68" s="457"/>
      <c r="BV68" s="457"/>
      <c r="BW68" s="458" t="s">
        <v>255</v>
      </c>
      <c r="BX68" s="458"/>
      <c r="BY68" s="458"/>
      <c r="BZ68" s="458"/>
      <c r="CA68" s="458"/>
      <c r="CB68" s="458"/>
      <c r="CC68" s="458"/>
      <c r="CD68" s="458"/>
      <c r="CE68" s="458"/>
      <c r="CF68" s="458"/>
      <c r="CG68" s="458"/>
      <c r="CH68" s="458"/>
      <c r="CI68" s="458"/>
      <c r="CJ68" s="458"/>
      <c r="CK68" s="458"/>
      <c r="CL68" s="458"/>
      <c r="CM68" s="458"/>
      <c r="CN68" s="482"/>
    </row>
    <row r="69" spans="1:92" s="254" customFormat="1" ht="37.5" customHeight="1">
      <c r="A69" s="467"/>
      <c r="B69" s="468"/>
      <c r="C69" s="468"/>
      <c r="D69" s="468"/>
      <c r="E69" s="468"/>
      <c r="F69" s="468"/>
      <c r="G69" s="468"/>
      <c r="H69" s="468"/>
      <c r="I69" s="468"/>
      <c r="J69" s="468"/>
      <c r="K69" s="469"/>
      <c r="L69" s="478" t="s">
        <v>5</v>
      </c>
      <c r="M69" s="479"/>
      <c r="N69" s="479"/>
      <c r="O69" s="483" t="s">
        <v>256</v>
      </c>
      <c r="P69" s="483"/>
      <c r="Q69" s="483"/>
      <c r="R69" s="483"/>
      <c r="S69" s="483"/>
      <c r="T69" s="483"/>
      <c r="U69" s="483"/>
      <c r="V69" s="483"/>
      <c r="W69" s="483"/>
      <c r="X69" s="483"/>
      <c r="Y69" s="483"/>
      <c r="Z69" s="483"/>
      <c r="AA69" s="483"/>
      <c r="AB69" s="484"/>
      <c r="AC69" s="479" t="s">
        <v>5</v>
      </c>
      <c r="AD69" s="479"/>
      <c r="AE69" s="479"/>
      <c r="AF69" s="414" t="s">
        <v>257</v>
      </c>
      <c r="AG69" s="414"/>
      <c r="AH69" s="414"/>
      <c r="AI69" s="414"/>
      <c r="AJ69" s="414"/>
      <c r="AK69" s="414"/>
      <c r="AL69" s="414"/>
      <c r="AM69" s="415" t="s">
        <v>258</v>
      </c>
      <c r="AN69" s="415"/>
      <c r="AO69" s="416"/>
      <c r="AP69" s="416"/>
      <c r="AQ69" s="416"/>
      <c r="AR69" s="416"/>
      <c r="AS69" s="416"/>
      <c r="AT69" s="416"/>
      <c r="AU69" s="416"/>
      <c r="AV69" s="416"/>
      <c r="AW69" s="416"/>
      <c r="AX69" s="416"/>
      <c r="AY69" s="416"/>
      <c r="AZ69" s="416"/>
      <c r="BA69" s="416"/>
      <c r="BB69" s="416"/>
      <c r="BC69" s="416"/>
      <c r="BD69" s="416"/>
      <c r="BE69" s="416"/>
      <c r="BF69" s="416"/>
      <c r="BG69" s="416"/>
      <c r="BH69" s="416"/>
      <c r="BI69" s="416"/>
      <c r="BJ69" s="416"/>
      <c r="BK69" s="416"/>
      <c r="BL69" s="416"/>
      <c r="BM69" s="416"/>
      <c r="BN69" s="416"/>
      <c r="BO69" s="416"/>
      <c r="BP69" s="416"/>
      <c r="BQ69" s="416"/>
      <c r="BR69" s="416"/>
      <c r="BS69" s="416"/>
      <c r="BT69" s="415" t="s">
        <v>259</v>
      </c>
      <c r="BU69" s="415"/>
      <c r="BV69" s="327"/>
      <c r="BW69" s="327"/>
      <c r="BX69" s="327"/>
      <c r="BY69" s="327"/>
      <c r="BZ69" s="327"/>
      <c r="CA69" s="327"/>
      <c r="CB69" s="327"/>
      <c r="CC69" s="327"/>
      <c r="CD69" s="327"/>
      <c r="CE69" s="327"/>
      <c r="CF69" s="327"/>
      <c r="CG69" s="327"/>
      <c r="CH69" s="327"/>
      <c r="CI69" s="327"/>
      <c r="CJ69" s="327"/>
      <c r="CK69" s="327"/>
      <c r="CL69" s="327"/>
      <c r="CM69" s="327"/>
      <c r="CN69" s="328"/>
    </row>
    <row r="70" spans="1:92" s="254" customFormat="1" ht="33" customHeight="1">
      <c r="A70" s="493" t="s">
        <v>240</v>
      </c>
      <c r="B70" s="494"/>
      <c r="C70" s="494"/>
      <c r="D70" s="494"/>
      <c r="E70" s="494"/>
      <c r="F70" s="494"/>
      <c r="G70" s="494"/>
      <c r="H70" s="494"/>
      <c r="I70" s="494"/>
      <c r="J70" s="494"/>
      <c r="K70" s="494"/>
      <c r="L70" s="456" t="s">
        <v>5</v>
      </c>
      <c r="M70" s="457"/>
      <c r="N70" s="457"/>
      <c r="O70" s="458" t="s">
        <v>89</v>
      </c>
      <c r="P70" s="459"/>
      <c r="Q70" s="459"/>
      <c r="R70" s="459"/>
      <c r="S70" s="459"/>
      <c r="T70" s="459"/>
      <c r="U70" s="459"/>
      <c r="V70" s="459"/>
      <c r="W70" s="459"/>
      <c r="X70" s="459"/>
      <c r="Y70" s="459"/>
      <c r="Z70" s="459"/>
      <c r="AA70" s="459"/>
      <c r="AB70" s="499"/>
      <c r="AC70" s="457" t="s">
        <v>5</v>
      </c>
      <c r="AD70" s="457"/>
      <c r="AE70" s="457"/>
      <c r="AF70" s="458" t="s">
        <v>241</v>
      </c>
      <c r="AG70" s="458"/>
      <c r="AH70" s="458"/>
      <c r="AI70" s="458"/>
      <c r="AJ70" s="458"/>
      <c r="AK70" s="458"/>
      <c r="AL70" s="458"/>
      <c r="AM70" s="458"/>
      <c r="AN70" s="458"/>
      <c r="AO70" s="458"/>
      <c r="AP70" s="458"/>
      <c r="AQ70" s="458"/>
      <c r="AR70" s="458"/>
      <c r="AS70" s="481"/>
      <c r="AT70" s="460" t="s">
        <v>5</v>
      </c>
      <c r="AU70" s="457"/>
      <c r="AV70" s="457"/>
      <c r="AW70" s="485" t="s">
        <v>242</v>
      </c>
      <c r="AX70" s="486"/>
      <c r="AY70" s="486"/>
      <c r="AZ70" s="486"/>
      <c r="BA70" s="486"/>
      <c r="BB70" s="486"/>
      <c r="BC70" s="486"/>
      <c r="BD70" s="486"/>
      <c r="BE70" s="486"/>
      <c r="BF70" s="486"/>
      <c r="BG70" s="486"/>
      <c r="BH70" s="486"/>
      <c r="BI70" s="486"/>
      <c r="BJ70" s="486"/>
      <c r="BK70" s="486"/>
      <c r="BL70" s="486"/>
      <c r="BM70" s="486"/>
      <c r="BN70" s="486"/>
      <c r="BO70" s="486"/>
      <c r="BP70" s="486"/>
      <c r="BQ70" s="486"/>
      <c r="BR70" s="486"/>
      <c r="BS70" s="486"/>
      <c r="BT70" s="486"/>
      <c r="BU70" s="486"/>
      <c r="BV70" s="486"/>
      <c r="BW70" s="486"/>
      <c r="BX70" s="486"/>
      <c r="BY70" s="486"/>
      <c r="BZ70" s="486"/>
      <c r="CA70" s="486"/>
      <c r="CB70" s="486"/>
      <c r="CC70" s="486"/>
      <c r="CD70" s="486"/>
      <c r="CE70" s="486"/>
      <c r="CF70" s="486"/>
      <c r="CG70" s="486"/>
      <c r="CH70" s="486"/>
      <c r="CI70" s="486"/>
      <c r="CJ70" s="486"/>
      <c r="CK70" s="486"/>
      <c r="CL70" s="486"/>
      <c r="CM70" s="486"/>
      <c r="CN70" s="487"/>
    </row>
    <row r="71" spans="1:92" s="254" customFormat="1" ht="22.5" customHeight="1">
      <c r="A71" s="495"/>
      <c r="B71" s="496"/>
      <c r="C71" s="496"/>
      <c r="D71" s="496"/>
      <c r="E71" s="496"/>
      <c r="F71" s="496"/>
      <c r="G71" s="496"/>
      <c r="H71" s="496"/>
      <c r="I71" s="496"/>
      <c r="J71" s="496"/>
      <c r="K71" s="496"/>
      <c r="L71" s="324"/>
      <c r="M71" s="255"/>
      <c r="N71" s="255"/>
      <c r="O71" s="329"/>
      <c r="P71" s="329"/>
      <c r="Q71" s="329"/>
      <c r="R71" s="329"/>
      <c r="S71" s="329"/>
      <c r="T71" s="329"/>
      <c r="U71" s="329"/>
      <c r="V71" s="329"/>
      <c r="W71" s="329"/>
      <c r="X71" s="329"/>
      <c r="Y71" s="329"/>
      <c r="Z71" s="329"/>
      <c r="AA71" s="329"/>
      <c r="AB71" s="330"/>
      <c r="AC71" s="500" t="s">
        <v>243</v>
      </c>
      <c r="AD71" s="501"/>
      <c r="AE71" s="501"/>
      <c r="AF71" s="501"/>
      <c r="AG71" s="501"/>
      <c r="AH71" s="501"/>
      <c r="AI71" s="501"/>
      <c r="AJ71" s="501"/>
      <c r="AK71" s="501"/>
      <c r="AL71" s="501"/>
      <c r="AM71" s="501"/>
      <c r="AN71" s="501"/>
      <c r="AO71" s="501"/>
      <c r="AP71" s="501"/>
      <c r="AQ71" s="501"/>
      <c r="AR71" s="501"/>
      <c r="AS71" s="502"/>
      <c r="AT71" s="507" t="s">
        <v>71</v>
      </c>
      <c r="AU71" s="508"/>
      <c r="AV71" s="509"/>
      <c r="AW71" s="509"/>
      <c r="AX71" s="509"/>
      <c r="AY71" s="509"/>
      <c r="AZ71" s="509"/>
      <c r="BA71" s="509"/>
      <c r="BB71" s="509"/>
      <c r="BC71" s="509"/>
      <c r="BD71" s="509"/>
      <c r="BE71" s="509"/>
      <c r="BF71" s="509"/>
      <c r="BG71" s="509"/>
      <c r="BH71" s="509"/>
      <c r="BI71" s="509"/>
      <c r="BJ71" s="509"/>
      <c r="BK71" s="509"/>
      <c r="BL71" s="509"/>
      <c r="BM71" s="509"/>
      <c r="BN71" s="509"/>
      <c r="BO71" s="509"/>
      <c r="BP71" s="509"/>
      <c r="BQ71" s="509"/>
      <c r="BR71" s="509"/>
      <c r="BS71" s="509"/>
      <c r="BT71" s="509"/>
      <c r="BU71" s="509"/>
      <c r="BV71" s="509"/>
      <c r="BW71" s="509"/>
      <c r="BX71" s="509"/>
      <c r="BY71" s="509"/>
      <c r="BZ71" s="509"/>
      <c r="CA71" s="509"/>
      <c r="CB71" s="509"/>
      <c r="CC71" s="509"/>
      <c r="CD71" s="509"/>
      <c r="CE71" s="509"/>
      <c r="CF71" s="509"/>
      <c r="CG71" s="509"/>
      <c r="CH71" s="509"/>
      <c r="CI71" s="509"/>
      <c r="CJ71" s="509"/>
      <c r="CK71" s="509"/>
      <c r="CL71" s="509"/>
      <c r="CM71" s="510" t="s">
        <v>72</v>
      </c>
      <c r="CN71" s="511"/>
    </row>
    <row r="72" spans="1:92" s="254" customFormat="1" ht="22.5" customHeight="1">
      <c r="A72" s="495"/>
      <c r="B72" s="496"/>
      <c r="C72" s="496"/>
      <c r="D72" s="496"/>
      <c r="E72" s="496"/>
      <c r="F72" s="496"/>
      <c r="G72" s="496"/>
      <c r="H72" s="496"/>
      <c r="I72" s="496"/>
      <c r="J72" s="496"/>
      <c r="K72" s="496"/>
      <c r="L72" s="324"/>
      <c r="M72" s="255"/>
      <c r="N72" s="255"/>
      <c r="O72" s="329"/>
      <c r="P72" s="329"/>
      <c r="Q72" s="329"/>
      <c r="R72" s="329"/>
      <c r="S72" s="329"/>
      <c r="T72" s="329"/>
      <c r="U72" s="329"/>
      <c r="V72" s="329"/>
      <c r="W72" s="329"/>
      <c r="X72" s="329"/>
      <c r="Y72" s="329"/>
      <c r="Z72" s="329"/>
      <c r="AA72" s="329"/>
      <c r="AB72" s="330"/>
      <c r="AC72" s="503"/>
      <c r="AD72" s="503"/>
      <c r="AE72" s="503"/>
      <c r="AF72" s="503"/>
      <c r="AG72" s="503"/>
      <c r="AH72" s="503"/>
      <c r="AI72" s="503"/>
      <c r="AJ72" s="503"/>
      <c r="AK72" s="503"/>
      <c r="AL72" s="503"/>
      <c r="AM72" s="503"/>
      <c r="AN72" s="503"/>
      <c r="AO72" s="503"/>
      <c r="AP72" s="503"/>
      <c r="AQ72" s="503"/>
      <c r="AR72" s="503"/>
      <c r="AS72" s="504"/>
      <c r="AT72" s="507" t="s">
        <v>71</v>
      </c>
      <c r="AU72" s="508"/>
      <c r="AV72" s="509"/>
      <c r="AW72" s="509"/>
      <c r="AX72" s="509"/>
      <c r="AY72" s="509"/>
      <c r="AZ72" s="509"/>
      <c r="BA72" s="509"/>
      <c r="BB72" s="509"/>
      <c r="BC72" s="509"/>
      <c r="BD72" s="509"/>
      <c r="BE72" s="509"/>
      <c r="BF72" s="509"/>
      <c r="BG72" s="509"/>
      <c r="BH72" s="509"/>
      <c r="BI72" s="509"/>
      <c r="BJ72" s="509"/>
      <c r="BK72" s="509"/>
      <c r="BL72" s="509"/>
      <c r="BM72" s="509"/>
      <c r="BN72" s="509"/>
      <c r="BO72" s="509"/>
      <c r="BP72" s="509"/>
      <c r="BQ72" s="509"/>
      <c r="BR72" s="509"/>
      <c r="BS72" s="509"/>
      <c r="BT72" s="509"/>
      <c r="BU72" s="509"/>
      <c r="BV72" s="509"/>
      <c r="BW72" s="509"/>
      <c r="BX72" s="509"/>
      <c r="BY72" s="509"/>
      <c r="BZ72" s="509"/>
      <c r="CA72" s="509"/>
      <c r="CB72" s="509"/>
      <c r="CC72" s="509"/>
      <c r="CD72" s="509"/>
      <c r="CE72" s="509"/>
      <c r="CF72" s="509"/>
      <c r="CG72" s="509"/>
      <c r="CH72" s="509"/>
      <c r="CI72" s="509"/>
      <c r="CJ72" s="509"/>
      <c r="CK72" s="509"/>
      <c r="CL72" s="509"/>
      <c r="CM72" s="510" t="s">
        <v>72</v>
      </c>
      <c r="CN72" s="511"/>
    </row>
    <row r="73" spans="1:92" s="254" customFormat="1" ht="22.5" customHeight="1">
      <c r="A73" s="497"/>
      <c r="B73" s="498"/>
      <c r="C73" s="498"/>
      <c r="D73" s="498"/>
      <c r="E73" s="498"/>
      <c r="F73" s="498"/>
      <c r="G73" s="498"/>
      <c r="H73" s="498"/>
      <c r="I73" s="498"/>
      <c r="J73" s="498"/>
      <c r="K73" s="498"/>
      <c r="L73" s="325"/>
      <c r="M73" s="326"/>
      <c r="N73" s="326"/>
      <c r="O73" s="326"/>
      <c r="P73" s="326"/>
      <c r="Q73" s="326"/>
      <c r="R73" s="326"/>
      <c r="S73" s="326"/>
      <c r="T73" s="326"/>
      <c r="U73" s="326"/>
      <c r="V73" s="326"/>
      <c r="W73" s="326"/>
      <c r="X73" s="326"/>
      <c r="Y73" s="326"/>
      <c r="Z73" s="326"/>
      <c r="AA73" s="326"/>
      <c r="AB73" s="331"/>
      <c r="AC73" s="505"/>
      <c r="AD73" s="505"/>
      <c r="AE73" s="505"/>
      <c r="AF73" s="505"/>
      <c r="AG73" s="505"/>
      <c r="AH73" s="505"/>
      <c r="AI73" s="505"/>
      <c r="AJ73" s="505"/>
      <c r="AK73" s="505"/>
      <c r="AL73" s="505"/>
      <c r="AM73" s="505"/>
      <c r="AN73" s="505"/>
      <c r="AO73" s="505"/>
      <c r="AP73" s="505"/>
      <c r="AQ73" s="505"/>
      <c r="AR73" s="505"/>
      <c r="AS73" s="506"/>
      <c r="AT73" s="512" t="s">
        <v>71</v>
      </c>
      <c r="AU73" s="513"/>
      <c r="AV73" s="514"/>
      <c r="AW73" s="514"/>
      <c r="AX73" s="514"/>
      <c r="AY73" s="514"/>
      <c r="AZ73" s="514"/>
      <c r="BA73" s="514"/>
      <c r="BB73" s="514"/>
      <c r="BC73" s="514"/>
      <c r="BD73" s="514"/>
      <c r="BE73" s="514"/>
      <c r="BF73" s="514"/>
      <c r="BG73" s="514"/>
      <c r="BH73" s="514"/>
      <c r="BI73" s="514"/>
      <c r="BJ73" s="514"/>
      <c r="BK73" s="514"/>
      <c r="BL73" s="514"/>
      <c r="BM73" s="514"/>
      <c r="BN73" s="514"/>
      <c r="BO73" s="514"/>
      <c r="BP73" s="514"/>
      <c r="BQ73" s="514"/>
      <c r="BR73" s="514"/>
      <c r="BS73" s="514"/>
      <c r="BT73" s="514"/>
      <c r="BU73" s="514"/>
      <c r="BV73" s="514"/>
      <c r="BW73" s="514"/>
      <c r="BX73" s="514"/>
      <c r="BY73" s="514"/>
      <c r="BZ73" s="514"/>
      <c r="CA73" s="514"/>
      <c r="CB73" s="514"/>
      <c r="CC73" s="514"/>
      <c r="CD73" s="514"/>
      <c r="CE73" s="514"/>
      <c r="CF73" s="514"/>
      <c r="CG73" s="514"/>
      <c r="CH73" s="514"/>
      <c r="CI73" s="514"/>
      <c r="CJ73" s="514"/>
      <c r="CK73" s="514"/>
      <c r="CL73" s="514"/>
      <c r="CM73" s="515" t="s">
        <v>72</v>
      </c>
      <c r="CN73" s="516"/>
    </row>
    <row r="74" spans="1:92" ht="22.5" customHeight="1">
      <c r="A74" s="97"/>
      <c r="B74" s="97"/>
      <c r="C74" s="97"/>
      <c r="D74" s="97"/>
      <c r="E74" s="97"/>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81"/>
      <c r="AT74" s="81"/>
      <c r="AU74" s="81"/>
      <c r="AV74" s="81"/>
      <c r="AW74" s="82"/>
      <c r="AX74" s="82"/>
      <c r="AY74" s="82"/>
      <c r="AZ74" s="82"/>
      <c r="BA74" s="82"/>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4"/>
      <c r="CE74" s="84"/>
      <c r="CF74" s="84"/>
      <c r="CG74" s="84"/>
      <c r="CH74" s="84"/>
      <c r="CI74" s="84"/>
      <c r="CJ74" s="84"/>
      <c r="CK74" s="84"/>
      <c r="CL74" s="84"/>
      <c r="CM74" s="84"/>
      <c r="CN74" s="84"/>
    </row>
    <row r="75" spans="1:92" s="168" customFormat="1" ht="22.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83"/>
      <c r="Z75" s="83"/>
      <c r="AA75" s="83"/>
      <c r="AB75" s="83"/>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row>
    <row r="76" spans="1:92" ht="45" customHeight="1">
      <c r="A76" s="641" t="s">
        <v>195</v>
      </c>
      <c r="B76" s="641"/>
      <c r="C76" s="641"/>
      <c r="D76" s="641"/>
      <c r="E76" s="641"/>
      <c r="F76" s="641"/>
      <c r="G76" s="641"/>
      <c r="H76" s="641"/>
      <c r="I76" s="641"/>
      <c r="J76" s="641"/>
      <c r="K76" s="641"/>
      <c r="L76" s="641"/>
      <c r="M76" s="641"/>
      <c r="N76" s="641"/>
      <c r="O76" s="641"/>
      <c r="P76" s="641"/>
      <c r="Q76" s="641"/>
      <c r="R76" s="641"/>
      <c r="S76" s="641"/>
      <c r="T76" s="641"/>
      <c r="U76" s="641"/>
      <c r="V76" s="641"/>
      <c r="W76" s="641"/>
      <c r="X76" s="642"/>
      <c r="Y76" s="537"/>
      <c r="Z76" s="538"/>
      <c r="AA76" s="538"/>
      <c r="AB76" s="538"/>
      <c r="AC76" s="538"/>
      <c r="AD76" s="538"/>
      <c r="AE76" s="538"/>
      <c r="AF76" s="538"/>
      <c r="AG76" s="538"/>
      <c r="AH76" s="538"/>
      <c r="AI76" s="538"/>
      <c r="AJ76" s="538"/>
      <c r="AK76" s="538"/>
      <c r="AL76" s="538"/>
      <c r="AM76" s="538"/>
      <c r="AN76" s="538"/>
      <c r="AO76" s="538"/>
      <c r="AP76" s="538"/>
      <c r="AQ76" s="538"/>
      <c r="AR76" s="538"/>
      <c r="AS76" s="538"/>
      <c r="AT76" s="538"/>
      <c r="AU76" s="538"/>
      <c r="AV76" s="538"/>
      <c r="AW76" s="538"/>
      <c r="AX76" s="538"/>
      <c r="AY76" s="538"/>
      <c r="AZ76" s="538"/>
      <c r="BA76" s="538"/>
      <c r="BB76" s="538"/>
      <c r="BC76" s="538"/>
      <c r="BD76" s="538"/>
      <c r="BE76" s="538"/>
      <c r="BF76" s="538"/>
      <c r="BG76" s="538"/>
      <c r="BH76" s="538"/>
      <c r="BI76" s="538"/>
      <c r="BJ76" s="538"/>
      <c r="BK76" s="538"/>
      <c r="BL76" s="538"/>
      <c r="BM76" s="538"/>
      <c r="BN76" s="538"/>
      <c r="BO76" s="539"/>
      <c r="BP76" s="540" t="s">
        <v>44</v>
      </c>
      <c r="BQ76" s="541"/>
      <c r="BR76" s="541"/>
      <c r="BS76" s="541"/>
      <c r="BT76" s="541"/>
      <c r="BU76" s="541"/>
      <c r="BV76" s="541"/>
      <c r="BW76" s="541"/>
      <c r="BX76" s="541"/>
      <c r="BY76" s="541"/>
      <c r="BZ76" s="541"/>
      <c r="CA76" s="541"/>
      <c r="CB76" s="541"/>
      <c r="CC76" s="541"/>
      <c r="CD76" s="541"/>
      <c r="CE76" s="541"/>
      <c r="CF76" s="541"/>
      <c r="CG76" s="541"/>
      <c r="CH76" s="541"/>
      <c r="CI76" s="541"/>
      <c r="CJ76" s="541"/>
      <c r="CK76" s="541"/>
      <c r="CL76" s="541"/>
      <c r="CM76" s="541"/>
      <c r="CN76" s="541"/>
    </row>
    <row r="77" spans="1:92" ht="21.75" customHeight="1">
      <c r="A77" s="99"/>
      <c r="B77" s="99"/>
      <c r="C77" s="99"/>
      <c r="D77" s="100"/>
      <c r="E77" s="100"/>
      <c r="F77" s="101"/>
      <c r="G77" s="101"/>
      <c r="H77" s="101"/>
      <c r="I77" s="100"/>
      <c r="J77" s="100"/>
      <c r="K77" s="67"/>
      <c r="L77" s="67"/>
      <c r="M77" s="67"/>
      <c r="N77" s="67"/>
      <c r="O77" s="67"/>
      <c r="P77" s="67"/>
      <c r="Q77" s="67"/>
      <c r="R77" s="67"/>
      <c r="S77" s="67"/>
      <c r="T77" s="67"/>
      <c r="U77" s="67"/>
      <c r="V77" s="67"/>
      <c r="W77" s="67"/>
      <c r="X77" s="67"/>
      <c r="Y77" s="67"/>
      <c r="Z77" s="67"/>
      <c r="AA77" s="67"/>
      <c r="AB77" s="67"/>
      <c r="AC77" s="67"/>
      <c r="AP77" s="67"/>
      <c r="AQ77" s="67"/>
      <c r="AR77" s="67"/>
      <c r="BI77" s="102"/>
      <c r="BJ77" s="102"/>
      <c r="BK77" s="102"/>
      <c r="BL77" s="102"/>
      <c r="BM77" s="102"/>
      <c r="BN77" s="102"/>
      <c r="BP77" s="102"/>
      <c r="BQ77" s="542"/>
      <c r="BR77" s="542"/>
      <c r="BS77" s="542"/>
      <c r="BT77" s="542"/>
      <c r="BU77" s="542"/>
      <c r="BV77" s="542"/>
      <c r="BW77" s="542"/>
      <c r="BX77" s="542"/>
      <c r="BY77" s="542"/>
      <c r="BZ77" s="542"/>
      <c r="CA77" s="542"/>
      <c r="CB77" s="542"/>
      <c r="CC77" s="542"/>
      <c r="CD77" s="542"/>
      <c r="CE77" s="542"/>
      <c r="CF77" s="542"/>
      <c r="CG77" s="542"/>
      <c r="CH77" s="542"/>
      <c r="CI77" s="542"/>
      <c r="CJ77" s="542"/>
      <c r="CK77" s="542"/>
      <c r="CL77" s="542"/>
      <c r="CM77" s="542"/>
      <c r="CN77" s="542"/>
    </row>
    <row r="78" spans="1:92" ht="21.75" customHeight="1">
      <c r="A78" s="99"/>
      <c r="B78" s="99"/>
      <c r="C78" s="99"/>
      <c r="D78" s="100"/>
      <c r="E78" s="100"/>
      <c r="F78" s="101"/>
      <c r="G78" s="101"/>
      <c r="H78" s="101"/>
      <c r="I78" s="100"/>
      <c r="J78" s="100"/>
      <c r="K78" s="67"/>
      <c r="L78" s="67"/>
      <c r="M78" s="67"/>
      <c r="N78" s="67"/>
      <c r="O78" s="67"/>
      <c r="P78" s="67"/>
      <c r="Q78" s="67"/>
      <c r="R78" s="67"/>
      <c r="S78" s="67"/>
      <c r="T78" s="67"/>
      <c r="U78" s="67"/>
      <c r="V78" s="67"/>
      <c r="W78" s="67"/>
      <c r="X78" s="67"/>
      <c r="Y78" s="67"/>
      <c r="Z78" s="67"/>
      <c r="AA78" s="67"/>
      <c r="AB78" s="67"/>
      <c r="AC78" s="67"/>
      <c r="AP78" s="67"/>
      <c r="AQ78" s="67"/>
      <c r="AR78" s="67"/>
      <c r="BI78" s="102"/>
      <c r="BJ78" s="102"/>
      <c r="BK78" s="102"/>
      <c r="BL78" s="102"/>
      <c r="BM78" s="102"/>
      <c r="BN78" s="102"/>
      <c r="BP78" s="102"/>
      <c r="BQ78" s="167"/>
      <c r="BR78" s="167"/>
      <c r="BS78" s="167"/>
      <c r="BT78" s="167"/>
      <c r="BU78" s="167"/>
      <c r="BV78" s="167"/>
      <c r="BW78" s="167"/>
      <c r="BX78" s="167"/>
      <c r="BY78" s="167"/>
      <c r="BZ78" s="167"/>
      <c r="CA78" s="167"/>
      <c r="CB78" s="167"/>
      <c r="CC78" s="167"/>
      <c r="CD78" s="167"/>
      <c r="CE78" s="167"/>
      <c r="CF78" s="167"/>
      <c r="CG78" s="167"/>
      <c r="CH78" s="167"/>
      <c r="CI78" s="167"/>
      <c r="CJ78" s="167"/>
      <c r="CK78" s="167"/>
      <c r="CL78" s="167"/>
      <c r="CM78" s="167"/>
      <c r="CN78" s="167"/>
    </row>
    <row r="79" spans="1:92" s="254" customFormat="1" ht="17.25" customHeight="1">
      <c r="A79" s="628" t="s">
        <v>196</v>
      </c>
      <c r="B79" s="628"/>
      <c r="C79" s="628"/>
      <c r="D79" s="628"/>
      <c r="E79" s="628"/>
      <c r="F79" s="628"/>
      <c r="G79" s="628"/>
      <c r="H79" s="628"/>
      <c r="I79" s="628"/>
      <c r="J79" s="628"/>
      <c r="K79" s="628"/>
      <c r="L79" s="628"/>
      <c r="M79" s="628"/>
      <c r="N79" s="628"/>
      <c r="O79" s="628"/>
      <c r="P79" s="628"/>
      <c r="Q79" s="628"/>
      <c r="R79" s="628"/>
      <c r="S79" s="628"/>
      <c r="T79" s="628"/>
      <c r="U79" s="628"/>
      <c r="V79" s="628"/>
      <c r="W79" s="628"/>
      <c r="X79" s="628"/>
      <c r="Y79" s="266"/>
      <c r="Z79" s="266"/>
      <c r="AA79" s="266"/>
      <c r="AB79" s="266"/>
      <c r="BN79" s="276"/>
      <c r="BO79" s="276"/>
      <c r="BP79" s="276"/>
      <c r="BQ79" s="276"/>
      <c r="BR79" s="276"/>
      <c r="BS79" s="276"/>
      <c r="BT79" s="276"/>
      <c r="BU79" s="276"/>
      <c r="BV79" s="276"/>
      <c r="BW79" s="276"/>
      <c r="BX79" s="276"/>
      <c r="BY79" s="276"/>
      <c r="BZ79" s="276"/>
      <c r="CA79" s="276"/>
      <c r="CB79" s="276"/>
      <c r="CC79" s="276"/>
      <c r="CD79" s="276"/>
      <c r="CE79" s="276"/>
      <c r="CF79" s="276"/>
      <c r="CG79" s="276"/>
      <c r="CH79" s="276"/>
      <c r="CI79" s="276"/>
      <c r="CJ79" s="276"/>
    </row>
    <row r="80" spans="1:92" s="254" customFormat="1" ht="33" customHeight="1">
      <c r="A80" s="651" t="s">
        <v>144</v>
      </c>
      <c r="B80" s="518"/>
      <c r="C80" s="518"/>
      <c r="D80" s="518"/>
      <c r="E80" s="518"/>
      <c r="F80" s="518"/>
      <c r="G80" s="518"/>
      <c r="H80" s="518"/>
      <c r="I80" s="518"/>
      <c r="J80" s="518"/>
      <c r="K80" s="519"/>
      <c r="L80" s="277"/>
      <c r="M80" s="533"/>
      <c r="N80" s="533"/>
      <c r="O80" s="533"/>
      <c r="P80" s="533"/>
      <c r="Q80" s="533"/>
      <c r="R80" s="533"/>
      <c r="S80" s="533"/>
      <c r="T80" s="533"/>
      <c r="U80" s="533"/>
      <c r="V80" s="521" t="s">
        <v>8</v>
      </c>
      <c r="W80" s="521"/>
      <c r="X80" s="521"/>
      <c r="Y80" s="521"/>
      <c r="Z80" s="531"/>
      <c r="AA80" s="531"/>
      <c r="AB80" s="531"/>
      <c r="AC80" s="531"/>
      <c r="AD80" s="531"/>
      <c r="AE80" s="521" t="s">
        <v>7</v>
      </c>
      <c r="AF80" s="521"/>
      <c r="AG80" s="521"/>
      <c r="AH80" s="521"/>
      <c r="AI80" s="533"/>
      <c r="AJ80" s="533"/>
      <c r="AK80" s="533"/>
      <c r="AL80" s="533"/>
      <c r="AM80" s="533"/>
      <c r="AN80" s="521" t="s">
        <v>6</v>
      </c>
      <c r="AO80" s="521"/>
      <c r="AP80" s="521"/>
      <c r="AQ80" s="521"/>
      <c r="AR80" s="278"/>
      <c r="AS80" s="651" t="s">
        <v>246</v>
      </c>
      <c r="AT80" s="652"/>
      <c r="AU80" s="652"/>
      <c r="AV80" s="652"/>
      <c r="AW80" s="652"/>
      <c r="AX80" s="652"/>
      <c r="AY80" s="652"/>
      <c r="AZ80" s="652"/>
      <c r="BA80" s="652"/>
      <c r="BB80" s="652"/>
      <c r="BC80" s="653"/>
      <c r="BD80" s="279"/>
      <c r="BE80" s="280"/>
      <c r="BF80" s="281"/>
      <c r="BG80" s="533"/>
      <c r="BH80" s="533"/>
      <c r="BI80" s="533"/>
      <c r="BJ80" s="533"/>
      <c r="BK80" s="533"/>
      <c r="BL80" s="533"/>
      <c r="BM80" s="533"/>
      <c r="BN80" s="533"/>
      <c r="BO80" s="533"/>
      <c r="BP80" s="529" t="s">
        <v>8</v>
      </c>
      <c r="BQ80" s="529"/>
      <c r="BR80" s="529"/>
      <c r="BS80" s="529"/>
      <c r="BT80" s="529"/>
      <c r="BU80" s="533"/>
      <c r="BV80" s="533"/>
      <c r="BW80" s="533"/>
      <c r="BX80" s="533"/>
      <c r="BY80" s="533"/>
      <c r="BZ80" s="521" t="s">
        <v>7</v>
      </c>
      <c r="CA80" s="521"/>
      <c r="CB80" s="521"/>
      <c r="CC80" s="521"/>
      <c r="CD80" s="533"/>
      <c r="CE80" s="533"/>
      <c r="CF80" s="533"/>
      <c r="CG80" s="533"/>
      <c r="CH80" s="533"/>
      <c r="CI80" s="521" t="s">
        <v>6</v>
      </c>
      <c r="CJ80" s="521"/>
      <c r="CK80" s="521"/>
      <c r="CL80" s="521"/>
      <c r="CM80" s="280"/>
      <c r="CN80" s="282"/>
    </row>
    <row r="81" spans="1:92" s="79" customFormat="1" ht="21.75" customHeight="1">
      <c r="Y81" s="83"/>
      <c r="Z81" s="83"/>
      <c r="AA81" s="83"/>
      <c r="AB81" s="83"/>
    </row>
    <row r="82" spans="1:92" ht="21.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83"/>
      <c r="Z82" s="83"/>
      <c r="AA82" s="83"/>
      <c r="AB82" s="83"/>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row>
    <row r="83" spans="1:92" ht="16.5" customHeight="1">
      <c r="A83" s="593" t="s">
        <v>248</v>
      </c>
      <c r="B83" s="593"/>
      <c r="C83" s="593"/>
      <c r="D83" s="593"/>
      <c r="E83" s="593"/>
      <c r="F83" s="593"/>
      <c r="G83" s="593"/>
      <c r="H83" s="593"/>
      <c r="I83" s="593"/>
      <c r="J83" s="593"/>
      <c r="K83" s="593"/>
      <c r="L83" s="593"/>
      <c r="M83" s="593"/>
      <c r="N83" s="593"/>
      <c r="O83" s="593"/>
      <c r="P83" s="593"/>
      <c r="Q83" s="593"/>
      <c r="R83" s="593"/>
      <c r="S83" s="593"/>
      <c r="T83" s="593"/>
      <c r="U83" s="593"/>
      <c r="V83" s="593"/>
      <c r="W83" s="593"/>
      <c r="X83" s="593"/>
      <c r="Y83" s="103"/>
      <c r="Z83" s="103"/>
      <c r="AA83" s="103"/>
      <c r="AB83" s="103"/>
    </row>
    <row r="84" spans="1:92" ht="33" customHeight="1">
      <c r="A84" s="592" t="s">
        <v>37</v>
      </c>
      <c r="B84" s="589"/>
      <c r="C84" s="589"/>
      <c r="D84" s="589"/>
      <c r="E84" s="589"/>
      <c r="F84" s="589"/>
      <c r="G84" s="589"/>
      <c r="H84" s="589"/>
      <c r="I84" s="589"/>
      <c r="J84" s="589"/>
      <c r="K84" s="590"/>
      <c r="L84" s="594"/>
      <c r="M84" s="595"/>
      <c r="N84" s="595"/>
      <c r="O84" s="595"/>
      <c r="P84" s="595"/>
      <c r="Q84" s="595"/>
      <c r="R84" s="595"/>
      <c r="S84" s="595"/>
      <c r="T84" s="595"/>
      <c r="U84" s="595"/>
      <c r="V84" s="595"/>
      <c r="W84" s="595"/>
      <c r="X84" s="595"/>
      <c r="Y84" s="595"/>
      <c r="Z84" s="595"/>
      <c r="AA84" s="595"/>
      <c r="AB84" s="595"/>
      <c r="AC84" s="595"/>
      <c r="AD84" s="595"/>
      <c r="AE84" s="595"/>
      <c r="AF84" s="595"/>
      <c r="AG84" s="595"/>
      <c r="AH84" s="595"/>
      <c r="AI84" s="595"/>
      <c r="AJ84" s="595"/>
      <c r="AK84" s="595"/>
      <c r="AL84" s="595"/>
      <c r="AM84" s="595"/>
      <c r="AN84" s="595"/>
      <c r="AO84" s="595"/>
      <c r="AP84" s="595"/>
      <c r="AQ84" s="595"/>
      <c r="AR84" s="596"/>
      <c r="AS84" s="597" t="s">
        <v>49</v>
      </c>
      <c r="AT84" s="598"/>
      <c r="AU84" s="598"/>
      <c r="AV84" s="598"/>
      <c r="AW84" s="598"/>
      <c r="AX84" s="598"/>
      <c r="AY84" s="598"/>
      <c r="AZ84" s="598"/>
      <c r="BA84" s="598"/>
      <c r="BB84" s="598"/>
      <c r="BC84" s="599"/>
      <c r="BD84" s="594"/>
      <c r="BE84" s="595"/>
      <c r="BF84" s="595"/>
      <c r="BG84" s="595"/>
      <c r="BH84" s="595"/>
      <c r="BI84" s="595"/>
      <c r="BJ84" s="595"/>
      <c r="BK84" s="595"/>
      <c r="BL84" s="595"/>
      <c r="BM84" s="595"/>
      <c r="BN84" s="595"/>
      <c r="BO84" s="595"/>
      <c r="BP84" s="595"/>
      <c r="BQ84" s="595"/>
      <c r="BR84" s="595"/>
      <c r="BS84" s="595"/>
      <c r="BT84" s="595"/>
      <c r="BU84" s="595"/>
      <c r="BV84" s="595"/>
      <c r="BW84" s="595"/>
      <c r="BX84" s="595"/>
      <c r="BY84" s="595"/>
      <c r="BZ84" s="595"/>
      <c r="CA84" s="595"/>
      <c r="CB84" s="595"/>
      <c r="CC84" s="595"/>
      <c r="CD84" s="595"/>
      <c r="CE84" s="595"/>
      <c r="CF84" s="595"/>
      <c r="CG84" s="595"/>
      <c r="CH84" s="595"/>
      <c r="CI84" s="595"/>
      <c r="CJ84" s="595"/>
      <c r="CK84" s="595"/>
      <c r="CL84" s="595"/>
      <c r="CM84" s="595"/>
      <c r="CN84" s="596"/>
    </row>
    <row r="85" spans="1:92" ht="33" customHeight="1">
      <c r="A85" s="592" t="s">
        <v>50</v>
      </c>
      <c r="B85" s="589"/>
      <c r="C85" s="589"/>
      <c r="D85" s="589"/>
      <c r="E85" s="589"/>
      <c r="F85" s="589"/>
      <c r="G85" s="589"/>
      <c r="H85" s="589"/>
      <c r="I85" s="589"/>
      <c r="J85" s="589"/>
      <c r="K85" s="590"/>
      <c r="L85" s="594"/>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595"/>
      <c r="AL85" s="595"/>
      <c r="AM85" s="595"/>
      <c r="AN85" s="595"/>
      <c r="AO85" s="595"/>
      <c r="AP85" s="595"/>
      <c r="AQ85" s="595"/>
      <c r="AR85" s="596"/>
      <c r="AS85" s="597" t="s">
        <v>46</v>
      </c>
      <c r="AT85" s="598"/>
      <c r="AU85" s="598"/>
      <c r="AV85" s="598"/>
      <c r="AW85" s="598"/>
      <c r="AX85" s="598"/>
      <c r="AY85" s="598"/>
      <c r="AZ85" s="598"/>
      <c r="BA85" s="598"/>
      <c r="BB85" s="598"/>
      <c r="BC85" s="599"/>
      <c r="BD85" s="600"/>
      <c r="BE85" s="601"/>
      <c r="BF85" s="601"/>
      <c r="BG85" s="601"/>
      <c r="BH85" s="601"/>
      <c r="BI85" s="601"/>
      <c r="BJ85" s="601"/>
      <c r="BK85" s="601"/>
      <c r="BL85" s="601"/>
      <c r="BM85" s="601"/>
      <c r="BN85" s="601"/>
      <c r="BO85" s="601"/>
      <c r="BP85" s="601"/>
      <c r="BQ85" s="601"/>
      <c r="BR85" s="601"/>
      <c r="BS85" s="602" t="s">
        <v>73</v>
      </c>
      <c r="BT85" s="602"/>
      <c r="BU85" s="601"/>
      <c r="BV85" s="601"/>
      <c r="BW85" s="601"/>
      <c r="BX85" s="601"/>
      <c r="BY85" s="601"/>
      <c r="BZ85" s="601"/>
      <c r="CA85" s="601"/>
      <c r="CB85" s="601"/>
      <c r="CC85" s="601"/>
      <c r="CD85" s="601"/>
      <c r="CE85" s="601"/>
      <c r="CF85" s="601"/>
      <c r="CG85" s="601"/>
      <c r="CH85" s="601"/>
      <c r="CI85" s="601"/>
      <c r="CJ85" s="601"/>
      <c r="CK85" s="601"/>
      <c r="CL85" s="601"/>
      <c r="CM85" s="601"/>
      <c r="CN85" s="603"/>
    </row>
    <row r="86" spans="1:92" ht="23.25" customHeight="1">
      <c r="A86" s="561" t="s">
        <v>51</v>
      </c>
      <c r="B86" s="562"/>
      <c r="C86" s="562"/>
      <c r="D86" s="562"/>
      <c r="E86" s="562"/>
      <c r="F86" s="562"/>
      <c r="G86" s="562"/>
      <c r="H86" s="562"/>
      <c r="I86" s="562"/>
      <c r="J86" s="562"/>
      <c r="K86" s="563"/>
      <c r="L86" s="581" t="s">
        <v>134</v>
      </c>
      <c r="M86" s="582"/>
      <c r="N86" s="582"/>
      <c r="O86" s="551"/>
      <c r="P86" s="551"/>
      <c r="Q86" s="551"/>
      <c r="R86" s="551"/>
      <c r="S86" s="551"/>
      <c r="T86" s="551"/>
      <c r="U86" s="551"/>
      <c r="V86" s="551"/>
      <c r="W86" s="551"/>
      <c r="X86" s="551"/>
      <c r="Y86" s="582" t="s">
        <v>135</v>
      </c>
      <c r="Z86" s="582"/>
      <c r="AA86" s="582"/>
      <c r="AB86" s="551"/>
      <c r="AC86" s="551"/>
      <c r="AD86" s="551"/>
      <c r="AE86" s="551"/>
      <c r="AF86" s="551"/>
      <c r="AG86" s="551"/>
      <c r="AH86" s="551"/>
      <c r="AI86" s="551"/>
      <c r="AJ86" s="551"/>
      <c r="AK86" s="551"/>
      <c r="AL86" s="104"/>
      <c r="AM86" s="104"/>
      <c r="AN86" s="104"/>
      <c r="AO86" s="104"/>
      <c r="AP86" s="104"/>
      <c r="AQ86" s="104"/>
      <c r="AR86" s="104"/>
      <c r="AS86" s="104"/>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6"/>
      <c r="CH86" s="106"/>
      <c r="CI86" s="106"/>
      <c r="CJ86" s="106"/>
      <c r="CK86" s="106"/>
      <c r="CL86" s="106"/>
      <c r="CM86" s="106"/>
      <c r="CN86" s="107"/>
    </row>
    <row r="87" spans="1:92" ht="45" customHeight="1">
      <c r="A87" s="564"/>
      <c r="B87" s="565"/>
      <c r="C87" s="565"/>
      <c r="D87" s="565"/>
      <c r="E87" s="565"/>
      <c r="F87" s="565"/>
      <c r="G87" s="565"/>
      <c r="H87" s="565"/>
      <c r="I87" s="565"/>
      <c r="J87" s="565"/>
      <c r="K87" s="566"/>
      <c r="L87" s="567"/>
      <c r="M87" s="568"/>
      <c r="N87" s="568"/>
      <c r="O87" s="568"/>
      <c r="P87" s="568"/>
      <c r="Q87" s="568"/>
      <c r="R87" s="568"/>
      <c r="S87" s="568"/>
      <c r="T87" s="568"/>
      <c r="U87" s="568"/>
      <c r="V87" s="568"/>
      <c r="W87" s="568"/>
      <c r="X87" s="568"/>
      <c r="Y87" s="568"/>
      <c r="Z87" s="568"/>
      <c r="AA87" s="568"/>
      <c r="AB87" s="568"/>
      <c r="AC87" s="569"/>
      <c r="AD87" s="568"/>
      <c r="AE87" s="568"/>
      <c r="AF87" s="568"/>
      <c r="AG87" s="568"/>
      <c r="AH87" s="568"/>
      <c r="AI87" s="568"/>
      <c r="AJ87" s="568"/>
      <c r="AK87" s="568"/>
      <c r="AL87" s="568"/>
      <c r="AM87" s="568"/>
      <c r="AN87" s="568"/>
      <c r="AO87" s="568"/>
      <c r="AP87" s="568"/>
      <c r="AQ87" s="568"/>
      <c r="AR87" s="568"/>
      <c r="AS87" s="568"/>
      <c r="AT87" s="568"/>
      <c r="AU87" s="568"/>
      <c r="AV87" s="568"/>
      <c r="AW87" s="568"/>
      <c r="AX87" s="568"/>
      <c r="AY87" s="568"/>
      <c r="AZ87" s="568"/>
      <c r="BA87" s="568"/>
      <c r="BB87" s="568"/>
      <c r="BC87" s="568"/>
      <c r="BD87" s="570"/>
      <c r="BE87" s="571"/>
      <c r="BF87" s="571"/>
      <c r="BG87" s="571"/>
      <c r="BH87" s="571"/>
      <c r="BI87" s="571"/>
      <c r="BJ87" s="571"/>
      <c r="BK87" s="571"/>
      <c r="BL87" s="571"/>
      <c r="BM87" s="571"/>
      <c r="BN87" s="571"/>
      <c r="BO87" s="571"/>
      <c r="BP87" s="571"/>
      <c r="BQ87" s="571"/>
      <c r="BR87" s="571"/>
      <c r="BS87" s="571"/>
      <c r="BT87" s="571"/>
      <c r="BU87" s="571"/>
      <c r="BV87" s="571"/>
      <c r="BW87" s="571"/>
      <c r="BX87" s="571"/>
      <c r="BY87" s="571"/>
      <c r="BZ87" s="571"/>
      <c r="CA87" s="571"/>
      <c r="CB87" s="571"/>
      <c r="CC87" s="571"/>
      <c r="CD87" s="571"/>
      <c r="CE87" s="571"/>
      <c r="CF87" s="571"/>
      <c r="CG87" s="571"/>
      <c r="CH87" s="571"/>
      <c r="CI87" s="571"/>
      <c r="CJ87" s="571"/>
      <c r="CK87" s="571"/>
      <c r="CL87" s="571"/>
      <c r="CM87" s="571"/>
      <c r="CN87" s="572"/>
    </row>
    <row r="88" spans="1:92" ht="33" customHeight="1">
      <c r="A88" s="592" t="s">
        <v>45</v>
      </c>
      <c r="B88" s="589"/>
      <c r="C88" s="589"/>
      <c r="D88" s="589"/>
      <c r="E88" s="589"/>
      <c r="F88" s="589"/>
      <c r="G88" s="589"/>
      <c r="H88" s="589"/>
      <c r="I88" s="589"/>
      <c r="J88" s="589"/>
      <c r="K88" s="590"/>
      <c r="L88" s="591" t="s">
        <v>71</v>
      </c>
      <c r="M88" s="424"/>
      <c r="N88" s="423"/>
      <c r="O88" s="423"/>
      <c r="P88" s="423"/>
      <c r="Q88" s="423"/>
      <c r="R88" s="423"/>
      <c r="S88" s="423"/>
      <c r="T88" s="423"/>
      <c r="U88" s="423"/>
      <c r="V88" s="423"/>
      <c r="W88" s="424" t="s">
        <v>72</v>
      </c>
      <c r="X88" s="424"/>
      <c r="Y88" s="423"/>
      <c r="Z88" s="423"/>
      <c r="AA88" s="423"/>
      <c r="AB88" s="423"/>
      <c r="AC88" s="423"/>
      <c r="AD88" s="423"/>
      <c r="AE88" s="423"/>
      <c r="AF88" s="423"/>
      <c r="AG88" s="423"/>
      <c r="AH88" s="424" t="s">
        <v>70</v>
      </c>
      <c r="AI88" s="424"/>
      <c r="AJ88" s="423"/>
      <c r="AK88" s="423"/>
      <c r="AL88" s="423"/>
      <c r="AM88" s="423"/>
      <c r="AN88" s="423"/>
      <c r="AO88" s="423"/>
      <c r="AP88" s="423"/>
      <c r="AQ88" s="423"/>
      <c r="AR88" s="425"/>
      <c r="AS88" s="573" t="s">
        <v>48</v>
      </c>
      <c r="AT88" s="574"/>
      <c r="AU88" s="574"/>
      <c r="AV88" s="574"/>
      <c r="AW88" s="574"/>
      <c r="AX88" s="574"/>
      <c r="AY88" s="574"/>
      <c r="AZ88" s="574"/>
      <c r="BA88" s="574"/>
      <c r="BB88" s="574"/>
      <c r="BC88" s="575"/>
      <c r="BD88" s="108"/>
      <c r="BE88" s="579" t="s">
        <v>71</v>
      </c>
      <c r="BF88" s="579"/>
      <c r="BG88" s="583"/>
      <c r="BH88" s="583"/>
      <c r="BI88" s="583"/>
      <c r="BJ88" s="583"/>
      <c r="BK88" s="583"/>
      <c r="BL88" s="583"/>
      <c r="BM88" s="583"/>
      <c r="BN88" s="583"/>
      <c r="BO88" s="583"/>
      <c r="BP88" s="579" t="s">
        <v>72</v>
      </c>
      <c r="BQ88" s="579"/>
      <c r="BR88" s="583"/>
      <c r="BS88" s="583"/>
      <c r="BT88" s="583"/>
      <c r="BU88" s="583"/>
      <c r="BV88" s="583"/>
      <c r="BW88" s="583"/>
      <c r="BX88" s="583"/>
      <c r="BY88" s="583"/>
      <c r="BZ88" s="583"/>
      <c r="CA88" s="583"/>
      <c r="CB88" s="579" t="s">
        <v>70</v>
      </c>
      <c r="CC88" s="579"/>
      <c r="CD88" s="583"/>
      <c r="CE88" s="583"/>
      <c r="CF88" s="583"/>
      <c r="CG88" s="583"/>
      <c r="CH88" s="583"/>
      <c r="CI88" s="583"/>
      <c r="CJ88" s="583"/>
      <c r="CK88" s="583"/>
      <c r="CL88" s="583"/>
      <c r="CM88" s="583"/>
      <c r="CN88" s="585"/>
    </row>
    <row r="89" spans="1:92" ht="33" customHeight="1">
      <c r="A89" s="587" t="s">
        <v>47</v>
      </c>
      <c r="B89" s="588"/>
      <c r="C89" s="589"/>
      <c r="D89" s="589"/>
      <c r="E89" s="589"/>
      <c r="F89" s="589"/>
      <c r="G89" s="589"/>
      <c r="H89" s="589"/>
      <c r="I89" s="589"/>
      <c r="J89" s="589"/>
      <c r="K89" s="590"/>
      <c r="L89" s="591" t="s">
        <v>71</v>
      </c>
      <c r="M89" s="424"/>
      <c r="N89" s="423"/>
      <c r="O89" s="423"/>
      <c r="P89" s="423"/>
      <c r="Q89" s="423"/>
      <c r="R89" s="423"/>
      <c r="S89" s="423"/>
      <c r="T89" s="423"/>
      <c r="U89" s="423"/>
      <c r="V89" s="423"/>
      <c r="W89" s="424" t="s">
        <v>72</v>
      </c>
      <c r="X89" s="424"/>
      <c r="Y89" s="423"/>
      <c r="Z89" s="423"/>
      <c r="AA89" s="423"/>
      <c r="AB89" s="423"/>
      <c r="AC89" s="423"/>
      <c r="AD89" s="423"/>
      <c r="AE89" s="423"/>
      <c r="AF89" s="423"/>
      <c r="AG89" s="423"/>
      <c r="AH89" s="424" t="s">
        <v>70</v>
      </c>
      <c r="AI89" s="424"/>
      <c r="AJ89" s="423"/>
      <c r="AK89" s="423"/>
      <c r="AL89" s="423"/>
      <c r="AM89" s="423"/>
      <c r="AN89" s="423"/>
      <c r="AO89" s="423"/>
      <c r="AP89" s="423"/>
      <c r="AQ89" s="423"/>
      <c r="AR89" s="425"/>
      <c r="AS89" s="576"/>
      <c r="AT89" s="577"/>
      <c r="AU89" s="577"/>
      <c r="AV89" s="577"/>
      <c r="AW89" s="577"/>
      <c r="AX89" s="577"/>
      <c r="AY89" s="577"/>
      <c r="AZ89" s="577"/>
      <c r="BA89" s="577"/>
      <c r="BB89" s="577"/>
      <c r="BC89" s="578"/>
      <c r="BD89" s="109"/>
      <c r="BE89" s="580"/>
      <c r="BF89" s="580"/>
      <c r="BG89" s="584"/>
      <c r="BH89" s="584"/>
      <c r="BI89" s="584"/>
      <c r="BJ89" s="584"/>
      <c r="BK89" s="584"/>
      <c r="BL89" s="584"/>
      <c r="BM89" s="584"/>
      <c r="BN89" s="584"/>
      <c r="BO89" s="584"/>
      <c r="BP89" s="580"/>
      <c r="BQ89" s="580"/>
      <c r="BR89" s="584"/>
      <c r="BS89" s="584"/>
      <c r="BT89" s="584"/>
      <c r="BU89" s="584"/>
      <c r="BV89" s="584"/>
      <c r="BW89" s="584"/>
      <c r="BX89" s="584"/>
      <c r="BY89" s="584"/>
      <c r="BZ89" s="584"/>
      <c r="CA89" s="584"/>
      <c r="CB89" s="580"/>
      <c r="CC89" s="580"/>
      <c r="CD89" s="584"/>
      <c r="CE89" s="584"/>
      <c r="CF89" s="584"/>
      <c r="CG89" s="584"/>
      <c r="CH89" s="584"/>
      <c r="CI89" s="584"/>
      <c r="CJ89" s="584"/>
      <c r="CK89" s="584"/>
      <c r="CL89" s="584"/>
      <c r="CM89" s="584"/>
      <c r="CN89" s="586"/>
    </row>
    <row r="90" spans="1:92" ht="18" customHeight="1">
      <c r="A90" s="68"/>
      <c r="B90" s="68"/>
      <c r="C90" s="68"/>
      <c r="D90" s="110"/>
      <c r="E90" s="110"/>
      <c r="F90" s="110"/>
      <c r="G90" s="110"/>
      <c r="H90" s="110"/>
      <c r="I90" s="110"/>
      <c r="J90" s="110"/>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row>
    <row r="91" spans="1:92" ht="18" customHeight="1">
      <c r="A91" s="68"/>
      <c r="B91" s="68" t="s">
        <v>136</v>
      </c>
      <c r="C91" s="68"/>
      <c r="D91" s="110"/>
      <c r="E91" s="110"/>
      <c r="F91" s="110"/>
      <c r="G91" s="110"/>
      <c r="H91" s="110"/>
      <c r="I91" s="110"/>
      <c r="J91" s="110"/>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row>
    <row r="92" spans="1:92" ht="18" customHeight="1">
      <c r="A92" s="68"/>
      <c r="B92" s="68"/>
      <c r="C92" s="68"/>
      <c r="D92" s="110"/>
      <c r="E92" s="110"/>
      <c r="F92" s="110"/>
      <c r="G92" s="68" t="s">
        <v>197</v>
      </c>
      <c r="H92" s="169"/>
      <c r="I92" s="110"/>
      <c r="J92" s="110"/>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row>
    <row r="93" spans="1:92" ht="17.25" customHeight="1">
      <c r="A93" s="68"/>
      <c r="B93" s="68"/>
      <c r="C93" s="68"/>
      <c r="D93" s="110"/>
      <c r="E93" s="110"/>
      <c r="F93" s="110"/>
      <c r="G93" s="68" t="s">
        <v>198</v>
      </c>
      <c r="H93" s="110"/>
      <c r="I93" s="110"/>
      <c r="J93" s="110"/>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row>
    <row r="94" spans="1:92" ht="18" customHeight="1">
      <c r="A94" s="421"/>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K94" s="421"/>
      <c r="AL94" s="421"/>
      <c r="AM94" s="421"/>
      <c r="AN94" s="421"/>
      <c r="AO94" s="421"/>
      <c r="AP94" s="421"/>
      <c r="AQ94" s="421"/>
      <c r="AR94" s="421"/>
      <c r="AS94" s="421"/>
      <c r="AT94" s="421"/>
      <c r="AU94" s="421"/>
      <c r="AV94" s="421"/>
      <c r="AW94" s="421"/>
      <c r="AX94" s="421"/>
      <c r="AY94" s="421"/>
      <c r="AZ94" s="421"/>
      <c r="BA94" s="421"/>
      <c r="BB94" s="421"/>
      <c r="BC94" s="421"/>
      <c r="BD94" s="421"/>
      <c r="BE94" s="421"/>
      <c r="BF94" s="421"/>
      <c r="BG94" s="421"/>
      <c r="BH94" s="421"/>
      <c r="BI94" s="421"/>
      <c r="BJ94" s="421"/>
      <c r="BK94" s="421"/>
      <c r="BL94" s="421"/>
      <c r="BM94" s="421"/>
      <c r="BN94" s="421"/>
      <c r="BO94" s="421"/>
      <c r="BP94" s="421"/>
      <c r="BQ94" s="421"/>
      <c r="BR94" s="421"/>
      <c r="BS94" s="421"/>
      <c r="BT94" s="421"/>
      <c r="BU94" s="421"/>
      <c r="BV94" s="421"/>
      <c r="BW94" s="421"/>
      <c r="BX94" s="421"/>
      <c r="BY94" s="421"/>
      <c r="BZ94" s="421"/>
      <c r="CA94" s="421"/>
      <c r="CB94" s="421"/>
      <c r="CC94" s="421"/>
      <c r="CD94" s="421"/>
      <c r="CE94" s="421"/>
      <c r="CF94" s="421"/>
      <c r="CG94" s="421"/>
      <c r="CH94" s="421"/>
      <c r="CI94" s="421"/>
      <c r="CJ94" s="421"/>
      <c r="CK94" s="421"/>
      <c r="CL94" s="421"/>
      <c r="CM94" s="111"/>
      <c r="CN94" s="111"/>
    </row>
    <row r="95" spans="1:92" ht="18" customHeight="1">
      <c r="BP95" s="295"/>
      <c r="BQ95" s="295"/>
      <c r="BR95" s="295"/>
      <c r="BS95" s="295"/>
      <c r="BT95" s="295"/>
      <c r="BU95" s="295"/>
      <c r="BV95" s="295"/>
      <c r="BW95" s="295"/>
      <c r="BX95" s="295"/>
      <c r="BY95" s="295"/>
      <c r="BZ95" s="295"/>
      <c r="CA95" s="295"/>
      <c r="CB95" s="295"/>
      <c r="CC95" s="295"/>
      <c r="CD95" s="295"/>
      <c r="CE95" s="295"/>
      <c r="CF95" s="295"/>
      <c r="CG95" s="295"/>
      <c r="CH95" s="295"/>
      <c r="CI95" s="295"/>
      <c r="CJ95" s="295"/>
      <c r="CK95" s="295"/>
      <c r="CL95" s="295"/>
      <c r="CM95" s="295"/>
      <c r="CN95" s="295"/>
    </row>
    <row r="96" spans="1:92" s="53" customFormat="1" ht="19.5" customHeight="1">
      <c r="C96" s="54"/>
      <c r="D96" s="54"/>
      <c r="E96" s="55"/>
      <c r="F96" s="55"/>
      <c r="G96" s="56"/>
      <c r="H96" s="56"/>
      <c r="I96" s="54"/>
      <c r="J96" s="57"/>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BN96" s="59"/>
      <c r="BP96" s="295"/>
      <c r="BQ96" s="295"/>
      <c r="BR96" s="295"/>
      <c r="BS96" s="295"/>
      <c r="BT96" s="295"/>
      <c r="BU96" s="295"/>
      <c r="BV96" s="295"/>
      <c r="BW96" s="295"/>
      <c r="BX96" s="295"/>
      <c r="BY96" s="295"/>
      <c r="BZ96" s="295"/>
      <c r="CA96" s="295"/>
      <c r="CB96" s="295"/>
      <c r="CC96" s="295"/>
      <c r="CD96" s="295"/>
      <c r="CE96" s="295"/>
      <c r="CF96" s="295"/>
      <c r="CG96" s="295"/>
      <c r="CH96" s="295"/>
      <c r="CI96" s="295"/>
      <c r="CJ96" s="295"/>
      <c r="CK96" s="295"/>
      <c r="CL96" s="295"/>
      <c r="CM96" s="295"/>
      <c r="CN96" s="295"/>
    </row>
    <row r="97" spans="1:92" s="53" customFormat="1" ht="9.75" customHeight="1">
      <c r="C97" s="54"/>
      <c r="D97" s="54"/>
      <c r="E97" s="55"/>
      <c r="F97" s="55"/>
      <c r="G97" s="56"/>
      <c r="H97" s="56"/>
      <c r="I97" s="54"/>
      <c r="J97" s="57"/>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BN97" s="60"/>
      <c r="BO97" s="60"/>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66"/>
    </row>
    <row r="98" spans="1:92" s="53" customFormat="1" ht="9.75" customHeight="1">
      <c r="C98" s="54"/>
      <c r="D98" s="54"/>
      <c r="E98" s="55"/>
      <c r="F98" s="55"/>
      <c r="G98" s="56"/>
      <c r="H98" s="56"/>
      <c r="I98" s="54"/>
      <c r="J98" s="57"/>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BN98" s="60"/>
      <c r="BO98" s="60"/>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66"/>
    </row>
    <row r="99" spans="1:92" s="53" customFormat="1" ht="18" customHeight="1">
      <c r="A99" s="58" t="s">
        <v>200</v>
      </c>
      <c r="B99" s="58"/>
      <c r="C99" s="54"/>
      <c r="D99" s="54"/>
      <c r="E99" s="55"/>
      <c r="F99" s="55"/>
      <c r="G99" s="56"/>
      <c r="H99" s="56"/>
      <c r="I99" s="54"/>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J99" s="58"/>
      <c r="AK99" s="58"/>
      <c r="AL99" s="58"/>
      <c r="AM99" s="58"/>
      <c r="AN99" s="58"/>
      <c r="AO99" s="58"/>
      <c r="AP99" s="58"/>
      <c r="AQ99" s="58"/>
      <c r="AR99" s="58"/>
      <c r="BK99" s="58"/>
      <c r="BL99" s="58"/>
      <c r="BM99" s="58"/>
      <c r="BO99" s="58"/>
      <c r="BP99" s="422"/>
      <c r="BQ99" s="422"/>
      <c r="BR99" s="422"/>
      <c r="BS99" s="422"/>
      <c r="BT99" s="89"/>
      <c r="BU99" s="89"/>
      <c r="BV99" s="89"/>
      <c r="BW99" s="89"/>
      <c r="BX99" s="89"/>
      <c r="BY99" s="89"/>
      <c r="BZ99" s="89"/>
      <c r="CA99" s="89"/>
      <c r="CB99" s="89"/>
      <c r="CC99" s="89"/>
      <c r="CD99" s="89"/>
      <c r="CE99" s="89"/>
      <c r="CF99" s="89"/>
      <c r="CG99" s="89"/>
      <c r="CH99" s="89"/>
      <c r="CI99" s="89"/>
      <c r="CJ99" s="89"/>
      <c r="CK99" s="89"/>
      <c r="CL99" s="89"/>
      <c r="CM99" s="89"/>
      <c r="CN99" s="89"/>
    </row>
    <row r="100" spans="1:92" s="53" customFormat="1" ht="18" customHeight="1">
      <c r="A100" s="58"/>
      <c r="B100" s="58"/>
      <c r="C100" s="54"/>
      <c r="D100" s="54"/>
      <c r="E100" s="55"/>
      <c r="F100" s="55"/>
      <c r="G100" s="56"/>
      <c r="H100" s="56"/>
      <c r="I100" s="54"/>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J100" s="58"/>
      <c r="AK100" s="58"/>
      <c r="AL100" s="58"/>
      <c r="AM100" s="58"/>
      <c r="AN100" s="58"/>
      <c r="AO100" s="58"/>
      <c r="AP100" s="58"/>
      <c r="AQ100" s="58"/>
      <c r="AR100" s="58"/>
      <c r="BK100" s="58"/>
      <c r="BL100" s="58"/>
      <c r="BM100" s="58"/>
      <c r="BO100" s="58"/>
      <c r="BP100" s="171"/>
      <c r="BQ100" s="171"/>
      <c r="BR100" s="171"/>
      <c r="BS100" s="171"/>
      <c r="BT100" s="171"/>
      <c r="BU100" s="171"/>
      <c r="BV100" s="171"/>
      <c r="BW100" s="171"/>
      <c r="BX100" s="171"/>
      <c r="BY100" s="171"/>
      <c r="BZ100" s="171"/>
      <c r="CA100" s="171"/>
      <c r="CB100" s="171"/>
      <c r="CC100" s="171"/>
      <c r="CD100" s="171"/>
      <c r="CE100" s="171"/>
      <c r="CF100" s="171"/>
      <c r="CG100" s="171"/>
      <c r="CH100" s="171"/>
      <c r="CI100" s="171"/>
      <c r="CJ100" s="171"/>
      <c r="CK100" s="171"/>
      <c r="CL100" s="171"/>
      <c r="CM100" s="171"/>
      <c r="CN100" s="171"/>
    </row>
    <row r="101" spans="1:92" s="53" customFormat="1" ht="18" customHeight="1">
      <c r="A101" s="58"/>
      <c r="B101" s="58"/>
      <c r="C101" s="54"/>
      <c r="D101" s="54"/>
      <c r="E101" s="55"/>
      <c r="F101" s="55"/>
      <c r="G101" s="56"/>
      <c r="H101" s="56"/>
      <c r="I101" s="54"/>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J101" s="58"/>
      <c r="AK101" s="58"/>
      <c r="AL101" s="58"/>
      <c r="AM101" s="58"/>
      <c r="AN101" s="58"/>
      <c r="AO101" s="58"/>
      <c r="AP101" s="58"/>
      <c r="AQ101" s="58"/>
      <c r="AR101" s="58"/>
      <c r="BK101" s="58"/>
      <c r="BL101" s="58"/>
      <c r="BM101" s="58"/>
      <c r="BO101" s="58"/>
      <c r="BP101" s="171"/>
      <c r="BQ101" s="171"/>
      <c r="BR101" s="171"/>
      <c r="BS101" s="171"/>
      <c r="BT101" s="171"/>
      <c r="BU101" s="171"/>
      <c r="BV101" s="171"/>
      <c r="BW101" s="171"/>
      <c r="BX101" s="171"/>
      <c r="BY101" s="171"/>
      <c r="BZ101" s="171"/>
      <c r="CA101" s="171"/>
      <c r="CB101" s="171"/>
      <c r="CC101" s="171"/>
      <c r="CD101" s="171"/>
      <c r="CE101" s="171"/>
      <c r="CF101" s="171"/>
      <c r="CG101" s="171"/>
      <c r="CH101" s="171"/>
      <c r="CI101" s="171"/>
      <c r="CJ101" s="171"/>
      <c r="CK101" s="171"/>
      <c r="CL101" s="171"/>
      <c r="CM101" s="171"/>
      <c r="CN101" s="171"/>
    </row>
    <row r="102" spans="1:92" s="53" customFormat="1" ht="18" customHeight="1">
      <c r="A102" s="58"/>
      <c r="B102" s="58"/>
      <c r="C102" s="54"/>
      <c r="D102" s="54"/>
      <c r="E102" s="55"/>
      <c r="F102" s="55"/>
      <c r="G102" s="56"/>
      <c r="H102" s="56"/>
      <c r="I102" s="54"/>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J102" s="58"/>
      <c r="AK102" s="58"/>
      <c r="AL102" s="58"/>
      <c r="AM102" s="58"/>
      <c r="AN102" s="58"/>
      <c r="AO102" s="58"/>
      <c r="AP102" s="58"/>
      <c r="AQ102" s="58"/>
      <c r="AR102" s="58"/>
      <c r="BK102" s="58"/>
      <c r="BL102" s="58"/>
      <c r="BM102" s="58"/>
      <c r="BO102" s="58"/>
      <c r="BP102" s="171"/>
      <c r="BQ102" s="171"/>
      <c r="BR102" s="171"/>
      <c r="BS102" s="171"/>
      <c r="BT102" s="171"/>
      <c r="BU102" s="171"/>
      <c r="BV102" s="171"/>
      <c r="BW102" s="171"/>
      <c r="BX102" s="171"/>
      <c r="BY102" s="171"/>
      <c r="BZ102" s="171"/>
      <c r="CA102" s="171"/>
      <c r="CB102" s="171"/>
      <c r="CC102" s="171"/>
      <c r="CD102" s="171"/>
      <c r="CE102" s="171"/>
      <c r="CF102" s="171"/>
      <c r="CG102" s="171"/>
      <c r="CH102" s="171"/>
      <c r="CI102" s="171"/>
      <c r="CJ102" s="171"/>
      <c r="CK102" s="171"/>
      <c r="CL102" s="171"/>
      <c r="CM102" s="171"/>
      <c r="CN102" s="171"/>
    </row>
    <row r="103" spans="1:92" ht="28.5" customHeight="1">
      <c r="A103" s="430" t="s">
        <v>52</v>
      </c>
      <c r="B103" s="430"/>
      <c r="C103" s="430"/>
      <c r="D103" s="430"/>
      <c r="E103" s="430"/>
      <c r="F103" s="430"/>
      <c r="G103" s="430"/>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0"/>
      <c r="AY103" s="430"/>
      <c r="AZ103" s="430"/>
      <c r="BA103" s="430"/>
      <c r="BB103" s="430"/>
      <c r="BC103" s="430"/>
      <c r="BD103" s="430"/>
      <c r="BE103" s="430"/>
      <c r="BF103" s="430"/>
      <c r="BG103" s="430"/>
      <c r="BH103" s="430"/>
      <c r="BI103" s="430"/>
      <c r="BJ103" s="430"/>
      <c r="BK103" s="430"/>
      <c r="BL103" s="430"/>
      <c r="BM103" s="430"/>
      <c r="BN103" s="430"/>
      <c r="BO103" s="430"/>
      <c r="BP103" s="430"/>
      <c r="BQ103" s="430"/>
      <c r="BR103" s="430"/>
      <c r="BS103" s="430"/>
      <c r="BT103" s="430"/>
      <c r="BU103" s="430"/>
      <c r="BV103" s="430"/>
      <c r="BW103" s="430"/>
      <c r="BX103" s="430"/>
      <c r="BY103" s="430"/>
      <c r="BZ103" s="430"/>
      <c r="CA103" s="430"/>
      <c r="CB103" s="430"/>
      <c r="CC103" s="430"/>
      <c r="CD103" s="430"/>
      <c r="CE103" s="430"/>
      <c r="CF103" s="430"/>
      <c r="CG103" s="430"/>
      <c r="CH103" s="430"/>
      <c r="CI103" s="430"/>
      <c r="CJ103" s="430"/>
      <c r="CK103" s="430"/>
      <c r="CL103" s="430"/>
      <c r="CM103" s="430"/>
      <c r="CN103" s="430"/>
    </row>
    <row r="104" spans="1:92" ht="28.5" customHeight="1">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c r="BS104" s="172"/>
      <c r="BT104" s="172"/>
      <c r="BU104" s="172"/>
      <c r="BV104" s="172"/>
      <c r="BW104" s="172"/>
      <c r="BX104" s="172"/>
      <c r="BY104" s="172"/>
      <c r="BZ104" s="172"/>
      <c r="CA104" s="172"/>
      <c r="CB104" s="172"/>
      <c r="CC104" s="172"/>
      <c r="CD104" s="172"/>
      <c r="CE104" s="172"/>
      <c r="CF104" s="172"/>
      <c r="CG104" s="172"/>
      <c r="CH104" s="172"/>
      <c r="CI104" s="172"/>
      <c r="CJ104" s="172"/>
      <c r="CK104" s="172"/>
      <c r="CL104" s="172"/>
      <c r="CM104" s="172"/>
      <c r="CN104" s="172"/>
    </row>
    <row r="105" spans="1:92" ht="18" customHeight="1">
      <c r="A105" s="177"/>
      <c r="B105" s="177"/>
      <c r="C105" s="170"/>
      <c r="D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170"/>
      <c r="BX105" s="170"/>
      <c r="BY105" s="170"/>
      <c r="BZ105" s="170"/>
      <c r="CA105" s="170"/>
      <c r="CB105" s="170"/>
      <c r="CC105" s="170"/>
      <c r="CD105" s="170"/>
      <c r="CE105" s="170"/>
      <c r="CF105" s="170"/>
      <c r="CG105" s="170"/>
      <c r="CH105" s="170"/>
      <c r="CI105" s="170"/>
      <c r="CJ105" s="170"/>
      <c r="CK105" s="170"/>
      <c r="CL105" s="170"/>
      <c r="CM105" s="170"/>
      <c r="CN105" s="170"/>
    </row>
    <row r="106" spans="1:92" ht="92.25" customHeight="1">
      <c r="A106" s="604" t="s">
        <v>53</v>
      </c>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604"/>
      <c r="BR106" s="604"/>
      <c r="BS106" s="604"/>
      <c r="BT106" s="604"/>
      <c r="BU106" s="604"/>
      <c r="BV106" s="604"/>
      <c r="BW106" s="604"/>
      <c r="BX106" s="604"/>
      <c r="BY106" s="604"/>
      <c r="BZ106" s="604"/>
      <c r="CA106" s="604"/>
      <c r="CB106" s="604"/>
      <c r="CC106" s="604"/>
      <c r="CD106" s="604"/>
      <c r="CE106" s="604"/>
      <c r="CF106" s="604"/>
      <c r="CG106" s="604"/>
      <c r="CH106" s="604"/>
      <c r="CI106" s="604"/>
      <c r="CJ106" s="604"/>
      <c r="CK106" s="604"/>
      <c r="CL106" s="604"/>
      <c r="CM106" s="604"/>
      <c r="CN106" s="604"/>
    </row>
    <row r="107" spans="1:92" ht="18" customHeight="1">
      <c r="A107" s="178"/>
      <c r="B107" s="178"/>
      <c r="C107" s="112"/>
      <c r="D107" s="112"/>
      <c r="E107" s="173"/>
      <c r="F107" s="173"/>
      <c r="G107" s="113"/>
      <c r="H107" s="113"/>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row>
    <row r="108" spans="1:92" ht="18" customHeight="1">
      <c r="A108" s="178"/>
      <c r="B108" s="178"/>
      <c r="C108" s="112"/>
      <c r="D108" s="112"/>
      <c r="E108" s="173"/>
      <c r="F108" s="173"/>
      <c r="G108" s="113"/>
      <c r="H108" s="113"/>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c r="CL108" s="112"/>
      <c r="CM108" s="112"/>
      <c r="CN108" s="112"/>
    </row>
    <row r="109" spans="1:92" ht="18" customHeight="1">
      <c r="A109" s="179"/>
      <c r="B109" s="179"/>
      <c r="C109" s="112"/>
      <c r="D109" s="112"/>
      <c r="E109" s="173"/>
      <c r="F109" s="173"/>
      <c r="G109" s="113"/>
      <c r="H109" s="113"/>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c r="CL109" s="112"/>
      <c r="CM109" s="112"/>
      <c r="CN109" s="112"/>
    </row>
    <row r="110" spans="1:92" ht="18" customHeight="1">
      <c r="A110" s="179"/>
      <c r="B110" s="179"/>
      <c r="C110" s="112"/>
      <c r="D110" s="112"/>
      <c r="E110" s="173"/>
      <c r="F110" s="173"/>
      <c r="G110" s="113"/>
      <c r="H110" s="113"/>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c r="CL110" s="112"/>
      <c r="CM110" s="112"/>
      <c r="CN110" s="112"/>
    </row>
    <row r="111" spans="1:92" ht="18" customHeight="1">
      <c r="A111" s="431" t="s">
        <v>54</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431"/>
      <c r="AF111" s="431"/>
      <c r="AG111" s="431"/>
      <c r="AH111" s="431"/>
      <c r="AI111" s="431"/>
      <c r="AJ111" s="431"/>
      <c r="AK111" s="431"/>
      <c r="AL111" s="431"/>
      <c r="AM111" s="431"/>
      <c r="AN111" s="431"/>
      <c r="AO111" s="431"/>
      <c r="AP111" s="431"/>
      <c r="AQ111" s="431"/>
      <c r="AR111" s="431"/>
      <c r="AS111" s="431"/>
      <c r="AT111" s="431"/>
      <c r="AU111" s="431"/>
      <c r="AV111" s="431"/>
      <c r="AW111" s="431"/>
      <c r="AX111" s="431"/>
      <c r="AY111" s="431"/>
      <c r="AZ111" s="431"/>
      <c r="BA111" s="431"/>
      <c r="BB111" s="431"/>
      <c r="BC111" s="431"/>
      <c r="BD111" s="431"/>
      <c r="BE111" s="431"/>
      <c r="BF111" s="431"/>
      <c r="BG111" s="431"/>
      <c r="BH111" s="431"/>
      <c r="BI111" s="431"/>
      <c r="BJ111" s="431"/>
      <c r="BK111" s="431"/>
      <c r="BL111" s="431"/>
      <c r="BM111" s="431"/>
      <c r="BN111" s="431"/>
      <c r="BO111" s="431"/>
      <c r="BP111" s="431"/>
      <c r="BQ111" s="431"/>
      <c r="BR111" s="431"/>
      <c r="BS111" s="431"/>
      <c r="BT111" s="431"/>
      <c r="BU111" s="431"/>
      <c r="BV111" s="431"/>
      <c r="BW111" s="431"/>
      <c r="BX111" s="431"/>
      <c r="BY111" s="431"/>
      <c r="BZ111" s="431"/>
      <c r="CA111" s="431"/>
      <c r="CB111" s="431"/>
      <c r="CC111" s="431"/>
      <c r="CD111" s="431"/>
      <c r="CE111" s="431"/>
      <c r="CF111" s="431"/>
      <c r="CG111" s="431"/>
      <c r="CH111" s="431"/>
      <c r="CI111" s="431"/>
      <c r="CJ111" s="431"/>
      <c r="CK111" s="431"/>
      <c r="CL111" s="431"/>
      <c r="CM111" s="431"/>
      <c r="CN111" s="431"/>
    </row>
    <row r="112" spans="1:92" ht="18" customHeight="1">
      <c r="A112" s="180"/>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row>
    <row r="113" spans="1:92" ht="117" customHeight="1">
      <c r="A113" s="604" t="s">
        <v>64</v>
      </c>
      <c r="B113" s="604"/>
      <c r="C113" s="604"/>
      <c r="D113" s="604"/>
      <c r="E113" s="604"/>
      <c r="F113" s="604"/>
      <c r="G113" s="604"/>
      <c r="H113" s="604"/>
      <c r="I113" s="604"/>
      <c r="J113" s="604"/>
      <c r="K113" s="604"/>
      <c r="L113" s="604"/>
      <c r="M113" s="604"/>
      <c r="N113" s="604"/>
      <c r="O113" s="604"/>
      <c r="P113" s="604"/>
      <c r="Q113" s="604"/>
      <c r="R113" s="604"/>
      <c r="S113" s="604"/>
      <c r="T113" s="604"/>
      <c r="U113" s="604"/>
      <c r="V113" s="604"/>
      <c r="W113" s="604"/>
      <c r="X113" s="604"/>
      <c r="Y113" s="604"/>
      <c r="Z113" s="604"/>
      <c r="AA113" s="604"/>
      <c r="AB113" s="604"/>
      <c r="AC113" s="604"/>
      <c r="AD113" s="604"/>
      <c r="AE113" s="604"/>
      <c r="AF113" s="604"/>
      <c r="AG113" s="604"/>
      <c r="AH113" s="604"/>
      <c r="AI113" s="604"/>
      <c r="AJ113" s="604"/>
      <c r="AK113" s="604"/>
      <c r="AL113" s="604"/>
      <c r="AM113" s="604"/>
      <c r="AN113" s="604"/>
      <c r="AO113" s="604"/>
      <c r="AP113" s="604"/>
      <c r="AQ113" s="604"/>
      <c r="AR113" s="604"/>
      <c r="AS113" s="604"/>
      <c r="AT113" s="604"/>
      <c r="AU113" s="604"/>
      <c r="AV113" s="604"/>
      <c r="AW113" s="604"/>
      <c r="AX113" s="604"/>
      <c r="AY113" s="604"/>
      <c r="AZ113" s="604"/>
      <c r="BA113" s="604"/>
      <c r="BB113" s="604"/>
      <c r="BC113" s="604"/>
      <c r="BD113" s="604"/>
      <c r="BE113" s="604"/>
      <c r="BF113" s="604"/>
      <c r="BG113" s="604"/>
      <c r="BH113" s="604"/>
      <c r="BI113" s="604"/>
      <c r="BJ113" s="604"/>
      <c r="BK113" s="604"/>
      <c r="BL113" s="604"/>
      <c r="BM113" s="604"/>
      <c r="BN113" s="604"/>
      <c r="BO113" s="604"/>
      <c r="BP113" s="604"/>
      <c r="BQ113" s="604"/>
      <c r="BR113" s="604"/>
      <c r="BS113" s="604"/>
      <c r="BT113" s="604"/>
      <c r="BU113" s="604"/>
      <c r="BV113" s="604"/>
      <c r="BW113" s="604"/>
      <c r="BX113" s="604"/>
      <c r="BY113" s="604"/>
      <c r="BZ113" s="604"/>
      <c r="CA113" s="604"/>
      <c r="CB113" s="604"/>
      <c r="CC113" s="604"/>
      <c r="CD113" s="604"/>
      <c r="CE113" s="604"/>
      <c r="CF113" s="604"/>
      <c r="CG113" s="604"/>
      <c r="CH113" s="604"/>
      <c r="CI113" s="604"/>
      <c r="CJ113" s="604"/>
      <c r="CK113" s="604"/>
      <c r="CL113" s="604"/>
      <c r="CM113" s="604"/>
      <c r="CN113" s="604"/>
    </row>
    <row r="114" spans="1:92" ht="18" customHeight="1">
      <c r="A114" s="112"/>
      <c r="B114" s="112"/>
      <c r="C114" s="178"/>
      <c r="D114" s="112"/>
      <c r="E114" s="173"/>
      <c r="F114" s="173"/>
      <c r="G114" s="113"/>
      <c r="H114" s="113"/>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c r="CL114" s="112"/>
      <c r="CM114" s="112"/>
      <c r="CN114" s="112"/>
    </row>
    <row r="115" spans="1:92" ht="56.25" customHeight="1">
      <c r="A115" s="432" t="s">
        <v>65</v>
      </c>
      <c r="B115" s="432"/>
      <c r="C115" s="432"/>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432"/>
      <c r="AD115" s="432"/>
      <c r="AE115" s="432"/>
      <c r="AF115" s="432"/>
      <c r="AG115" s="432"/>
      <c r="AH115" s="432"/>
      <c r="AI115" s="432"/>
      <c r="AJ115" s="432"/>
      <c r="AK115" s="432"/>
      <c r="AL115" s="432"/>
      <c r="AM115" s="432"/>
      <c r="AN115" s="432"/>
      <c r="AO115" s="432"/>
      <c r="AP115" s="432"/>
      <c r="AQ115" s="432"/>
      <c r="AR115" s="432"/>
      <c r="AS115" s="432"/>
      <c r="AT115" s="432"/>
      <c r="AU115" s="432"/>
      <c r="AV115" s="432"/>
      <c r="AW115" s="432"/>
      <c r="AX115" s="432"/>
      <c r="AY115" s="432"/>
      <c r="AZ115" s="432"/>
      <c r="BA115" s="432"/>
      <c r="BB115" s="432"/>
      <c r="BC115" s="432"/>
      <c r="BD115" s="432"/>
      <c r="BE115" s="432"/>
      <c r="BF115" s="432"/>
      <c r="BG115" s="432"/>
      <c r="BH115" s="432"/>
      <c r="BI115" s="432"/>
      <c r="BJ115" s="432"/>
      <c r="BK115" s="432"/>
      <c r="BL115" s="432"/>
      <c r="BM115" s="432"/>
      <c r="BN115" s="432"/>
      <c r="BO115" s="432"/>
      <c r="BP115" s="432"/>
      <c r="BQ115" s="432"/>
      <c r="BR115" s="432"/>
      <c r="BS115" s="432"/>
      <c r="BT115" s="432"/>
      <c r="BU115" s="432"/>
      <c r="BV115" s="432"/>
      <c r="BW115" s="432"/>
      <c r="BX115" s="432"/>
      <c r="BY115" s="432"/>
      <c r="BZ115" s="432"/>
      <c r="CA115" s="432"/>
      <c r="CB115" s="432"/>
      <c r="CC115" s="432"/>
      <c r="CD115" s="432"/>
      <c r="CE115" s="432"/>
      <c r="CF115" s="432"/>
      <c r="CG115" s="432"/>
      <c r="CH115" s="432"/>
      <c r="CI115" s="432"/>
      <c r="CJ115" s="432"/>
      <c r="CK115" s="432"/>
      <c r="CL115" s="432"/>
      <c r="CM115" s="432"/>
      <c r="CN115" s="432"/>
    </row>
    <row r="116" spans="1:92" ht="18" customHeight="1">
      <c r="A116" s="178"/>
      <c r="B116" s="178"/>
      <c r="C116" s="112"/>
      <c r="D116" s="112"/>
      <c r="E116" s="173"/>
      <c r="F116" s="173"/>
      <c r="G116" s="113"/>
      <c r="H116" s="113"/>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c r="CL116" s="112"/>
      <c r="CM116" s="112"/>
      <c r="CN116" s="112"/>
    </row>
    <row r="117" spans="1:92" ht="56.25" customHeight="1">
      <c r="A117" s="432" t="s">
        <v>66</v>
      </c>
      <c r="B117" s="432"/>
      <c r="C117" s="432"/>
      <c r="D117" s="432"/>
      <c r="E117" s="432"/>
      <c r="F117" s="432"/>
      <c r="G117" s="432"/>
      <c r="H117" s="432"/>
      <c r="I117" s="432"/>
      <c r="J117" s="432"/>
      <c r="K117" s="432"/>
      <c r="L117" s="432"/>
      <c r="M117" s="432"/>
      <c r="N117" s="432"/>
      <c r="O117" s="432"/>
      <c r="P117" s="432"/>
      <c r="Q117" s="432"/>
      <c r="R117" s="432"/>
      <c r="S117" s="432"/>
      <c r="T117" s="432"/>
      <c r="U117" s="432"/>
      <c r="V117" s="432"/>
      <c r="W117" s="432"/>
      <c r="X117" s="432"/>
      <c r="Y117" s="432"/>
      <c r="Z117" s="432"/>
      <c r="AA117" s="432"/>
      <c r="AB117" s="432"/>
      <c r="AC117" s="432"/>
      <c r="AD117" s="432"/>
      <c r="AE117" s="432"/>
      <c r="AF117" s="432"/>
      <c r="AG117" s="432"/>
      <c r="AH117" s="432"/>
      <c r="AI117" s="432"/>
      <c r="AJ117" s="432"/>
      <c r="AK117" s="432"/>
      <c r="AL117" s="432"/>
      <c r="AM117" s="432"/>
      <c r="AN117" s="432"/>
      <c r="AO117" s="432"/>
      <c r="AP117" s="432"/>
      <c r="AQ117" s="432"/>
      <c r="AR117" s="432"/>
      <c r="AS117" s="432"/>
      <c r="AT117" s="432"/>
      <c r="AU117" s="432"/>
      <c r="AV117" s="432"/>
      <c r="AW117" s="432"/>
      <c r="AX117" s="432"/>
      <c r="AY117" s="432"/>
      <c r="AZ117" s="432"/>
      <c r="BA117" s="432"/>
      <c r="BB117" s="432"/>
      <c r="BC117" s="432"/>
      <c r="BD117" s="432"/>
      <c r="BE117" s="432"/>
      <c r="BF117" s="432"/>
      <c r="BG117" s="432"/>
      <c r="BH117" s="432"/>
      <c r="BI117" s="432"/>
      <c r="BJ117" s="432"/>
      <c r="BK117" s="432"/>
      <c r="BL117" s="432"/>
      <c r="BM117" s="432"/>
      <c r="BN117" s="432"/>
      <c r="BO117" s="432"/>
      <c r="BP117" s="432"/>
      <c r="BQ117" s="432"/>
      <c r="BR117" s="432"/>
      <c r="BS117" s="432"/>
      <c r="BT117" s="432"/>
      <c r="BU117" s="432"/>
      <c r="BV117" s="432"/>
      <c r="BW117" s="432"/>
      <c r="BX117" s="432"/>
      <c r="BY117" s="432"/>
      <c r="BZ117" s="432"/>
      <c r="CA117" s="432"/>
      <c r="CB117" s="432"/>
      <c r="CC117" s="432"/>
      <c r="CD117" s="432"/>
      <c r="CE117" s="432"/>
      <c r="CF117" s="432"/>
      <c r="CG117" s="432"/>
      <c r="CH117" s="432"/>
      <c r="CI117" s="432"/>
      <c r="CJ117" s="432"/>
      <c r="CK117" s="432"/>
      <c r="CL117" s="432"/>
      <c r="CM117" s="432"/>
      <c r="CN117" s="432"/>
    </row>
    <row r="118" spans="1:92" ht="18" customHeight="1">
      <c r="A118" s="112"/>
      <c r="B118" s="112"/>
      <c r="C118" s="112"/>
      <c r="D118" s="112"/>
      <c r="E118" s="173"/>
      <c r="F118" s="173"/>
      <c r="G118" s="113"/>
      <c r="H118" s="113"/>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112"/>
      <c r="BH118" s="112"/>
      <c r="BI118" s="112"/>
      <c r="BJ118" s="112"/>
      <c r="BK118" s="112"/>
      <c r="BL118" s="112"/>
      <c r="BM118" s="112"/>
      <c r="BN118" s="112"/>
      <c r="BO118" s="112"/>
      <c r="BP118" s="112"/>
      <c r="BQ118" s="112"/>
      <c r="BR118" s="112"/>
      <c r="BS118" s="112"/>
      <c r="BT118" s="112"/>
      <c r="BU118" s="112"/>
      <c r="BV118" s="112"/>
      <c r="BW118" s="112"/>
      <c r="BX118" s="112"/>
      <c r="BY118" s="112"/>
      <c r="BZ118" s="112"/>
      <c r="CA118" s="112"/>
      <c r="CB118" s="112"/>
      <c r="CC118" s="112"/>
      <c r="CD118" s="112"/>
      <c r="CE118" s="112"/>
      <c r="CF118" s="112"/>
      <c r="CG118" s="112"/>
      <c r="CH118" s="112"/>
      <c r="CI118" s="112"/>
      <c r="CJ118" s="112"/>
      <c r="CK118" s="112"/>
      <c r="CL118" s="112"/>
      <c r="CM118" s="112"/>
      <c r="CN118" s="112"/>
    </row>
    <row r="119" spans="1:92" ht="57" customHeight="1">
      <c r="A119" s="432" t="s">
        <v>67</v>
      </c>
      <c r="B119" s="432"/>
      <c r="C119" s="432"/>
      <c r="D119" s="432"/>
      <c r="E119" s="432"/>
      <c r="F119" s="432"/>
      <c r="G119" s="432"/>
      <c r="H119" s="432"/>
      <c r="I119" s="432"/>
      <c r="J119" s="432"/>
      <c r="K119" s="432"/>
      <c r="L119" s="432"/>
      <c r="M119" s="432"/>
      <c r="N119" s="432"/>
      <c r="O119" s="432"/>
      <c r="P119" s="432"/>
      <c r="Q119" s="432"/>
      <c r="R119" s="432"/>
      <c r="S119" s="432"/>
      <c r="T119" s="432"/>
      <c r="U119" s="432"/>
      <c r="V119" s="432"/>
      <c r="W119" s="432"/>
      <c r="X119" s="432"/>
      <c r="Y119" s="432"/>
      <c r="Z119" s="432"/>
      <c r="AA119" s="432"/>
      <c r="AB119" s="432"/>
      <c r="AC119" s="432"/>
      <c r="AD119" s="432"/>
      <c r="AE119" s="432"/>
      <c r="AF119" s="432"/>
      <c r="AG119" s="432"/>
      <c r="AH119" s="432"/>
      <c r="AI119" s="432"/>
      <c r="AJ119" s="432"/>
      <c r="AK119" s="432"/>
      <c r="AL119" s="432"/>
      <c r="AM119" s="432"/>
      <c r="AN119" s="432"/>
      <c r="AO119" s="432"/>
      <c r="AP119" s="432"/>
      <c r="AQ119" s="432"/>
      <c r="AR119" s="432"/>
      <c r="AS119" s="432"/>
      <c r="AT119" s="432"/>
      <c r="AU119" s="432"/>
      <c r="AV119" s="432"/>
      <c r="AW119" s="432"/>
      <c r="AX119" s="432"/>
      <c r="AY119" s="432"/>
      <c r="AZ119" s="432"/>
      <c r="BA119" s="432"/>
      <c r="BB119" s="432"/>
      <c r="BC119" s="432"/>
      <c r="BD119" s="432"/>
      <c r="BE119" s="432"/>
      <c r="BF119" s="432"/>
      <c r="BG119" s="432"/>
      <c r="BH119" s="432"/>
      <c r="BI119" s="432"/>
      <c r="BJ119" s="432"/>
      <c r="BK119" s="432"/>
      <c r="BL119" s="432"/>
      <c r="BM119" s="432"/>
      <c r="BN119" s="432"/>
      <c r="BO119" s="432"/>
      <c r="BP119" s="432"/>
      <c r="BQ119" s="432"/>
      <c r="BR119" s="432"/>
      <c r="BS119" s="432"/>
      <c r="BT119" s="432"/>
      <c r="BU119" s="432"/>
      <c r="BV119" s="432"/>
      <c r="BW119" s="432"/>
      <c r="BX119" s="432"/>
      <c r="BY119" s="432"/>
      <c r="BZ119" s="432"/>
      <c r="CA119" s="432"/>
      <c r="CB119" s="432"/>
      <c r="CC119" s="432"/>
      <c r="CD119" s="432"/>
      <c r="CE119" s="432"/>
      <c r="CF119" s="432"/>
      <c r="CG119" s="432"/>
      <c r="CH119" s="432"/>
      <c r="CI119" s="432"/>
      <c r="CJ119" s="432"/>
      <c r="CK119" s="432"/>
      <c r="CL119" s="432"/>
      <c r="CM119" s="432"/>
      <c r="CN119" s="432"/>
    </row>
    <row r="120" spans="1:92" ht="57" customHeight="1">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c r="CF120" s="181"/>
      <c r="CG120" s="181"/>
      <c r="CH120" s="181"/>
      <c r="CI120" s="181"/>
      <c r="CJ120" s="181"/>
      <c r="CK120" s="181"/>
      <c r="CL120" s="181"/>
      <c r="CM120" s="181"/>
      <c r="CN120" s="181"/>
    </row>
    <row r="121" spans="1:92" ht="57" customHeight="1">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1"/>
      <c r="CD121" s="181"/>
      <c r="CE121" s="181"/>
      <c r="CF121" s="181"/>
      <c r="CG121" s="181"/>
      <c r="CH121" s="181"/>
      <c r="CI121" s="181"/>
      <c r="CJ121" s="181"/>
      <c r="CK121" s="181"/>
      <c r="CL121" s="181"/>
      <c r="CM121" s="181"/>
      <c r="CN121" s="181"/>
    </row>
    <row r="122" spans="1:92" ht="57" customHeight="1">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181"/>
      <c r="BB122" s="181"/>
      <c r="BC122" s="181"/>
      <c r="BD122" s="181"/>
      <c r="BE122" s="181"/>
      <c r="BF122" s="181"/>
      <c r="BG122" s="181"/>
      <c r="BH122" s="181"/>
      <c r="BI122" s="181"/>
      <c r="BJ122" s="181"/>
      <c r="BK122" s="181"/>
      <c r="BL122" s="181"/>
      <c r="BM122" s="181"/>
      <c r="BN122" s="181"/>
      <c r="BO122" s="181"/>
      <c r="BP122" s="181"/>
      <c r="BQ122" s="181"/>
      <c r="BR122" s="181"/>
      <c r="BS122" s="181"/>
      <c r="BT122" s="181"/>
      <c r="BU122" s="181"/>
      <c r="BV122" s="181"/>
      <c r="BW122" s="181"/>
      <c r="BX122" s="181"/>
      <c r="BY122" s="181"/>
      <c r="BZ122" s="181"/>
      <c r="CA122" s="181"/>
      <c r="CB122" s="181"/>
      <c r="CC122" s="181"/>
      <c r="CD122" s="181"/>
      <c r="CE122" s="181"/>
      <c r="CF122" s="181"/>
      <c r="CG122" s="181"/>
      <c r="CH122" s="181"/>
      <c r="CI122" s="181"/>
      <c r="CJ122" s="181"/>
      <c r="CK122" s="181"/>
      <c r="CL122" s="181"/>
      <c r="CM122" s="181"/>
      <c r="CN122" s="181"/>
    </row>
    <row r="123" spans="1:92" ht="57" customHeight="1">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181"/>
      <c r="BB123" s="181"/>
      <c r="BC123" s="181"/>
      <c r="BD123" s="181"/>
      <c r="BE123" s="181"/>
      <c r="BF123" s="181"/>
      <c r="BG123" s="181"/>
      <c r="BH123" s="181"/>
      <c r="BI123" s="181"/>
      <c r="BJ123" s="181"/>
      <c r="BK123" s="181"/>
      <c r="BL123" s="181"/>
      <c r="BM123" s="181"/>
      <c r="BN123" s="181"/>
      <c r="BO123" s="181"/>
      <c r="BP123" s="181"/>
      <c r="BQ123" s="181"/>
      <c r="BR123" s="181"/>
      <c r="BS123" s="181"/>
      <c r="BT123" s="181"/>
      <c r="BU123" s="181"/>
      <c r="BV123" s="181"/>
      <c r="BW123" s="181"/>
      <c r="BX123" s="181"/>
      <c r="BY123" s="181"/>
      <c r="BZ123" s="181"/>
      <c r="CA123" s="181"/>
      <c r="CB123" s="181"/>
      <c r="CC123" s="181"/>
      <c r="CD123" s="181"/>
      <c r="CE123" s="181"/>
      <c r="CF123" s="181"/>
      <c r="CG123" s="181"/>
      <c r="CH123" s="181"/>
      <c r="CI123" s="181"/>
      <c r="CJ123" s="181"/>
      <c r="CK123" s="181"/>
      <c r="CL123" s="181"/>
      <c r="CM123" s="181"/>
      <c r="CN123" s="181"/>
    </row>
    <row r="124" spans="1:92" ht="57" customHeight="1">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c r="CF124" s="181"/>
      <c r="CG124" s="181"/>
      <c r="CH124" s="181"/>
      <c r="CI124" s="181"/>
      <c r="CJ124" s="181"/>
      <c r="CK124" s="181"/>
      <c r="CL124" s="181"/>
      <c r="CM124" s="181"/>
      <c r="CN124" s="181"/>
    </row>
    <row r="125" spans="1:92" ht="57" customHeight="1">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c r="BF125" s="181"/>
      <c r="BG125" s="181"/>
      <c r="BH125" s="181"/>
      <c r="BI125" s="181"/>
      <c r="BJ125" s="181"/>
      <c r="BK125" s="181"/>
      <c r="BL125" s="181"/>
      <c r="BM125" s="181"/>
      <c r="BN125" s="181"/>
      <c r="BO125" s="181"/>
      <c r="BP125" s="181"/>
      <c r="BQ125" s="181"/>
      <c r="BR125" s="181"/>
      <c r="BS125" s="181"/>
      <c r="BT125" s="181"/>
      <c r="BU125" s="181"/>
      <c r="BV125" s="181"/>
      <c r="BW125" s="181"/>
      <c r="BX125" s="181"/>
      <c r="BY125" s="181"/>
      <c r="BZ125" s="181"/>
      <c r="CA125" s="181"/>
      <c r="CB125" s="181"/>
      <c r="CC125" s="181"/>
      <c r="CD125" s="181"/>
      <c r="CE125" s="181"/>
      <c r="CF125" s="181"/>
      <c r="CG125" s="181"/>
      <c r="CH125" s="181"/>
      <c r="CI125" s="181"/>
      <c r="CJ125" s="181"/>
      <c r="CK125" s="181"/>
      <c r="CL125" s="181"/>
      <c r="CM125" s="181"/>
      <c r="CN125" s="181"/>
    </row>
    <row r="126" spans="1:92" ht="57" customHeight="1">
      <c r="A126" s="18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181"/>
      <c r="BQ126" s="181"/>
      <c r="BR126" s="181"/>
      <c r="BS126" s="181"/>
      <c r="BT126" s="181"/>
      <c r="BU126" s="181"/>
      <c r="BV126" s="181"/>
      <c r="BW126" s="181"/>
      <c r="BX126" s="181"/>
      <c r="BY126" s="181"/>
      <c r="BZ126" s="181"/>
      <c r="CA126" s="181"/>
      <c r="CB126" s="181"/>
      <c r="CC126" s="181"/>
      <c r="CD126" s="181"/>
      <c r="CE126" s="181"/>
      <c r="CF126" s="181"/>
      <c r="CG126" s="181"/>
      <c r="CH126" s="181"/>
      <c r="CI126" s="181"/>
      <c r="CJ126" s="181"/>
      <c r="CK126" s="181"/>
      <c r="CL126" s="181"/>
      <c r="CM126" s="181"/>
      <c r="CN126" s="181"/>
    </row>
    <row r="127" spans="1:92" ht="18" customHeight="1">
      <c r="A127" s="112"/>
      <c r="B127" s="112"/>
      <c r="C127" s="112"/>
      <c r="D127" s="112"/>
      <c r="E127" s="173"/>
      <c r="F127" s="173"/>
      <c r="G127" s="113"/>
      <c r="H127" s="113"/>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12"/>
      <c r="BV127" s="112"/>
      <c r="BW127" s="112"/>
      <c r="BX127" s="112"/>
      <c r="BY127" s="112"/>
      <c r="BZ127" s="112"/>
      <c r="CA127" s="112"/>
      <c r="CB127" s="112"/>
      <c r="CC127" s="112"/>
      <c r="CD127" s="112"/>
      <c r="CE127" s="112"/>
      <c r="CF127" s="112"/>
      <c r="CG127" s="112"/>
      <c r="CH127" s="112"/>
      <c r="CI127" s="112"/>
      <c r="CJ127" s="112"/>
      <c r="CK127" s="112"/>
      <c r="CL127" s="112"/>
      <c r="CM127" s="112"/>
      <c r="CN127" s="112"/>
    </row>
    <row r="128" spans="1:92" ht="18" customHeight="1">
      <c r="A128" s="182"/>
      <c r="B128" s="182"/>
      <c r="C128" s="174"/>
      <c r="D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4"/>
      <c r="CH128" s="174"/>
      <c r="CI128" s="174"/>
      <c r="CJ128" s="174"/>
      <c r="CK128" s="174"/>
      <c r="CL128" s="174"/>
      <c r="CM128" s="296"/>
      <c r="CN128" s="174"/>
    </row>
    <row r="129" spans="1:92" s="53" customFormat="1" ht="19.5" customHeight="1">
      <c r="C129" s="54"/>
      <c r="D129" s="54"/>
      <c r="E129" s="55"/>
      <c r="F129" s="55"/>
      <c r="G129" s="56"/>
      <c r="H129" s="56"/>
      <c r="I129" s="54"/>
      <c r="J129" s="57"/>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BN129" s="59"/>
      <c r="BP129" s="426"/>
      <c r="BQ129" s="426"/>
      <c r="BR129" s="426"/>
      <c r="BS129" s="426"/>
      <c r="BT129" s="426"/>
      <c r="BU129" s="426"/>
      <c r="BV129" s="426"/>
      <c r="BW129" s="426"/>
      <c r="BX129" s="426"/>
      <c r="BY129" s="426"/>
      <c r="BZ129" s="426"/>
      <c r="CA129" s="426"/>
      <c r="CB129" s="426"/>
      <c r="CC129" s="426"/>
      <c r="CD129" s="426"/>
      <c r="CE129" s="426"/>
      <c r="CF129" s="426"/>
      <c r="CG129" s="426"/>
      <c r="CH129" s="426"/>
      <c r="CI129" s="426"/>
      <c r="CJ129" s="426"/>
      <c r="CK129" s="426"/>
      <c r="CL129" s="426"/>
      <c r="CM129" s="426"/>
      <c r="CN129" s="426"/>
    </row>
    <row r="130" spans="1:92" s="53" customFormat="1" ht="9.75" customHeight="1">
      <c r="C130" s="54"/>
      <c r="D130" s="54"/>
      <c r="E130" s="55"/>
      <c r="F130" s="55"/>
      <c r="G130" s="56"/>
      <c r="H130" s="56"/>
      <c r="I130" s="54"/>
      <c r="J130" s="57"/>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row>
    <row r="131" spans="1:92" s="53" customFormat="1" ht="9.75" customHeight="1">
      <c r="C131" s="54"/>
      <c r="D131" s="54"/>
      <c r="E131" s="55"/>
      <c r="F131" s="55"/>
      <c r="G131" s="56"/>
      <c r="H131" s="56"/>
      <c r="I131" s="54"/>
      <c r="J131" s="57"/>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row>
    <row r="132" spans="1:92" s="53" customFormat="1" ht="18" customHeight="1">
      <c r="A132" s="58" t="s">
        <v>199</v>
      </c>
      <c r="B132" s="58"/>
      <c r="C132" s="54"/>
      <c r="D132" s="54"/>
      <c r="E132" s="55"/>
      <c r="F132" s="55"/>
      <c r="G132" s="56"/>
      <c r="H132" s="56"/>
      <c r="I132" s="54"/>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J132" s="58"/>
      <c r="AK132" s="58"/>
      <c r="AL132" s="58"/>
      <c r="AM132" s="58"/>
      <c r="AN132" s="58"/>
      <c r="AO132" s="58"/>
      <c r="AP132" s="58"/>
      <c r="AQ132" s="58"/>
      <c r="AR132" s="58"/>
      <c r="BK132" s="58"/>
      <c r="BL132" s="58"/>
      <c r="BM132" s="58"/>
      <c r="BO132" s="58"/>
      <c r="BP132" s="58"/>
      <c r="BQ132" s="58"/>
      <c r="BR132" s="58"/>
      <c r="BS132" s="58"/>
      <c r="BT132" s="58"/>
      <c r="BU132" s="58"/>
      <c r="BV132" s="58"/>
      <c r="BW132" s="58"/>
      <c r="BX132" s="58"/>
      <c r="BY132" s="58"/>
      <c r="BZ132" s="58"/>
      <c r="CA132" s="58"/>
      <c r="CB132" s="58"/>
      <c r="CC132" s="58"/>
      <c r="CD132" s="58"/>
      <c r="CE132" s="58"/>
      <c r="CF132" s="58"/>
      <c r="CG132" s="427"/>
      <c r="CH132" s="427"/>
      <c r="CI132" s="427"/>
      <c r="CJ132" s="427"/>
      <c r="CK132" s="427"/>
      <c r="CL132" s="427"/>
      <c r="CM132" s="427"/>
      <c r="CN132" s="427"/>
    </row>
    <row r="133" spans="1:92" ht="18" customHeight="1">
      <c r="A133" s="174"/>
      <c r="B133" s="174"/>
      <c r="C133" s="174"/>
      <c r="D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4"/>
      <c r="BR133" s="174"/>
      <c r="BS133" s="174"/>
      <c r="BT133" s="606">
        <v>2020</v>
      </c>
      <c r="BU133" s="606"/>
      <c r="BV133" s="606"/>
      <c r="BW133" s="606"/>
      <c r="BX133" s="606"/>
      <c r="BY133" s="422" t="s">
        <v>8</v>
      </c>
      <c r="BZ133" s="422"/>
      <c r="CA133" s="607" t="str">
        <f>IF(CA5="","",CA5)</f>
        <v/>
      </c>
      <c r="CB133" s="607"/>
      <c r="CC133" s="607"/>
      <c r="CD133" s="607"/>
      <c r="CE133" s="607"/>
      <c r="CF133" s="422" t="s">
        <v>7</v>
      </c>
      <c r="CG133" s="422"/>
      <c r="CH133" s="607" t="str">
        <f>IF(CH5="","",CH5)</f>
        <v/>
      </c>
      <c r="CI133" s="607"/>
      <c r="CJ133" s="607"/>
      <c r="CK133" s="607"/>
      <c r="CL133" s="607"/>
      <c r="CM133" s="422" t="s">
        <v>6</v>
      </c>
      <c r="CN133" s="422"/>
    </row>
    <row r="134" spans="1:92" ht="20.25">
      <c r="A134" s="605" t="s">
        <v>55</v>
      </c>
      <c r="B134" s="605"/>
      <c r="C134" s="605"/>
      <c r="D134" s="605"/>
      <c r="E134" s="605"/>
      <c r="F134" s="605"/>
      <c r="G134" s="605"/>
      <c r="H134" s="605"/>
      <c r="I134" s="605"/>
      <c r="J134" s="605"/>
      <c r="K134" s="605"/>
      <c r="L134" s="605"/>
      <c r="M134" s="605"/>
      <c r="N134" s="605"/>
      <c r="O134" s="605"/>
      <c r="P134" s="605"/>
      <c r="Q134" s="605"/>
      <c r="R134" s="605"/>
      <c r="S134" s="605"/>
      <c r="T134" s="605"/>
      <c r="U134" s="605"/>
      <c r="V134" s="605"/>
      <c r="W134" s="605"/>
      <c r="X134" s="605"/>
      <c r="Y134" s="605"/>
      <c r="Z134" s="605"/>
      <c r="AA134" s="605"/>
      <c r="AB134" s="605"/>
      <c r="AC134" s="605"/>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605"/>
      <c r="AY134" s="605"/>
      <c r="AZ134" s="605"/>
      <c r="BA134" s="605"/>
      <c r="BB134" s="605"/>
      <c r="BC134" s="605"/>
      <c r="BD134" s="605"/>
      <c r="BE134" s="605"/>
      <c r="BF134" s="605"/>
      <c r="BG134" s="605"/>
      <c r="BH134" s="605"/>
      <c r="BI134" s="605"/>
      <c r="BJ134" s="605"/>
      <c r="BK134" s="605"/>
      <c r="BL134" s="605"/>
      <c r="BM134" s="605"/>
      <c r="BN134" s="605"/>
      <c r="BO134" s="605"/>
      <c r="BP134" s="605"/>
      <c r="BQ134" s="605"/>
      <c r="BR134" s="605"/>
      <c r="BS134" s="605"/>
      <c r="BT134" s="605"/>
      <c r="BU134" s="605"/>
      <c r="BV134" s="605"/>
      <c r="BW134" s="605"/>
      <c r="BX134" s="605"/>
      <c r="BY134" s="605"/>
      <c r="BZ134" s="605"/>
      <c r="CA134" s="605"/>
      <c r="CB134" s="605"/>
      <c r="CC134" s="605"/>
      <c r="CD134" s="605"/>
      <c r="CE134" s="605"/>
      <c r="CF134" s="605"/>
      <c r="CG134" s="605"/>
      <c r="CH134" s="605"/>
      <c r="CI134" s="605"/>
      <c r="CJ134" s="605"/>
      <c r="CK134" s="605"/>
      <c r="CL134" s="605"/>
      <c r="CM134" s="605"/>
      <c r="CN134" s="605"/>
    </row>
    <row r="135" spans="1:92" s="298" customFormat="1" ht="20.25">
      <c r="A135" s="297"/>
      <c r="B135" s="297"/>
      <c r="C135" s="297"/>
      <c r="D135" s="297"/>
      <c r="E135" s="297"/>
      <c r="F135" s="297"/>
      <c r="G135" s="297"/>
      <c r="H135" s="297"/>
      <c r="I135" s="297"/>
      <c r="J135" s="297"/>
      <c r="K135" s="297"/>
      <c r="L135" s="297"/>
      <c r="M135" s="297"/>
      <c r="N135" s="297"/>
      <c r="O135" s="297"/>
      <c r="P135" s="297"/>
      <c r="Q135" s="297"/>
      <c r="R135" s="297"/>
      <c r="S135" s="297"/>
      <c r="T135" s="297"/>
      <c r="U135" s="297"/>
      <c r="V135" s="297"/>
      <c r="W135" s="297"/>
      <c r="X135" s="297"/>
      <c r="Y135" s="297"/>
      <c r="Z135" s="297"/>
      <c r="AA135" s="297"/>
      <c r="AB135" s="297"/>
      <c r="AC135" s="297"/>
      <c r="AD135" s="297"/>
      <c r="AE135" s="297"/>
      <c r="AF135" s="297"/>
      <c r="AG135" s="297"/>
      <c r="AH135" s="297"/>
      <c r="AI135" s="297"/>
      <c r="AJ135" s="297"/>
      <c r="AK135" s="297"/>
      <c r="AL135" s="297"/>
      <c r="AM135" s="297"/>
      <c r="AN135" s="297"/>
      <c r="AO135" s="297"/>
      <c r="AP135" s="297"/>
      <c r="AQ135" s="297"/>
      <c r="AR135" s="297"/>
      <c r="AS135" s="297"/>
      <c r="AT135" s="297"/>
      <c r="AU135" s="297"/>
      <c r="AV135" s="297"/>
      <c r="AW135" s="297"/>
      <c r="AX135" s="297"/>
      <c r="AY135" s="297"/>
      <c r="AZ135" s="297"/>
      <c r="BA135" s="297"/>
      <c r="BB135" s="297"/>
      <c r="BC135" s="297"/>
      <c r="BD135" s="297"/>
      <c r="BE135" s="297"/>
      <c r="BF135" s="297"/>
      <c r="BG135" s="297"/>
      <c r="BH135" s="297"/>
      <c r="BI135" s="297"/>
      <c r="BJ135" s="297"/>
      <c r="BK135" s="297"/>
      <c r="BL135" s="297"/>
      <c r="BM135" s="297"/>
      <c r="BN135" s="297"/>
      <c r="BO135" s="297"/>
      <c r="BP135" s="297"/>
      <c r="BQ135" s="297"/>
      <c r="BR135" s="297"/>
      <c r="BS135" s="297"/>
      <c r="BT135" s="297"/>
      <c r="BU135" s="297"/>
      <c r="BV135" s="297"/>
      <c r="BW135" s="297"/>
      <c r="BX135" s="297"/>
      <c r="BY135" s="297"/>
      <c r="BZ135" s="297"/>
      <c r="CA135" s="297"/>
      <c r="CB135" s="297"/>
      <c r="CC135" s="297"/>
      <c r="CD135" s="297"/>
      <c r="CE135" s="297"/>
      <c r="CF135" s="297"/>
      <c r="CG135" s="297"/>
      <c r="CH135" s="297"/>
      <c r="CI135" s="297"/>
      <c r="CJ135" s="297"/>
      <c r="CK135" s="297"/>
      <c r="CL135" s="297"/>
      <c r="CM135" s="297"/>
      <c r="CN135" s="297"/>
    </row>
    <row r="136" spans="1:92" ht="18"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3"/>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174"/>
      <c r="BI136" s="174"/>
      <c r="BJ136" s="174"/>
      <c r="BK136" s="174"/>
      <c r="BL136" s="174"/>
      <c r="BM136" s="174"/>
      <c r="BN136" s="174"/>
      <c r="BO136" s="174"/>
      <c r="BP136" s="174"/>
      <c r="BQ136" s="174"/>
      <c r="BR136" s="174"/>
      <c r="BS136" s="174"/>
      <c r="BT136" s="174"/>
      <c r="BU136" s="174"/>
      <c r="BV136" s="174"/>
      <c r="BW136" s="174"/>
      <c r="BX136" s="174"/>
      <c r="BY136" s="174"/>
      <c r="BZ136" s="174"/>
      <c r="CA136" s="174"/>
      <c r="CB136" s="174"/>
      <c r="CC136" s="174"/>
      <c r="CD136" s="174"/>
      <c r="CE136" s="174"/>
      <c r="CF136" s="174"/>
      <c r="CG136" s="174"/>
      <c r="CH136" s="174"/>
      <c r="CI136" s="174"/>
      <c r="CJ136" s="174"/>
      <c r="CK136" s="174"/>
      <c r="CL136" s="174"/>
      <c r="CM136" s="174"/>
      <c r="CN136" s="174"/>
    </row>
    <row r="137" spans="1:92" ht="18" customHeight="1">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c r="CB137" s="174"/>
      <c r="CC137" s="174"/>
      <c r="CD137" s="174"/>
      <c r="CE137" s="174"/>
      <c r="CF137" s="174"/>
      <c r="CG137" s="174"/>
      <c r="CH137" s="174"/>
      <c r="CI137" s="174"/>
      <c r="CJ137" s="174"/>
      <c r="CK137" s="174"/>
      <c r="CL137" s="174"/>
      <c r="CM137" s="174"/>
      <c r="CN137" s="174"/>
    </row>
    <row r="138" spans="1:92" ht="18" customHeight="1">
      <c r="A138" s="114"/>
      <c r="B138" s="114"/>
      <c r="C138" s="114"/>
      <c r="E138" s="114"/>
      <c r="F138" s="114"/>
      <c r="G138" s="114"/>
      <c r="H138" s="428" t="s">
        <v>56</v>
      </c>
      <c r="I138" s="428"/>
      <c r="J138" s="428"/>
      <c r="K138" s="428"/>
      <c r="L138" s="428"/>
      <c r="M138" s="428"/>
      <c r="N138" s="428"/>
      <c r="O138" s="428"/>
      <c r="P138" s="428"/>
      <c r="Q138" s="428"/>
      <c r="R138" s="428"/>
      <c r="S138" s="428"/>
      <c r="T138" s="115" t="s">
        <v>57</v>
      </c>
      <c r="U138" s="429"/>
      <c r="V138" s="429"/>
      <c r="W138" s="429"/>
      <c r="X138" s="429"/>
      <c r="Y138" s="429"/>
      <c r="Z138" s="429"/>
      <c r="AA138" s="429"/>
      <c r="AB138" s="429"/>
      <c r="AC138" s="429"/>
      <c r="AD138" s="429"/>
      <c r="AE138" s="429"/>
      <c r="AF138" s="429"/>
      <c r="AG138" s="429"/>
      <c r="AH138" s="429"/>
      <c r="AI138" s="429"/>
      <c r="AJ138" s="429"/>
      <c r="AK138" s="429"/>
      <c r="AL138" s="429"/>
      <c r="AM138" s="429"/>
      <c r="AN138" s="429"/>
      <c r="AO138" s="429"/>
      <c r="AP138" s="429"/>
      <c r="AQ138" s="429"/>
      <c r="AR138" s="429"/>
      <c r="AS138" s="429"/>
      <c r="AT138" s="429"/>
      <c r="AU138" s="429"/>
      <c r="AV138" s="429"/>
      <c r="AW138" s="429"/>
      <c r="AX138" s="429"/>
      <c r="AY138" s="429"/>
      <c r="AZ138" s="429"/>
      <c r="BA138" s="429"/>
      <c r="BB138" s="429"/>
      <c r="BC138" s="429"/>
      <c r="BD138" s="429"/>
      <c r="BE138" s="429"/>
      <c r="BF138" s="429"/>
      <c r="BG138" s="429"/>
      <c r="BH138" s="429"/>
      <c r="BI138" s="429"/>
      <c r="BJ138" s="429"/>
      <c r="BK138" s="429"/>
      <c r="BL138" s="429"/>
      <c r="BM138" s="429"/>
      <c r="BN138" s="429"/>
      <c r="BO138" s="429"/>
      <c r="BP138" s="429"/>
      <c r="BQ138" s="429"/>
      <c r="BR138" s="429"/>
      <c r="BS138" s="429"/>
      <c r="BT138" s="429"/>
      <c r="BU138" s="429"/>
      <c r="BV138" s="429"/>
      <c r="BW138" s="429"/>
      <c r="BX138" s="429"/>
      <c r="BY138" s="429"/>
      <c r="BZ138" s="429"/>
    </row>
    <row r="139" spans="1:92" ht="18" customHeight="1">
      <c r="A139" s="20"/>
      <c r="B139" s="20"/>
      <c r="C139" s="126"/>
      <c r="E139" s="120"/>
      <c r="F139" s="120"/>
      <c r="G139" s="120"/>
      <c r="H139" s="66"/>
      <c r="AD139" s="120"/>
      <c r="AE139" s="120"/>
      <c r="AF139" s="120"/>
      <c r="AG139" s="120"/>
      <c r="AH139" s="120"/>
      <c r="AI139" s="120"/>
      <c r="AJ139" s="127"/>
    </row>
    <row r="140" spans="1:92" s="298" customFormat="1" ht="18" customHeight="1">
      <c r="A140" s="20"/>
      <c r="B140" s="20"/>
      <c r="C140" s="126"/>
      <c r="E140" s="120"/>
      <c r="F140" s="120"/>
      <c r="G140" s="120"/>
      <c r="AD140" s="120"/>
      <c r="AE140" s="120"/>
      <c r="AF140" s="120"/>
      <c r="AG140" s="120"/>
      <c r="AH140" s="120"/>
      <c r="AI140" s="120"/>
      <c r="AJ140" s="127"/>
    </row>
    <row r="141" spans="1:92" s="298" customFormat="1" ht="18" customHeight="1">
      <c r="A141" s="20"/>
      <c r="B141" s="20"/>
      <c r="C141" s="126"/>
      <c r="E141" s="120"/>
      <c r="F141" s="120"/>
      <c r="G141" s="120"/>
      <c r="AD141" s="120"/>
      <c r="AE141" s="120"/>
      <c r="AF141" s="120"/>
      <c r="AG141" s="120"/>
      <c r="AH141" s="120"/>
      <c r="AI141" s="120"/>
      <c r="AJ141" s="127"/>
    </row>
    <row r="142" spans="1:92" ht="18" customHeight="1">
      <c r="A142" s="120"/>
      <c r="B142" s="120"/>
      <c r="C142" s="120"/>
      <c r="D142" s="120"/>
      <c r="E142" s="120"/>
      <c r="F142" s="120"/>
      <c r="G142" s="120"/>
      <c r="H142" s="120"/>
      <c r="I142" s="120"/>
      <c r="J142" s="120"/>
      <c r="K142" s="120"/>
      <c r="L142" s="120"/>
      <c r="M142" s="116"/>
      <c r="N142" s="116"/>
      <c r="O142" s="116"/>
      <c r="P142" s="116"/>
      <c r="Q142" s="116"/>
      <c r="R142" s="116"/>
      <c r="S142" s="116"/>
      <c r="T142" s="116"/>
      <c r="U142" s="116"/>
      <c r="V142" s="116"/>
      <c r="W142" s="116"/>
      <c r="X142" s="116"/>
      <c r="Y142" s="116"/>
      <c r="Z142" s="116"/>
      <c r="AA142" s="120"/>
      <c r="AB142" s="120"/>
      <c r="AC142" s="120"/>
      <c r="AD142" s="120"/>
      <c r="AE142" s="120"/>
      <c r="AF142" s="120"/>
      <c r="AG142" s="120"/>
      <c r="AH142" s="119"/>
      <c r="AI142" s="119"/>
      <c r="AJ142" s="119"/>
    </row>
    <row r="143" spans="1:92" ht="18" customHeight="1">
      <c r="A143" s="117"/>
      <c r="B143" s="117"/>
      <c r="C143" s="20"/>
      <c r="D143" s="174"/>
      <c r="E143" s="174"/>
      <c r="F143" s="174"/>
      <c r="G143" s="79"/>
      <c r="H143" s="447" t="s">
        <v>58</v>
      </c>
      <c r="I143" s="448"/>
      <c r="J143" s="448"/>
      <c r="K143" s="448"/>
      <c r="L143" s="448"/>
      <c r="M143" s="448"/>
      <c r="N143" s="448"/>
      <c r="O143" s="448"/>
      <c r="P143" s="448"/>
      <c r="Q143" s="448"/>
      <c r="R143" s="448"/>
      <c r="S143" s="448"/>
      <c r="T143" s="448"/>
      <c r="U143" s="448"/>
      <c r="V143" s="449"/>
      <c r="W143" s="447" t="s">
        <v>59</v>
      </c>
      <c r="X143" s="448"/>
      <c r="Y143" s="448"/>
      <c r="Z143" s="448"/>
      <c r="AA143" s="448"/>
      <c r="AB143" s="448"/>
      <c r="AC143" s="448"/>
      <c r="AD143" s="448"/>
      <c r="AE143" s="448"/>
      <c r="AF143" s="448"/>
      <c r="AG143" s="448"/>
      <c r="AH143" s="448"/>
      <c r="AI143" s="448"/>
      <c r="AJ143" s="448"/>
      <c r="AK143" s="449"/>
      <c r="AL143" s="445" t="s">
        <v>36</v>
      </c>
      <c r="AM143" s="446"/>
      <c r="AN143" s="446"/>
      <c r="AO143" s="446"/>
      <c r="AP143" s="446"/>
      <c r="AQ143" s="446"/>
      <c r="AR143" s="446"/>
      <c r="AS143" s="446"/>
      <c r="AT143" s="446"/>
      <c r="AU143" s="446"/>
      <c r="AV143" s="446"/>
      <c r="AW143" s="446"/>
      <c r="AX143" s="446"/>
      <c r="AY143" s="446"/>
      <c r="AZ143" s="447" t="s">
        <v>60</v>
      </c>
      <c r="BA143" s="448"/>
      <c r="BB143" s="448"/>
      <c r="BC143" s="448"/>
      <c r="BD143" s="448"/>
      <c r="BE143" s="449"/>
      <c r="BF143" s="447" t="s">
        <v>247</v>
      </c>
      <c r="BG143" s="448"/>
      <c r="BH143" s="448"/>
      <c r="BI143" s="448"/>
      <c r="BJ143" s="448"/>
      <c r="BK143" s="448"/>
      <c r="BL143" s="448"/>
      <c r="BM143" s="448"/>
      <c r="BN143" s="448"/>
      <c r="BO143" s="448"/>
      <c r="BP143" s="448"/>
      <c r="BQ143" s="448"/>
      <c r="BR143" s="448"/>
      <c r="BS143" s="448"/>
      <c r="BT143" s="449"/>
      <c r="BU143" s="447" t="s">
        <v>61</v>
      </c>
      <c r="BV143" s="448"/>
      <c r="BW143" s="448"/>
      <c r="BX143" s="448"/>
      <c r="BY143" s="448"/>
      <c r="BZ143" s="448"/>
      <c r="CA143" s="448"/>
      <c r="CB143" s="448"/>
      <c r="CC143" s="448"/>
      <c r="CD143" s="448"/>
      <c r="CE143" s="448"/>
      <c r="CF143" s="448"/>
      <c r="CG143" s="449"/>
      <c r="CH143" s="175"/>
      <c r="CI143" s="175"/>
      <c r="CJ143" s="175"/>
      <c r="CK143" s="79"/>
      <c r="CL143" s="174"/>
      <c r="CM143" s="174"/>
      <c r="CN143" s="174"/>
    </row>
    <row r="144" spans="1:92" ht="18" customHeight="1">
      <c r="A144" s="116"/>
      <c r="B144" s="116"/>
      <c r="C144" s="20"/>
      <c r="D144" s="174"/>
      <c r="E144" s="174"/>
      <c r="F144" s="174"/>
      <c r="G144" s="79"/>
      <c r="H144" s="450"/>
      <c r="I144" s="451"/>
      <c r="J144" s="451"/>
      <c r="K144" s="451"/>
      <c r="L144" s="451"/>
      <c r="M144" s="451"/>
      <c r="N144" s="451"/>
      <c r="O144" s="451"/>
      <c r="P144" s="451"/>
      <c r="Q144" s="451"/>
      <c r="R144" s="451"/>
      <c r="S144" s="451"/>
      <c r="T144" s="451"/>
      <c r="U144" s="451"/>
      <c r="V144" s="452"/>
      <c r="W144" s="450"/>
      <c r="X144" s="451"/>
      <c r="Y144" s="451"/>
      <c r="Z144" s="451"/>
      <c r="AA144" s="451"/>
      <c r="AB144" s="451"/>
      <c r="AC144" s="451"/>
      <c r="AD144" s="451"/>
      <c r="AE144" s="451"/>
      <c r="AF144" s="451"/>
      <c r="AG144" s="451"/>
      <c r="AH144" s="451"/>
      <c r="AI144" s="451"/>
      <c r="AJ144" s="451"/>
      <c r="AK144" s="452"/>
      <c r="AL144" s="608" t="s">
        <v>62</v>
      </c>
      <c r="AM144" s="609"/>
      <c r="AN144" s="609"/>
      <c r="AO144" s="609"/>
      <c r="AP144" s="610"/>
      <c r="AQ144" s="608" t="s">
        <v>8</v>
      </c>
      <c r="AR144" s="609"/>
      <c r="AS144" s="610"/>
      <c r="AT144" s="608" t="s">
        <v>63</v>
      </c>
      <c r="AU144" s="609"/>
      <c r="AV144" s="610"/>
      <c r="AW144" s="608" t="s">
        <v>6</v>
      </c>
      <c r="AX144" s="609"/>
      <c r="AY144" s="610"/>
      <c r="AZ144" s="450"/>
      <c r="BA144" s="451"/>
      <c r="BB144" s="451"/>
      <c r="BC144" s="451"/>
      <c r="BD144" s="451"/>
      <c r="BE144" s="452"/>
      <c r="BF144" s="450"/>
      <c r="BG144" s="451"/>
      <c r="BH144" s="451"/>
      <c r="BI144" s="451"/>
      <c r="BJ144" s="451"/>
      <c r="BK144" s="451"/>
      <c r="BL144" s="451"/>
      <c r="BM144" s="451"/>
      <c r="BN144" s="451"/>
      <c r="BO144" s="451"/>
      <c r="BP144" s="451"/>
      <c r="BQ144" s="451"/>
      <c r="BR144" s="451"/>
      <c r="BS144" s="451"/>
      <c r="BT144" s="452"/>
      <c r="BU144" s="450"/>
      <c r="BV144" s="451"/>
      <c r="BW144" s="451"/>
      <c r="BX144" s="451"/>
      <c r="BY144" s="451"/>
      <c r="BZ144" s="451"/>
      <c r="CA144" s="451"/>
      <c r="CB144" s="451"/>
      <c r="CC144" s="451"/>
      <c r="CD144" s="451"/>
      <c r="CE144" s="451"/>
      <c r="CF144" s="451"/>
      <c r="CG144" s="452"/>
      <c r="CH144" s="175"/>
      <c r="CI144" s="175"/>
      <c r="CJ144" s="175"/>
      <c r="CK144" s="79"/>
      <c r="CL144" s="174"/>
      <c r="CM144" s="174"/>
      <c r="CN144" s="174"/>
    </row>
    <row r="145" spans="1:256" s="132" customFormat="1" ht="27" customHeight="1">
      <c r="A145" s="116"/>
      <c r="B145" s="116"/>
      <c r="C145" s="120"/>
      <c r="D145" s="79"/>
      <c r="E145" s="79"/>
      <c r="F145" s="79"/>
      <c r="G145" s="79"/>
      <c r="H145" s="436"/>
      <c r="I145" s="437"/>
      <c r="J145" s="437"/>
      <c r="K145" s="437"/>
      <c r="L145" s="437"/>
      <c r="M145" s="437"/>
      <c r="N145" s="437"/>
      <c r="O145" s="437"/>
      <c r="P145" s="437"/>
      <c r="Q145" s="437"/>
      <c r="R145" s="437"/>
      <c r="S145" s="437"/>
      <c r="T145" s="437"/>
      <c r="U145" s="437"/>
      <c r="V145" s="438"/>
      <c r="W145" s="436"/>
      <c r="X145" s="437"/>
      <c r="Y145" s="437"/>
      <c r="Z145" s="437"/>
      <c r="AA145" s="437"/>
      <c r="AB145" s="437"/>
      <c r="AC145" s="437"/>
      <c r="AD145" s="437"/>
      <c r="AE145" s="437"/>
      <c r="AF145" s="437"/>
      <c r="AG145" s="437"/>
      <c r="AH145" s="437"/>
      <c r="AI145" s="437"/>
      <c r="AJ145" s="437"/>
      <c r="AK145" s="438"/>
      <c r="AL145" s="420"/>
      <c r="AM145" s="420"/>
      <c r="AN145" s="420"/>
      <c r="AO145" s="420"/>
      <c r="AP145" s="420"/>
      <c r="AQ145" s="436"/>
      <c r="AR145" s="437"/>
      <c r="AS145" s="438"/>
      <c r="AT145" s="442"/>
      <c r="AU145" s="443"/>
      <c r="AV145" s="444"/>
      <c r="AW145" s="442"/>
      <c r="AX145" s="443"/>
      <c r="AY145" s="444"/>
      <c r="AZ145" s="453"/>
      <c r="BA145" s="454"/>
      <c r="BB145" s="454"/>
      <c r="BC145" s="454"/>
      <c r="BD145" s="454"/>
      <c r="BE145" s="455"/>
      <c r="BF145" s="417"/>
      <c r="BG145" s="418"/>
      <c r="BH145" s="418"/>
      <c r="BI145" s="418"/>
      <c r="BJ145" s="418"/>
      <c r="BK145" s="418"/>
      <c r="BL145" s="418"/>
      <c r="BM145" s="418"/>
      <c r="BN145" s="418"/>
      <c r="BO145" s="418"/>
      <c r="BP145" s="418"/>
      <c r="BQ145" s="418"/>
      <c r="BR145" s="418"/>
      <c r="BS145" s="418"/>
      <c r="BT145" s="419"/>
      <c r="BU145" s="417"/>
      <c r="BV145" s="418"/>
      <c r="BW145" s="418"/>
      <c r="BX145" s="418"/>
      <c r="BY145" s="418"/>
      <c r="BZ145" s="418"/>
      <c r="CA145" s="418"/>
      <c r="CB145" s="418"/>
      <c r="CC145" s="418"/>
      <c r="CD145" s="418"/>
      <c r="CE145" s="418"/>
      <c r="CF145" s="418"/>
      <c r="CG145" s="419"/>
      <c r="CH145" s="116"/>
      <c r="CI145" s="116"/>
      <c r="CJ145" s="116"/>
      <c r="CK145" s="116"/>
      <c r="CL145" s="79"/>
      <c r="CM145" s="174"/>
      <c r="CN145" s="174"/>
      <c r="CO145" s="66"/>
      <c r="CP145" s="66"/>
      <c r="CQ145" s="66"/>
      <c r="CR145" s="66"/>
      <c r="CS145" s="66"/>
      <c r="CT145" s="66"/>
      <c r="CU145" s="66"/>
      <c r="CV145" s="66"/>
      <c r="CW145" s="66"/>
      <c r="CX145" s="66"/>
      <c r="CY145" s="66"/>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66"/>
      <c r="EE145" s="66"/>
      <c r="EF145" s="66"/>
      <c r="EG145" s="66"/>
      <c r="EH145" s="66"/>
      <c r="EI145" s="66"/>
      <c r="EJ145" s="66"/>
      <c r="EK145" s="66"/>
      <c r="EL145" s="66"/>
      <c r="EM145" s="66"/>
      <c r="EN145" s="66"/>
      <c r="EO145" s="66"/>
      <c r="EP145" s="66"/>
      <c r="EQ145" s="66"/>
      <c r="ER145" s="66"/>
      <c r="ES145" s="66"/>
      <c r="ET145" s="66"/>
      <c r="EU145" s="66"/>
      <c r="EV145" s="66"/>
      <c r="EW145" s="66"/>
      <c r="EX145" s="66"/>
      <c r="EY145" s="66"/>
      <c r="EZ145" s="66"/>
      <c r="FA145" s="66"/>
      <c r="FB145" s="66"/>
      <c r="FC145" s="66"/>
      <c r="FD145" s="66"/>
      <c r="FE145" s="66"/>
      <c r="FF145" s="66"/>
      <c r="FG145" s="66"/>
      <c r="FH145" s="66"/>
      <c r="FI145" s="66"/>
      <c r="FJ145" s="66"/>
      <c r="FK145" s="66"/>
      <c r="FL145" s="66"/>
      <c r="FM145" s="66"/>
      <c r="FN145" s="66"/>
      <c r="FO145" s="66"/>
      <c r="FP145" s="66"/>
      <c r="FQ145" s="66"/>
      <c r="FR145" s="66"/>
      <c r="FS145" s="66"/>
      <c r="FT145" s="66"/>
      <c r="FU145" s="66"/>
      <c r="FV145" s="66"/>
      <c r="FW145" s="66"/>
      <c r="FX145" s="66"/>
      <c r="FY145" s="66"/>
      <c r="FZ145" s="66"/>
      <c r="GA145" s="66"/>
      <c r="GB145" s="66"/>
      <c r="GC145" s="66"/>
      <c r="GD145" s="66"/>
      <c r="GE145" s="66"/>
      <c r="GF145" s="66"/>
      <c r="GG145" s="66"/>
      <c r="GH145" s="66"/>
      <c r="GI145" s="66"/>
      <c r="GJ145" s="66"/>
      <c r="GK145" s="66"/>
      <c r="GL145" s="66"/>
      <c r="GM145" s="66"/>
      <c r="GN145" s="66"/>
      <c r="GO145" s="66"/>
      <c r="GP145" s="66"/>
      <c r="GQ145" s="66"/>
      <c r="GR145" s="66"/>
      <c r="GS145" s="66"/>
      <c r="GT145" s="66"/>
      <c r="GU145" s="66"/>
      <c r="GV145" s="66"/>
      <c r="GW145" s="66"/>
      <c r="GX145" s="66"/>
      <c r="GY145" s="66"/>
      <c r="GZ145" s="66"/>
      <c r="HA145" s="66"/>
      <c r="HB145" s="66"/>
      <c r="HC145" s="66"/>
      <c r="HD145" s="66"/>
      <c r="HE145" s="66"/>
      <c r="HF145" s="66"/>
      <c r="HG145" s="66"/>
      <c r="HH145" s="66"/>
      <c r="HI145" s="66"/>
      <c r="HJ145" s="66"/>
      <c r="HK145" s="66"/>
      <c r="HL145" s="66"/>
      <c r="HM145" s="66"/>
      <c r="HN145" s="66"/>
      <c r="HO145" s="66"/>
      <c r="HP145" s="66"/>
      <c r="HQ145" s="66"/>
      <c r="HR145" s="66"/>
      <c r="HS145" s="66"/>
      <c r="HT145" s="66"/>
      <c r="HU145" s="66"/>
      <c r="HV145" s="66"/>
      <c r="HW145" s="66"/>
      <c r="HX145" s="66"/>
      <c r="HY145" s="66"/>
      <c r="HZ145" s="66"/>
      <c r="IA145" s="66"/>
      <c r="IB145" s="66"/>
      <c r="IC145" s="66"/>
      <c r="ID145" s="66"/>
      <c r="IE145" s="66"/>
      <c r="IF145" s="66"/>
      <c r="IG145" s="66"/>
      <c r="IH145" s="66"/>
      <c r="II145" s="66"/>
      <c r="IJ145" s="66"/>
      <c r="IK145" s="66"/>
      <c r="IL145" s="66"/>
      <c r="IM145" s="66"/>
      <c r="IN145" s="66"/>
      <c r="IO145" s="66"/>
      <c r="IP145" s="66"/>
      <c r="IQ145" s="66"/>
      <c r="IR145" s="66"/>
      <c r="IS145" s="66"/>
      <c r="IT145" s="66"/>
      <c r="IU145" s="66"/>
      <c r="IV145" s="66"/>
    </row>
    <row r="146" spans="1:256" s="132" customFormat="1" ht="27" customHeight="1">
      <c r="A146" s="116"/>
      <c r="B146" s="116"/>
      <c r="C146" s="116"/>
      <c r="D146" s="79"/>
      <c r="E146" s="79"/>
      <c r="F146" s="79"/>
      <c r="G146" s="79"/>
      <c r="H146" s="436"/>
      <c r="I146" s="437"/>
      <c r="J146" s="437"/>
      <c r="K146" s="437"/>
      <c r="L146" s="437"/>
      <c r="M146" s="437"/>
      <c r="N146" s="437"/>
      <c r="O146" s="437"/>
      <c r="P146" s="437"/>
      <c r="Q146" s="437"/>
      <c r="R146" s="437"/>
      <c r="S146" s="437"/>
      <c r="T146" s="437"/>
      <c r="U146" s="437"/>
      <c r="V146" s="438"/>
      <c r="W146" s="436"/>
      <c r="X146" s="437"/>
      <c r="Y146" s="437"/>
      <c r="Z146" s="437"/>
      <c r="AA146" s="437"/>
      <c r="AB146" s="437"/>
      <c r="AC146" s="437"/>
      <c r="AD146" s="437"/>
      <c r="AE146" s="437"/>
      <c r="AF146" s="437"/>
      <c r="AG146" s="437"/>
      <c r="AH146" s="437"/>
      <c r="AI146" s="437"/>
      <c r="AJ146" s="437"/>
      <c r="AK146" s="438"/>
      <c r="AL146" s="420"/>
      <c r="AM146" s="420"/>
      <c r="AN146" s="420"/>
      <c r="AO146" s="420"/>
      <c r="AP146" s="420"/>
      <c r="AQ146" s="436"/>
      <c r="AR146" s="437"/>
      <c r="AS146" s="438"/>
      <c r="AT146" s="442"/>
      <c r="AU146" s="443"/>
      <c r="AV146" s="444"/>
      <c r="AW146" s="442"/>
      <c r="AX146" s="443"/>
      <c r="AY146" s="444"/>
      <c r="AZ146" s="453"/>
      <c r="BA146" s="454"/>
      <c r="BB146" s="454"/>
      <c r="BC146" s="454"/>
      <c r="BD146" s="454"/>
      <c r="BE146" s="455"/>
      <c r="BF146" s="417"/>
      <c r="BG146" s="418"/>
      <c r="BH146" s="418"/>
      <c r="BI146" s="418"/>
      <c r="BJ146" s="418"/>
      <c r="BK146" s="418"/>
      <c r="BL146" s="418"/>
      <c r="BM146" s="418"/>
      <c r="BN146" s="418"/>
      <c r="BO146" s="418"/>
      <c r="BP146" s="418"/>
      <c r="BQ146" s="418"/>
      <c r="BR146" s="418"/>
      <c r="BS146" s="418"/>
      <c r="BT146" s="419"/>
      <c r="BU146" s="417"/>
      <c r="BV146" s="418"/>
      <c r="BW146" s="418"/>
      <c r="BX146" s="418"/>
      <c r="BY146" s="418"/>
      <c r="BZ146" s="418"/>
      <c r="CA146" s="418"/>
      <c r="CB146" s="418"/>
      <c r="CC146" s="418"/>
      <c r="CD146" s="418"/>
      <c r="CE146" s="418"/>
      <c r="CF146" s="418"/>
      <c r="CG146" s="419"/>
      <c r="CH146" s="116"/>
      <c r="CI146" s="116"/>
      <c r="CJ146" s="116"/>
      <c r="CK146" s="116"/>
      <c r="CL146" s="79"/>
      <c r="CM146" s="174"/>
      <c r="CN146" s="174"/>
      <c r="CO146" s="66"/>
      <c r="CP146" s="66"/>
      <c r="CQ146" s="66"/>
      <c r="CR146" s="66"/>
      <c r="CS146" s="66"/>
      <c r="CT146" s="66"/>
      <c r="CU146" s="66"/>
      <c r="CV146" s="66"/>
      <c r="CW146" s="66"/>
      <c r="CX146" s="66"/>
      <c r="CY146" s="66"/>
      <c r="CZ146" s="66"/>
      <c r="DA146" s="66"/>
      <c r="DB146" s="66"/>
      <c r="DC146" s="66"/>
      <c r="DD146" s="66"/>
      <c r="DE146" s="66"/>
      <c r="DF146" s="66"/>
      <c r="DG146" s="66"/>
      <c r="DH146" s="66"/>
      <c r="DI146" s="66"/>
      <c r="DJ146" s="66"/>
      <c r="DK146" s="66"/>
      <c r="DL146" s="66"/>
      <c r="DM146" s="66"/>
      <c r="DN146" s="66"/>
      <c r="DO146" s="66"/>
      <c r="DP146" s="66"/>
      <c r="DQ146" s="66"/>
      <c r="DR146" s="66"/>
      <c r="DS146" s="66"/>
      <c r="DT146" s="66"/>
      <c r="DU146" s="66"/>
      <c r="DV146" s="66"/>
      <c r="DW146" s="66"/>
      <c r="DX146" s="66"/>
      <c r="DY146" s="66"/>
      <c r="DZ146" s="66"/>
      <c r="EA146" s="66"/>
      <c r="EB146" s="66"/>
      <c r="EC146" s="66"/>
      <c r="ED146" s="66"/>
      <c r="EE146" s="66"/>
      <c r="EF146" s="66"/>
      <c r="EG146" s="66"/>
      <c r="EH146" s="66"/>
      <c r="EI146" s="66"/>
      <c r="EJ146" s="66"/>
      <c r="EK146" s="66"/>
      <c r="EL146" s="66"/>
      <c r="EM146" s="66"/>
      <c r="EN146" s="66"/>
      <c r="EO146" s="66"/>
      <c r="EP146" s="66"/>
      <c r="EQ146" s="66"/>
      <c r="ER146" s="66"/>
      <c r="ES146" s="66"/>
      <c r="ET146" s="66"/>
      <c r="EU146" s="66"/>
      <c r="EV146" s="66"/>
      <c r="EW146" s="66"/>
      <c r="EX146" s="66"/>
      <c r="EY146" s="66"/>
      <c r="EZ146" s="66"/>
      <c r="FA146" s="66"/>
      <c r="FB146" s="66"/>
      <c r="FC146" s="66"/>
      <c r="FD146" s="66"/>
      <c r="FE146" s="66"/>
      <c r="FF146" s="66"/>
      <c r="FG146" s="66"/>
      <c r="FH146" s="66"/>
      <c r="FI146" s="66"/>
      <c r="FJ146" s="66"/>
      <c r="FK146" s="66"/>
      <c r="FL146" s="66"/>
      <c r="FM146" s="66"/>
      <c r="FN146" s="66"/>
      <c r="FO146" s="66"/>
      <c r="FP146" s="66"/>
      <c r="FQ146" s="66"/>
      <c r="FR146" s="66"/>
      <c r="FS146" s="66"/>
      <c r="FT146" s="66"/>
      <c r="FU146" s="66"/>
      <c r="FV146" s="66"/>
      <c r="FW146" s="66"/>
      <c r="FX146" s="66"/>
      <c r="FY146" s="66"/>
      <c r="FZ146" s="66"/>
      <c r="GA146" s="66"/>
      <c r="GB146" s="66"/>
      <c r="GC146" s="66"/>
      <c r="GD146" s="66"/>
      <c r="GE146" s="66"/>
      <c r="GF146" s="66"/>
      <c r="GG146" s="66"/>
      <c r="GH146" s="66"/>
      <c r="GI146" s="66"/>
      <c r="GJ146" s="66"/>
      <c r="GK146" s="66"/>
      <c r="GL146" s="66"/>
      <c r="GM146" s="66"/>
      <c r="GN146" s="66"/>
      <c r="GO146" s="66"/>
      <c r="GP146" s="66"/>
      <c r="GQ146" s="66"/>
      <c r="GR146" s="66"/>
      <c r="GS146" s="66"/>
      <c r="GT146" s="66"/>
      <c r="GU146" s="66"/>
      <c r="GV146" s="66"/>
      <c r="GW146" s="66"/>
      <c r="GX146" s="66"/>
      <c r="GY146" s="66"/>
      <c r="GZ146" s="66"/>
      <c r="HA146" s="66"/>
      <c r="HB146" s="66"/>
      <c r="HC146" s="66"/>
      <c r="HD146" s="66"/>
      <c r="HE146" s="66"/>
      <c r="HF146" s="66"/>
      <c r="HG146" s="66"/>
      <c r="HH146" s="66"/>
      <c r="HI146" s="66"/>
      <c r="HJ146" s="66"/>
      <c r="HK146" s="66"/>
      <c r="HL146" s="66"/>
      <c r="HM146" s="66"/>
      <c r="HN146" s="66"/>
      <c r="HO146" s="66"/>
      <c r="HP146" s="66"/>
      <c r="HQ146" s="66"/>
      <c r="HR146" s="66"/>
      <c r="HS146" s="66"/>
      <c r="HT146" s="66"/>
      <c r="HU146" s="66"/>
      <c r="HV146" s="66"/>
      <c r="HW146" s="66"/>
      <c r="HX146" s="66"/>
      <c r="HY146" s="66"/>
      <c r="HZ146" s="66"/>
      <c r="IA146" s="66"/>
      <c r="IB146" s="66"/>
      <c r="IC146" s="66"/>
      <c r="ID146" s="66"/>
      <c r="IE146" s="66"/>
      <c r="IF146" s="66"/>
      <c r="IG146" s="66"/>
      <c r="IH146" s="66"/>
      <c r="II146" s="66"/>
      <c r="IJ146" s="66"/>
      <c r="IK146" s="66"/>
      <c r="IL146" s="66"/>
      <c r="IM146" s="66"/>
      <c r="IN146" s="66"/>
      <c r="IO146" s="66"/>
      <c r="IP146" s="66"/>
      <c r="IQ146" s="66"/>
      <c r="IR146" s="66"/>
      <c r="IS146" s="66"/>
      <c r="IT146" s="66"/>
      <c r="IU146" s="66"/>
      <c r="IV146" s="66"/>
    </row>
    <row r="147" spans="1:256" s="132" customFormat="1" ht="27" customHeight="1">
      <c r="A147" s="116"/>
      <c r="B147" s="116"/>
      <c r="C147" s="116"/>
      <c r="D147" s="79"/>
      <c r="E147" s="79"/>
      <c r="F147" s="79"/>
      <c r="G147" s="79"/>
      <c r="H147" s="436"/>
      <c r="I147" s="437"/>
      <c r="J147" s="437"/>
      <c r="K147" s="437"/>
      <c r="L147" s="437"/>
      <c r="M147" s="437"/>
      <c r="N147" s="437"/>
      <c r="O147" s="437"/>
      <c r="P147" s="437"/>
      <c r="Q147" s="437"/>
      <c r="R147" s="437"/>
      <c r="S147" s="437"/>
      <c r="T147" s="437"/>
      <c r="U147" s="437"/>
      <c r="V147" s="438"/>
      <c r="W147" s="436"/>
      <c r="X147" s="437"/>
      <c r="Y147" s="437"/>
      <c r="Z147" s="437"/>
      <c r="AA147" s="437"/>
      <c r="AB147" s="437"/>
      <c r="AC147" s="437"/>
      <c r="AD147" s="437"/>
      <c r="AE147" s="437"/>
      <c r="AF147" s="437"/>
      <c r="AG147" s="437"/>
      <c r="AH147" s="437"/>
      <c r="AI147" s="437"/>
      <c r="AJ147" s="437"/>
      <c r="AK147" s="438"/>
      <c r="AL147" s="420"/>
      <c r="AM147" s="420"/>
      <c r="AN147" s="420"/>
      <c r="AO147" s="420"/>
      <c r="AP147" s="420"/>
      <c r="AQ147" s="436"/>
      <c r="AR147" s="437"/>
      <c r="AS147" s="438"/>
      <c r="AT147" s="442"/>
      <c r="AU147" s="443"/>
      <c r="AV147" s="444"/>
      <c r="AW147" s="442"/>
      <c r="AX147" s="443"/>
      <c r="AY147" s="444"/>
      <c r="AZ147" s="453"/>
      <c r="BA147" s="454"/>
      <c r="BB147" s="454"/>
      <c r="BC147" s="454"/>
      <c r="BD147" s="454"/>
      <c r="BE147" s="455"/>
      <c r="BF147" s="417"/>
      <c r="BG147" s="418"/>
      <c r="BH147" s="418"/>
      <c r="BI147" s="418"/>
      <c r="BJ147" s="418"/>
      <c r="BK147" s="418"/>
      <c r="BL147" s="418"/>
      <c r="BM147" s="418"/>
      <c r="BN147" s="418"/>
      <c r="BO147" s="418"/>
      <c r="BP147" s="418"/>
      <c r="BQ147" s="418"/>
      <c r="BR147" s="418"/>
      <c r="BS147" s="418"/>
      <c r="BT147" s="419"/>
      <c r="BU147" s="417"/>
      <c r="BV147" s="418"/>
      <c r="BW147" s="418"/>
      <c r="BX147" s="418"/>
      <c r="BY147" s="418"/>
      <c r="BZ147" s="418"/>
      <c r="CA147" s="418"/>
      <c r="CB147" s="418"/>
      <c r="CC147" s="418"/>
      <c r="CD147" s="418"/>
      <c r="CE147" s="418"/>
      <c r="CF147" s="418"/>
      <c r="CG147" s="419"/>
      <c r="CH147" s="116"/>
      <c r="CI147" s="116"/>
      <c r="CJ147" s="116"/>
      <c r="CK147" s="116"/>
      <c r="CL147" s="79"/>
      <c r="CM147" s="174"/>
      <c r="CN147" s="174"/>
      <c r="CO147" s="66"/>
      <c r="CP147" s="66"/>
      <c r="CQ147" s="66"/>
      <c r="CR147" s="66"/>
      <c r="CS147" s="66"/>
      <c r="CT147" s="66"/>
      <c r="CU147" s="66"/>
      <c r="CV147" s="66"/>
      <c r="CW147" s="66"/>
      <c r="CX147" s="66"/>
      <c r="CY147" s="66"/>
      <c r="CZ147" s="66"/>
      <c r="DA147" s="66"/>
      <c r="DB147" s="66"/>
      <c r="DC147" s="66"/>
      <c r="DD147" s="66"/>
      <c r="DE147" s="66"/>
      <c r="DF147" s="66"/>
      <c r="DG147" s="66"/>
      <c r="DH147" s="66"/>
      <c r="DI147" s="66"/>
      <c r="DJ147" s="66"/>
      <c r="DK147" s="66"/>
      <c r="DL147" s="66"/>
      <c r="DM147" s="66"/>
      <c r="DN147" s="66"/>
      <c r="DO147" s="66"/>
      <c r="DP147" s="66"/>
      <c r="DQ147" s="66"/>
      <c r="DR147" s="66"/>
      <c r="DS147" s="66"/>
      <c r="DT147" s="66"/>
      <c r="DU147" s="66"/>
      <c r="DV147" s="66"/>
      <c r="DW147" s="66"/>
      <c r="DX147" s="66"/>
      <c r="DY147" s="66"/>
      <c r="DZ147" s="66"/>
      <c r="EA147" s="66"/>
      <c r="EB147" s="66"/>
      <c r="EC147" s="66"/>
      <c r="ED147" s="66"/>
      <c r="EE147" s="66"/>
      <c r="EF147" s="66"/>
      <c r="EG147" s="66"/>
      <c r="EH147" s="66"/>
      <c r="EI147" s="66"/>
      <c r="EJ147" s="66"/>
      <c r="EK147" s="66"/>
      <c r="EL147" s="66"/>
      <c r="EM147" s="66"/>
      <c r="EN147" s="66"/>
      <c r="EO147" s="66"/>
      <c r="EP147" s="66"/>
      <c r="EQ147" s="66"/>
      <c r="ER147" s="66"/>
      <c r="ES147" s="66"/>
      <c r="ET147" s="66"/>
      <c r="EU147" s="66"/>
      <c r="EV147" s="66"/>
      <c r="EW147" s="66"/>
      <c r="EX147" s="66"/>
      <c r="EY147" s="66"/>
      <c r="EZ147" s="66"/>
      <c r="FA147" s="66"/>
      <c r="FB147" s="66"/>
      <c r="FC147" s="66"/>
      <c r="FD147" s="66"/>
      <c r="FE147" s="66"/>
      <c r="FF147" s="66"/>
      <c r="FG147" s="66"/>
      <c r="FH147" s="66"/>
      <c r="FI147" s="66"/>
      <c r="FJ147" s="66"/>
      <c r="FK147" s="66"/>
      <c r="FL147" s="66"/>
      <c r="FM147" s="66"/>
      <c r="FN147" s="66"/>
      <c r="FO147" s="66"/>
      <c r="FP147" s="66"/>
      <c r="FQ147" s="66"/>
      <c r="FR147" s="66"/>
      <c r="FS147" s="66"/>
      <c r="FT147" s="66"/>
      <c r="FU147" s="66"/>
      <c r="FV147" s="66"/>
      <c r="FW147" s="66"/>
      <c r="FX147" s="66"/>
      <c r="FY147" s="66"/>
      <c r="FZ147" s="66"/>
      <c r="GA147" s="66"/>
      <c r="GB147" s="66"/>
      <c r="GC147" s="66"/>
      <c r="GD147" s="66"/>
      <c r="GE147" s="66"/>
      <c r="GF147" s="66"/>
      <c r="GG147" s="66"/>
      <c r="GH147" s="66"/>
      <c r="GI147" s="66"/>
      <c r="GJ147" s="66"/>
      <c r="GK147" s="66"/>
      <c r="GL147" s="66"/>
      <c r="GM147" s="66"/>
      <c r="GN147" s="66"/>
      <c r="GO147" s="66"/>
      <c r="GP147" s="66"/>
      <c r="GQ147" s="66"/>
      <c r="GR147" s="66"/>
      <c r="GS147" s="66"/>
      <c r="GT147" s="66"/>
      <c r="GU147" s="66"/>
      <c r="GV147" s="66"/>
      <c r="GW147" s="66"/>
      <c r="GX147" s="66"/>
      <c r="GY147" s="66"/>
      <c r="GZ147" s="66"/>
      <c r="HA147" s="66"/>
      <c r="HB147" s="66"/>
      <c r="HC147" s="66"/>
      <c r="HD147" s="66"/>
      <c r="HE147" s="66"/>
      <c r="HF147" s="66"/>
      <c r="HG147" s="66"/>
      <c r="HH147" s="66"/>
      <c r="HI147" s="66"/>
      <c r="HJ147" s="66"/>
      <c r="HK147" s="66"/>
      <c r="HL147" s="66"/>
      <c r="HM147" s="66"/>
      <c r="HN147" s="66"/>
      <c r="HO147" s="66"/>
      <c r="HP147" s="66"/>
      <c r="HQ147" s="66"/>
      <c r="HR147" s="66"/>
      <c r="HS147" s="66"/>
      <c r="HT147" s="66"/>
      <c r="HU147" s="66"/>
      <c r="HV147" s="66"/>
      <c r="HW147" s="66"/>
      <c r="HX147" s="66"/>
      <c r="HY147" s="66"/>
      <c r="HZ147" s="66"/>
      <c r="IA147" s="66"/>
      <c r="IB147" s="66"/>
      <c r="IC147" s="66"/>
      <c r="ID147" s="66"/>
      <c r="IE147" s="66"/>
      <c r="IF147" s="66"/>
      <c r="IG147" s="66"/>
      <c r="IH147" s="66"/>
      <c r="II147" s="66"/>
      <c r="IJ147" s="66"/>
      <c r="IK147" s="66"/>
      <c r="IL147" s="66"/>
      <c r="IM147" s="66"/>
      <c r="IN147" s="66"/>
      <c r="IO147" s="66"/>
      <c r="IP147" s="66"/>
      <c r="IQ147" s="66"/>
      <c r="IR147" s="66"/>
      <c r="IS147" s="66"/>
      <c r="IT147" s="66"/>
      <c r="IU147" s="66"/>
      <c r="IV147" s="66"/>
    </row>
    <row r="148" spans="1:256" s="132" customFormat="1" ht="27" customHeight="1">
      <c r="A148" s="116"/>
      <c r="B148" s="116"/>
      <c r="C148" s="116"/>
      <c r="D148" s="79"/>
      <c r="E148" s="79"/>
      <c r="F148" s="79"/>
      <c r="G148" s="79"/>
      <c r="H148" s="436"/>
      <c r="I148" s="437"/>
      <c r="J148" s="437"/>
      <c r="K148" s="437"/>
      <c r="L148" s="437"/>
      <c r="M148" s="437"/>
      <c r="N148" s="437"/>
      <c r="O148" s="437"/>
      <c r="P148" s="437"/>
      <c r="Q148" s="437"/>
      <c r="R148" s="437"/>
      <c r="S148" s="437"/>
      <c r="T148" s="437"/>
      <c r="U148" s="437"/>
      <c r="V148" s="438"/>
      <c r="W148" s="436"/>
      <c r="X148" s="437"/>
      <c r="Y148" s="437"/>
      <c r="Z148" s="437"/>
      <c r="AA148" s="437"/>
      <c r="AB148" s="437"/>
      <c r="AC148" s="437"/>
      <c r="AD148" s="437"/>
      <c r="AE148" s="437"/>
      <c r="AF148" s="437"/>
      <c r="AG148" s="437"/>
      <c r="AH148" s="437"/>
      <c r="AI148" s="437"/>
      <c r="AJ148" s="437"/>
      <c r="AK148" s="438"/>
      <c r="AL148" s="420"/>
      <c r="AM148" s="420"/>
      <c r="AN148" s="420"/>
      <c r="AO148" s="420"/>
      <c r="AP148" s="420"/>
      <c r="AQ148" s="436"/>
      <c r="AR148" s="437"/>
      <c r="AS148" s="438"/>
      <c r="AT148" s="442"/>
      <c r="AU148" s="443"/>
      <c r="AV148" s="444"/>
      <c r="AW148" s="442"/>
      <c r="AX148" s="443"/>
      <c r="AY148" s="444"/>
      <c r="AZ148" s="453"/>
      <c r="BA148" s="454"/>
      <c r="BB148" s="454"/>
      <c r="BC148" s="454"/>
      <c r="BD148" s="454"/>
      <c r="BE148" s="455"/>
      <c r="BF148" s="417"/>
      <c r="BG148" s="418"/>
      <c r="BH148" s="418"/>
      <c r="BI148" s="418"/>
      <c r="BJ148" s="418"/>
      <c r="BK148" s="418"/>
      <c r="BL148" s="418"/>
      <c r="BM148" s="418"/>
      <c r="BN148" s="418"/>
      <c r="BO148" s="418"/>
      <c r="BP148" s="418"/>
      <c r="BQ148" s="418"/>
      <c r="BR148" s="418"/>
      <c r="BS148" s="418"/>
      <c r="BT148" s="419"/>
      <c r="BU148" s="417"/>
      <c r="BV148" s="418"/>
      <c r="BW148" s="418"/>
      <c r="BX148" s="418"/>
      <c r="BY148" s="418"/>
      <c r="BZ148" s="418"/>
      <c r="CA148" s="418"/>
      <c r="CB148" s="418"/>
      <c r="CC148" s="418"/>
      <c r="CD148" s="418"/>
      <c r="CE148" s="418"/>
      <c r="CF148" s="418"/>
      <c r="CG148" s="419"/>
      <c r="CH148" s="116"/>
      <c r="CI148" s="116"/>
      <c r="CJ148" s="116"/>
      <c r="CK148" s="116"/>
      <c r="CL148" s="79"/>
      <c r="CM148" s="174"/>
      <c r="CN148" s="174"/>
      <c r="CO148" s="66"/>
      <c r="CP148" s="66"/>
      <c r="CQ148" s="66"/>
      <c r="CR148" s="66"/>
      <c r="CS148" s="66"/>
      <c r="CT148" s="66"/>
      <c r="CU148" s="66"/>
      <c r="CV148" s="66"/>
      <c r="CW148" s="66"/>
      <c r="CX148" s="66"/>
      <c r="CY148" s="66"/>
      <c r="CZ148" s="66"/>
      <c r="DA148" s="66"/>
      <c r="DB148" s="66"/>
      <c r="DC148" s="66"/>
      <c r="DD148" s="66"/>
      <c r="DE148" s="66"/>
      <c r="DF148" s="66"/>
      <c r="DG148" s="66"/>
      <c r="DH148" s="66"/>
      <c r="DI148" s="66"/>
      <c r="DJ148" s="66"/>
      <c r="DK148" s="66"/>
      <c r="DL148" s="66"/>
      <c r="DM148" s="66"/>
      <c r="DN148" s="66"/>
      <c r="DO148" s="66"/>
      <c r="DP148" s="66"/>
      <c r="DQ148" s="66"/>
      <c r="DR148" s="66"/>
      <c r="DS148" s="66"/>
      <c r="DT148" s="66"/>
      <c r="DU148" s="66"/>
      <c r="DV148" s="66"/>
      <c r="DW148" s="66"/>
      <c r="DX148" s="66"/>
      <c r="DY148" s="66"/>
      <c r="DZ148" s="66"/>
      <c r="EA148" s="66"/>
      <c r="EB148" s="66"/>
      <c r="EC148" s="66"/>
      <c r="ED148" s="66"/>
      <c r="EE148" s="66"/>
      <c r="EF148" s="66"/>
      <c r="EG148" s="66"/>
      <c r="EH148" s="66"/>
      <c r="EI148" s="66"/>
      <c r="EJ148" s="66"/>
      <c r="EK148" s="66"/>
      <c r="EL148" s="66"/>
      <c r="EM148" s="66"/>
      <c r="EN148" s="66"/>
      <c r="EO148" s="66"/>
      <c r="EP148" s="66"/>
      <c r="EQ148" s="66"/>
      <c r="ER148" s="66"/>
      <c r="ES148" s="66"/>
      <c r="ET148" s="66"/>
      <c r="EU148" s="66"/>
      <c r="EV148" s="66"/>
      <c r="EW148" s="66"/>
      <c r="EX148" s="66"/>
      <c r="EY148" s="66"/>
      <c r="EZ148" s="66"/>
      <c r="FA148" s="66"/>
      <c r="FB148" s="66"/>
      <c r="FC148" s="66"/>
      <c r="FD148" s="66"/>
      <c r="FE148" s="66"/>
      <c r="FF148" s="66"/>
      <c r="FG148" s="66"/>
      <c r="FH148" s="66"/>
      <c r="FI148" s="66"/>
      <c r="FJ148" s="66"/>
      <c r="FK148" s="66"/>
      <c r="FL148" s="66"/>
      <c r="FM148" s="66"/>
      <c r="FN148" s="66"/>
      <c r="FO148" s="66"/>
      <c r="FP148" s="66"/>
      <c r="FQ148" s="66"/>
      <c r="FR148" s="66"/>
      <c r="FS148" s="66"/>
      <c r="FT148" s="66"/>
      <c r="FU148" s="66"/>
      <c r="FV148" s="66"/>
      <c r="FW148" s="66"/>
      <c r="FX148" s="66"/>
      <c r="FY148" s="66"/>
      <c r="FZ148" s="66"/>
      <c r="GA148" s="66"/>
      <c r="GB148" s="66"/>
      <c r="GC148" s="66"/>
      <c r="GD148" s="66"/>
      <c r="GE148" s="66"/>
      <c r="GF148" s="66"/>
      <c r="GG148" s="66"/>
      <c r="GH148" s="66"/>
      <c r="GI148" s="66"/>
      <c r="GJ148" s="66"/>
      <c r="GK148" s="66"/>
      <c r="GL148" s="66"/>
      <c r="GM148" s="66"/>
      <c r="GN148" s="66"/>
      <c r="GO148" s="66"/>
      <c r="GP148" s="66"/>
      <c r="GQ148" s="66"/>
      <c r="GR148" s="66"/>
      <c r="GS148" s="66"/>
      <c r="GT148" s="66"/>
      <c r="GU148" s="66"/>
      <c r="GV148" s="66"/>
      <c r="GW148" s="66"/>
      <c r="GX148" s="66"/>
      <c r="GY148" s="66"/>
      <c r="GZ148" s="66"/>
      <c r="HA148" s="66"/>
      <c r="HB148" s="66"/>
      <c r="HC148" s="66"/>
      <c r="HD148" s="66"/>
      <c r="HE148" s="66"/>
      <c r="HF148" s="66"/>
      <c r="HG148" s="66"/>
      <c r="HH148" s="66"/>
      <c r="HI148" s="66"/>
      <c r="HJ148" s="66"/>
      <c r="HK148" s="66"/>
      <c r="HL148" s="66"/>
      <c r="HM148" s="66"/>
      <c r="HN148" s="66"/>
      <c r="HO148" s="66"/>
      <c r="HP148" s="66"/>
      <c r="HQ148" s="66"/>
      <c r="HR148" s="66"/>
      <c r="HS148" s="66"/>
      <c r="HT148" s="66"/>
      <c r="HU148" s="66"/>
      <c r="HV148" s="66"/>
      <c r="HW148" s="66"/>
      <c r="HX148" s="66"/>
      <c r="HY148" s="66"/>
      <c r="HZ148" s="66"/>
      <c r="IA148" s="66"/>
      <c r="IB148" s="66"/>
      <c r="IC148" s="66"/>
      <c r="ID148" s="66"/>
      <c r="IE148" s="66"/>
      <c r="IF148" s="66"/>
      <c r="IG148" s="66"/>
      <c r="IH148" s="66"/>
      <c r="II148" s="66"/>
      <c r="IJ148" s="66"/>
      <c r="IK148" s="66"/>
      <c r="IL148" s="66"/>
      <c r="IM148" s="66"/>
      <c r="IN148" s="66"/>
      <c r="IO148" s="66"/>
      <c r="IP148" s="66"/>
      <c r="IQ148" s="66"/>
      <c r="IR148" s="66"/>
      <c r="IS148" s="66"/>
      <c r="IT148" s="66"/>
      <c r="IU148" s="66"/>
      <c r="IV148" s="66"/>
    </row>
    <row r="149" spans="1:256" s="132" customFormat="1" ht="27" customHeight="1">
      <c r="A149" s="116"/>
      <c r="B149" s="116"/>
      <c r="C149" s="116"/>
      <c r="D149" s="79"/>
      <c r="E149" s="79"/>
      <c r="F149" s="79"/>
      <c r="G149" s="79"/>
      <c r="H149" s="436"/>
      <c r="I149" s="437"/>
      <c r="J149" s="437"/>
      <c r="K149" s="437"/>
      <c r="L149" s="437"/>
      <c r="M149" s="437"/>
      <c r="N149" s="437"/>
      <c r="O149" s="437"/>
      <c r="P149" s="437"/>
      <c r="Q149" s="437"/>
      <c r="R149" s="437"/>
      <c r="S149" s="437"/>
      <c r="T149" s="437"/>
      <c r="U149" s="437"/>
      <c r="V149" s="438"/>
      <c r="W149" s="436"/>
      <c r="X149" s="437"/>
      <c r="Y149" s="437"/>
      <c r="Z149" s="437"/>
      <c r="AA149" s="437"/>
      <c r="AB149" s="437"/>
      <c r="AC149" s="437"/>
      <c r="AD149" s="437"/>
      <c r="AE149" s="437"/>
      <c r="AF149" s="437"/>
      <c r="AG149" s="437"/>
      <c r="AH149" s="437"/>
      <c r="AI149" s="437"/>
      <c r="AJ149" s="437"/>
      <c r="AK149" s="438"/>
      <c r="AL149" s="420"/>
      <c r="AM149" s="420"/>
      <c r="AN149" s="420"/>
      <c r="AO149" s="420"/>
      <c r="AP149" s="420"/>
      <c r="AQ149" s="436"/>
      <c r="AR149" s="437"/>
      <c r="AS149" s="438"/>
      <c r="AT149" s="442"/>
      <c r="AU149" s="443"/>
      <c r="AV149" s="444"/>
      <c r="AW149" s="442"/>
      <c r="AX149" s="443"/>
      <c r="AY149" s="444"/>
      <c r="AZ149" s="453"/>
      <c r="BA149" s="454"/>
      <c r="BB149" s="454"/>
      <c r="BC149" s="454"/>
      <c r="BD149" s="454"/>
      <c r="BE149" s="455"/>
      <c r="BF149" s="417"/>
      <c r="BG149" s="418"/>
      <c r="BH149" s="418"/>
      <c r="BI149" s="418"/>
      <c r="BJ149" s="418"/>
      <c r="BK149" s="418"/>
      <c r="BL149" s="418"/>
      <c r="BM149" s="418"/>
      <c r="BN149" s="418"/>
      <c r="BO149" s="418"/>
      <c r="BP149" s="418"/>
      <c r="BQ149" s="418"/>
      <c r="BR149" s="418"/>
      <c r="BS149" s="418"/>
      <c r="BT149" s="419"/>
      <c r="BU149" s="417"/>
      <c r="BV149" s="418"/>
      <c r="BW149" s="418"/>
      <c r="BX149" s="418"/>
      <c r="BY149" s="418"/>
      <c r="BZ149" s="418"/>
      <c r="CA149" s="418"/>
      <c r="CB149" s="418"/>
      <c r="CC149" s="418"/>
      <c r="CD149" s="418"/>
      <c r="CE149" s="418"/>
      <c r="CF149" s="418"/>
      <c r="CG149" s="419"/>
      <c r="CH149" s="116"/>
      <c r="CI149" s="116"/>
      <c r="CJ149" s="116"/>
      <c r="CK149" s="116"/>
      <c r="CL149" s="79"/>
      <c r="CM149" s="174"/>
      <c r="CN149" s="174"/>
      <c r="CO149" s="66"/>
      <c r="CP149" s="66"/>
      <c r="CQ149" s="66"/>
      <c r="CR149" s="66"/>
      <c r="CS149" s="66"/>
      <c r="CT149" s="66"/>
      <c r="CU149" s="66"/>
      <c r="CV149" s="66"/>
      <c r="CW149" s="66"/>
      <c r="CX149" s="66"/>
      <c r="CY149" s="66"/>
      <c r="CZ149" s="66"/>
      <c r="DA149" s="66"/>
      <c r="DB149" s="66"/>
      <c r="DC149" s="66"/>
      <c r="DD149" s="66"/>
      <c r="DE149" s="66"/>
      <c r="DF149" s="66"/>
      <c r="DG149" s="66"/>
      <c r="DH149" s="66"/>
      <c r="DI149" s="66"/>
      <c r="DJ149" s="66"/>
      <c r="DK149" s="66"/>
      <c r="DL149" s="66"/>
      <c r="DM149" s="66"/>
      <c r="DN149" s="66"/>
      <c r="DO149" s="66"/>
      <c r="DP149" s="66"/>
      <c r="DQ149" s="66"/>
      <c r="DR149" s="66"/>
      <c r="DS149" s="66"/>
      <c r="DT149" s="66"/>
      <c r="DU149" s="66"/>
      <c r="DV149" s="66"/>
      <c r="DW149" s="66"/>
      <c r="DX149" s="66"/>
      <c r="DY149" s="66"/>
      <c r="DZ149" s="66"/>
      <c r="EA149" s="66"/>
      <c r="EB149" s="66"/>
      <c r="EC149" s="66"/>
      <c r="ED149" s="66"/>
      <c r="EE149" s="66"/>
      <c r="EF149" s="66"/>
      <c r="EG149" s="66"/>
      <c r="EH149" s="66"/>
      <c r="EI149" s="66"/>
      <c r="EJ149" s="66"/>
      <c r="EK149" s="66"/>
      <c r="EL149" s="66"/>
      <c r="EM149" s="66"/>
      <c r="EN149" s="66"/>
      <c r="EO149" s="66"/>
      <c r="EP149" s="66"/>
      <c r="EQ149" s="66"/>
      <c r="ER149" s="66"/>
      <c r="ES149" s="66"/>
      <c r="ET149" s="66"/>
      <c r="EU149" s="66"/>
      <c r="EV149" s="66"/>
      <c r="EW149" s="66"/>
      <c r="EX149" s="66"/>
      <c r="EY149" s="66"/>
      <c r="EZ149" s="66"/>
      <c r="FA149" s="66"/>
      <c r="FB149" s="66"/>
      <c r="FC149" s="66"/>
      <c r="FD149" s="66"/>
      <c r="FE149" s="66"/>
      <c r="FF149" s="66"/>
      <c r="FG149" s="66"/>
      <c r="FH149" s="66"/>
      <c r="FI149" s="66"/>
      <c r="FJ149" s="66"/>
      <c r="FK149" s="66"/>
      <c r="FL149" s="66"/>
      <c r="FM149" s="66"/>
      <c r="FN149" s="66"/>
      <c r="FO149" s="66"/>
      <c r="FP149" s="66"/>
      <c r="FQ149" s="66"/>
      <c r="FR149" s="66"/>
      <c r="FS149" s="66"/>
      <c r="FT149" s="66"/>
      <c r="FU149" s="66"/>
      <c r="FV149" s="66"/>
      <c r="FW149" s="66"/>
      <c r="FX149" s="66"/>
      <c r="FY149" s="66"/>
      <c r="FZ149" s="66"/>
      <c r="GA149" s="66"/>
      <c r="GB149" s="66"/>
      <c r="GC149" s="66"/>
      <c r="GD149" s="66"/>
      <c r="GE149" s="66"/>
      <c r="GF149" s="66"/>
      <c r="GG149" s="66"/>
      <c r="GH149" s="66"/>
      <c r="GI149" s="66"/>
      <c r="GJ149" s="66"/>
      <c r="GK149" s="66"/>
      <c r="GL149" s="66"/>
      <c r="GM149" s="66"/>
      <c r="GN149" s="66"/>
      <c r="GO149" s="66"/>
      <c r="GP149" s="66"/>
      <c r="GQ149" s="66"/>
      <c r="GR149" s="66"/>
      <c r="GS149" s="66"/>
      <c r="GT149" s="66"/>
      <c r="GU149" s="66"/>
      <c r="GV149" s="66"/>
      <c r="GW149" s="66"/>
      <c r="GX149" s="66"/>
      <c r="GY149" s="66"/>
      <c r="GZ149" s="66"/>
      <c r="HA149" s="66"/>
      <c r="HB149" s="66"/>
      <c r="HC149" s="66"/>
      <c r="HD149" s="66"/>
      <c r="HE149" s="66"/>
      <c r="HF149" s="66"/>
      <c r="HG149" s="66"/>
      <c r="HH149" s="66"/>
      <c r="HI149" s="66"/>
      <c r="HJ149" s="66"/>
      <c r="HK149" s="66"/>
      <c r="HL149" s="66"/>
      <c r="HM149" s="66"/>
      <c r="HN149" s="66"/>
      <c r="HO149" s="66"/>
      <c r="HP149" s="66"/>
      <c r="HQ149" s="66"/>
      <c r="HR149" s="66"/>
      <c r="HS149" s="66"/>
      <c r="HT149" s="66"/>
      <c r="HU149" s="66"/>
      <c r="HV149" s="66"/>
      <c r="HW149" s="66"/>
      <c r="HX149" s="66"/>
      <c r="HY149" s="66"/>
      <c r="HZ149" s="66"/>
      <c r="IA149" s="66"/>
      <c r="IB149" s="66"/>
      <c r="IC149" s="66"/>
      <c r="ID149" s="66"/>
      <c r="IE149" s="66"/>
      <c r="IF149" s="66"/>
      <c r="IG149" s="66"/>
      <c r="IH149" s="66"/>
      <c r="II149" s="66"/>
      <c r="IJ149" s="66"/>
      <c r="IK149" s="66"/>
      <c r="IL149" s="66"/>
      <c r="IM149" s="66"/>
      <c r="IN149" s="66"/>
      <c r="IO149" s="66"/>
      <c r="IP149" s="66"/>
      <c r="IQ149" s="66"/>
      <c r="IR149" s="66"/>
      <c r="IS149" s="66"/>
      <c r="IT149" s="66"/>
      <c r="IU149" s="66"/>
      <c r="IV149" s="66"/>
    </row>
    <row r="150" spans="1:256" s="132" customFormat="1" ht="27" customHeight="1">
      <c r="A150" s="116"/>
      <c r="B150" s="116"/>
      <c r="C150" s="116"/>
      <c r="D150" s="79"/>
      <c r="E150" s="79"/>
      <c r="F150" s="79"/>
      <c r="G150" s="79"/>
      <c r="H150" s="436"/>
      <c r="I150" s="437"/>
      <c r="J150" s="437"/>
      <c r="K150" s="437"/>
      <c r="L150" s="437"/>
      <c r="M150" s="437"/>
      <c r="N150" s="437"/>
      <c r="O150" s="437"/>
      <c r="P150" s="437"/>
      <c r="Q150" s="437"/>
      <c r="R150" s="437"/>
      <c r="S150" s="437"/>
      <c r="T150" s="437"/>
      <c r="U150" s="437"/>
      <c r="V150" s="438"/>
      <c r="W150" s="436"/>
      <c r="X150" s="437"/>
      <c r="Y150" s="437"/>
      <c r="Z150" s="437"/>
      <c r="AA150" s="437"/>
      <c r="AB150" s="437"/>
      <c r="AC150" s="437"/>
      <c r="AD150" s="437"/>
      <c r="AE150" s="437"/>
      <c r="AF150" s="437"/>
      <c r="AG150" s="437"/>
      <c r="AH150" s="437"/>
      <c r="AI150" s="437"/>
      <c r="AJ150" s="437"/>
      <c r="AK150" s="438"/>
      <c r="AL150" s="420"/>
      <c r="AM150" s="420"/>
      <c r="AN150" s="420"/>
      <c r="AO150" s="420"/>
      <c r="AP150" s="420"/>
      <c r="AQ150" s="436"/>
      <c r="AR150" s="437"/>
      <c r="AS150" s="438"/>
      <c r="AT150" s="442"/>
      <c r="AU150" s="443"/>
      <c r="AV150" s="444"/>
      <c r="AW150" s="442"/>
      <c r="AX150" s="443"/>
      <c r="AY150" s="444"/>
      <c r="AZ150" s="453"/>
      <c r="BA150" s="454"/>
      <c r="BB150" s="454"/>
      <c r="BC150" s="454"/>
      <c r="BD150" s="454"/>
      <c r="BE150" s="455"/>
      <c r="BF150" s="417"/>
      <c r="BG150" s="418"/>
      <c r="BH150" s="418"/>
      <c r="BI150" s="418"/>
      <c r="BJ150" s="418"/>
      <c r="BK150" s="418"/>
      <c r="BL150" s="418"/>
      <c r="BM150" s="418"/>
      <c r="BN150" s="418"/>
      <c r="BO150" s="418"/>
      <c r="BP150" s="418"/>
      <c r="BQ150" s="418"/>
      <c r="BR150" s="418"/>
      <c r="BS150" s="418"/>
      <c r="BT150" s="419"/>
      <c r="BU150" s="417"/>
      <c r="BV150" s="418"/>
      <c r="BW150" s="418"/>
      <c r="BX150" s="418"/>
      <c r="BY150" s="418"/>
      <c r="BZ150" s="418"/>
      <c r="CA150" s="418"/>
      <c r="CB150" s="418"/>
      <c r="CC150" s="418"/>
      <c r="CD150" s="418"/>
      <c r="CE150" s="418"/>
      <c r="CF150" s="418"/>
      <c r="CG150" s="419"/>
      <c r="CH150" s="116"/>
      <c r="CI150" s="116"/>
      <c r="CJ150" s="116"/>
      <c r="CK150" s="116"/>
      <c r="CL150" s="79"/>
      <c r="CM150" s="174"/>
      <c r="CN150" s="174"/>
      <c r="CO150" s="66"/>
      <c r="CP150" s="66"/>
      <c r="CQ150" s="66"/>
      <c r="CR150" s="66"/>
      <c r="CS150" s="66"/>
      <c r="CT150" s="66"/>
      <c r="CU150" s="66"/>
      <c r="CV150" s="66"/>
      <c r="CW150" s="66"/>
      <c r="CX150" s="66"/>
      <c r="CY150" s="66"/>
      <c r="CZ150" s="66"/>
      <c r="DA150" s="66"/>
      <c r="DB150" s="66"/>
      <c r="DC150" s="66"/>
      <c r="DD150" s="66"/>
      <c r="DE150" s="66"/>
      <c r="DF150" s="66"/>
      <c r="DG150" s="66"/>
      <c r="DH150" s="66"/>
      <c r="DI150" s="66"/>
      <c r="DJ150" s="66"/>
      <c r="DK150" s="66"/>
      <c r="DL150" s="66"/>
      <c r="DM150" s="66"/>
      <c r="DN150" s="66"/>
      <c r="DO150" s="66"/>
      <c r="DP150" s="66"/>
      <c r="DQ150" s="66"/>
      <c r="DR150" s="66"/>
      <c r="DS150" s="66"/>
      <c r="DT150" s="66"/>
      <c r="DU150" s="66"/>
      <c r="DV150" s="66"/>
      <c r="DW150" s="66"/>
      <c r="DX150" s="66"/>
      <c r="DY150" s="66"/>
      <c r="DZ150" s="66"/>
      <c r="EA150" s="66"/>
      <c r="EB150" s="66"/>
      <c r="EC150" s="66"/>
      <c r="ED150" s="66"/>
      <c r="EE150" s="66"/>
      <c r="EF150" s="66"/>
      <c r="EG150" s="66"/>
      <c r="EH150" s="66"/>
      <c r="EI150" s="66"/>
      <c r="EJ150" s="66"/>
      <c r="EK150" s="66"/>
      <c r="EL150" s="66"/>
      <c r="EM150" s="66"/>
      <c r="EN150" s="66"/>
      <c r="EO150" s="66"/>
      <c r="EP150" s="66"/>
      <c r="EQ150" s="66"/>
      <c r="ER150" s="66"/>
      <c r="ES150" s="66"/>
      <c r="ET150" s="66"/>
      <c r="EU150" s="66"/>
      <c r="EV150" s="66"/>
      <c r="EW150" s="66"/>
      <c r="EX150" s="66"/>
      <c r="EY150" s="66"/>
      <c r="EZ150" s="66"/>
      <c r="FA150" s="66"/>
      <c r="FB150" s="66"/>
      <c r="FC150" s="66"/>
      <c r="FD150" s="66"/>
      <c r="FE150" s="66"/>
      <c r="FF150" s="66"/>
      <c r="FG150" s="66"/>
      <c r="FH150" s="66"/>
      <c r="FI150" s="66"/>
      <c r="FJ150" s="66"/>
      <c r="FK150" s="66"/>
      <c r="FL150" s="66"/>
      <c r="FM150" s="66"/>
      <c r="FN150" s="66"/>
      <c r="FO150" s="66"/>
      <c r="FP150" s="66"/>
      <c r="FQ150" s="66"/>
      <c r="FR150" s="66"/>
      <c r="FS150" s="66"/>
      <c r="FT150" s="66"/>
      <c r="FU150" s="66"/>
      <c r="FV150" s="66"/>
      <c r="FW150" s="66"/>
      <c r="FX150" s="66"/>
      <c r="FY150" s="66"/>
      <c r="FZ150" s="66"/>
      <c r="GA150" s="66"/>
      <c r="GB150" s="66"/>
      <c r="GC150" s="66"/>
      <c r="GD150" s="66"/>
      <c r="GE150" s="66"/>
      <c r="GF150" s="66"/>
      <c r="GG150" s="66"/>
      <c r="GH150" s="66"/>
      <c r="GI150" s="66"/>
      <c r="GJ150" s="66"/>
      <c r="GK150" s="66"/>
      <c r="GL150" s="66"/>
      <c r="GM150" s="66"/>
      <c r="GN150" s="66"/>
      <c r="GO150" s="66"/>
      <c r="GP150" s="66"/>
      <c r="GQ150" s="66"/>
      <c r="GR150" s="66"/>
      <c r="GS150" s="66"/>
      <c r="GT150" s="66"/>
      <c r="GU150" s="66"/>
      <c r="GV150" s="66"/>
      <c r="GW150" s="66"/>
      <c r="GX150" s="66"/>
      <c r="GY150" s="66"/>
      <c r="GZ150" s="66"/>
      <c r="HA150" s="66"/>
      <c r="HB150" s="66"/>
      <c r="HC150" s="66"/>
      <c r="HD150" s="66"/>
      <c r="HE150" s="66"/>
      <c r="HF150" s="66"/>
      <c r="HG150" s="66"/>
      <c r="HH150" s="66"/>
      <c r="HI150" s="66"/>
      <c r="HJ150" s="66"/>
      <c r="HK150" s="66"/>
      <c r="HL150" s="66"/>
      <c r="HM150" s="66"/>
      <c r="HN150" s="66"/>
      <c r="HO150" s="66"/>
      <c r="HP150" s="66"/>
      <c r="HQ150" s="66"/>
      <c r="HR150" s="66"/>
      <c r="HS150" s="66"/>
      <c r="HT150" s="66"/>
      <c r="HU150" s="66"/>
      <c r="HV150" s="66"/>
      <c r="HW150" s="66"/>
      <c r="HX150" s="66"/>
      <c r="HY150" s="66"/>
      <c r="HZ150" s="66"/>
      <c r="IA150" s="66"/>
      <c r="IB150" s="66"/>
      <c r="IC150" s="66"/>
      <c r="ID150" s="66"/>
      <c r="IE150" s="66"/>
      <c r="IF150" s="66"/>
      <c r="IG150" s="66"/>
      <c r="IH150" s="66"/>
      <c r="II150" s="66"/>
      <c r="IJ150" s="66"/>
      <c r="IK150" s="66"/>
      <c r="IL150" s="66"/>
      <c r="IM150" s="66"/>
      <c r="IN150" s="66"/>
      <c r="IO150" s="66"/>
      <c r="IP150" s="66"/>
      <c r="IQ150" s="66"/>
      <c r="IR150" s="66"/>
      <c r="IS150" s="66"/>
      <c r="IT150" s="66"/>
      <c r="IU150" s="66"/>
      <c r="IV150" s="66"/>
    </row>
    <row r="151" spans="1:256" s="132" customFormat="1" ht="27" customHeight="1">
      <c r="A151" s="116"/>
      <c r="B151" s="116"/>
      <c r="C151" s="116"/>
      <c r="D151" s="79"/>
      <c r="E151" s="79"/>
      <c r="F151" s="79"/>
      <c r="G151" s="79"/>
      <c r="H151" s="436"/>
      <c r="I151" s="437"/>
      <c r="J151" s="437"/>
      <c r="K151" s="437"/>
      <c r="L151" s="437"/>
      <c r="M151" s="437"/>
      <c r="N151" s="437"/>
      <c r="O151" s="437"/>
      <c r="P151" s="437"/>
      <c r="Q151" s="437"/>
      <c r="R151" s="437"/>
      <c r="S151" s="437"/>
      <c r="T151" s="437"/>
      <c r="U151" s="437"/>
      <c r="V151" s="438"/>
      <c r="W151" s="436"/>
      <c r="X151" s="437"/>
      <c r="Y151" s="437"/>
      <c r="Z151" s="437"/>
      <c r="AA151" s="437"/>
      <c r="AB151" s="437"/>
      <c r="AC151" s="437"/>
      <c r="AD151" s="437"/>
      <c r="AE151" s="437"/>
      <c r="AF151" s="437"/>
      <c r="AG151" s="437"/>
      <c r="AH151" s="437"/>
      <c r="AI151" s="437"/>
      <c r="AJ151" s="437"/>
      <c r="AK151" s="438"/>
      <c r="AL151" s="420"/>
      <c r="AM151" s="420"/>
      <c r="AN151" s="420"/>
      <c r="AO151" s="420"/>
      <c r="AP151" s="420"/>
      <c r="AQ151" s="436"/>
      <c r="AR151" s="437"/>
      <c r="AS151" s="438"/>
      <c r="AT151" s="442"/>
      <c r="AU151" s="443"/>
      <c r="AV151" s="444"/>
      <c r="AW151" s="442"/>
      <c r="AX151" s="443"/>
      <c r="AY151" s="444"/>
      <c r="AZ151" s="453"/>
      <c r="BA151" s="454"/>
      <c r="BB151" s="454"/>
      <c r="BC151" s="454"/>
      <c r="BD151" s="454"/>
      <c r="BE151" s="455"/>
      <c r="BF151" s="417"/>
      <c r="BG151" s="418"/>
      <c r="BH151" s="418"/>
      <c r="BI151" s="418"/>
      <c r="BJ151" s="418"/>
      <c r="BK151" s="418"/>
      <c r="BL151" s="418"/>
      <c r="BM151" s="418"/>
      <c r="BN151" s="418"/>
      <c r="BO151" s="418"/>
      <c r="BP151" s="418"/>
      <c r="BQ151" s="418"/>
      <c r="BR151" s="418"/>
      <c r="BS151" s="418"/>
      <c r="BT151" s="419"/>
      <c r="BU151" s="417"/>
      <c r="BV151" s="418"/>
      <c r="BW151" s="418"/>
      <c r="BX151" s="418"/>
      <c r="BY151" s="418"/>
      <c r="BZ151" s="418"/>
      <c r="CA151" s="418"/>
      <c r="CB151" s="418"/>
      <c r="CC151" s="418"/>
      <c r="CD151" s="418"/>
      <c r="CE151" s="418"/>
      <c r="CF151" s="418"/>
      <c r="CG151" s="419"/>
      <c r="CH151" s="116"/>
      <c r="CI151" s="116"/>
      <c r="CJ151" s="116"/>
      <c r="CK151" s="116"/>
      <c r="CL151" s="79"/>
      <c r="CM151" s="174"/>
      <c r="CN151" s="174"/>
      <c r="CO151" s="66"/>
      <c r="CP151" s="66"/>
      <c r="CQ151" s="66"/>
      <c r="CR151" s="66"/>
      <c r="CS151" s="66"/>
      <c r="CT151" s="66"/>
      <c r="CU151" s="66"/>
      <c r="CV151" s="66"/>
      <c r="CW151" s="66"/>
      <c r="CX151" s="66"/>
      <c r="CY151" s="66"/>
      <c r="CZ151" s="66"/>
      <c r="DA151" s="66"/>
      <c r="DB151" s="66"/>
      <c r="DC151" s="66"/>
      <c r="DD151" s="66"/>
      <c r="DE151" s="66"/>
      <c r="DF151" s="66"/>
      <c r="DG151" s="66"/>
      <c r="DH151" s="66"/>
      <c r="DI151" s="66"/>
      <c r="DJ151" s="66"/>
      <c r="DK151" s="66"/>
      <c r="DL151" s="66"/>
      <c r="DM151" s="66"/>
      <c r="DN151" s="66"/>
      <c r="DO151" s="66"/>
      <c r="DP151" s="66"/>
      <c r="DQ151" s="66"/>
      <c r="DR151" s="66"/>
      <c r="DS151" s="66"/>
      <c r="DT151" s="66"/>
      <c r="DU151" s="66"/>
      <c r="DV151" s="66"/>
      <c r="DW151" s="66"/>
      <c r="DX151" s="66"/>
      <c r="DY151" s="66"/>
      <c r="DZ151" s="66"/>
      <c r="EA151" s="66"/>
      <c r="EB151" s="66"/>
      <c r="EC151" s="66"/>
      <c r="ED151" s="66"/>
      <c r="EE151" s="66"/>
      <c r="EF151" s="66"/>
      <c r="EG151" s="66"/>
      <c r="EH151" s="66"/>
      <c r="EI151" s="66"/>
      <c r="EJ151" s="66"/>
      <c r="EK151" s="66"/>
      <c r="EL151" s="66"/>
      <c r="EM151" s="66"/>
      <c r="EN151" s="66"/>
      <c r="EO151" s="66"/>
      <c r="EP151" s="66"/>
      <c r="EQ151" s="66"/>
      <c r="ER151" s="66"/>
      <c r="ES151" s="66"/>
      <c r="ET151" s="66"/>
      <c r="EU151" s="66"/>
      <c r="EV151" s="66"/>
      <c r="EW151" s="66"/>
      <c r="EX151" s="66"/>
      <c r="EY151" s="66"/>
      <c r="EZ151" s="66"/>
      <c r="FA151" s="66"/>
      <c r="FB151" s="66"/>
      <c r="FC151" s="66"/>
      <c r="FD151" s="66"/>
      <c r="FE151" s="66"/>
      <c r="FF151" s="66"/>
      <c r="FG151" s="66"/>
      <c r="FH151" s="66"/>
      <c r="FI151" s="66"/>
      <c r="FJ151" s="66"/>
      <c r="FK151" s="66"/>
      <c r="FL151" s="66"/>
      <c r="FM151" s="66"/>
      <c r="FN151" s="66"/>
      <c r="FO151" s="66"/>
      <c r="FP151" s="66"/>
      <c r="FQ151" s="66"/>
      <c r="FR151" s="66"/>
      <c r="FS151" s="66"/>
      <c r="FT151" s="66"/>
      <c r="FU151" s="66"/>
      <c r="FV151" s="66"/>
      <c r="FW151" s="66"/>
      <c r="FX151" s="66"/>
      <c r="FY151" s="66"/>
      <c r="FZ151" s="66"/>
      <c r="GA151" s="66"/>
      <c r="GB151" s="66"/>
      <c r="GC151" s="66"/>
      <c r="GD151" s="66"/>
      <c r="GE151" s="66"/>
      <c r="GF151" s="66"/>
      <c r="GG151" s="66"/>
      <c r="GH151" s="66"/>
      <c r="GI151" s="66"/>
      <c r="GJ151" s="66"/>
      <c r="GK151" s="66"/>
      <c r="GL151" s="66"/>
      <c r="GM151" s="66"/>
      <c r="GN151" s="66"/>
      <c r="GO151" s="66"/>
      <c r="GP151" s="66"/>
      <c r="GQ151" s="66"/>
      <c r="GR151" s="66"/>
      <c r="GS151" s="66"/>
      <c r="GT151" s="66"/>
      <c r="GU151" s="66"/>
      <c r="GV151" s="66"/>
      <c r="GW151" s="66"/>
      <c r="GX151" s="66"/>
      <c r="GY151" s="66"/>
      <c r="GZ151" s="66"/>
      <c r="HA151" s="66"/>
      <c r="HB151" s="66"/>
      <c r="HC151" s="66"/>
      <c r="HD151" s="66"/>
      <c r="HE151" s="66"/>
      <c r="HF151" s="66"/>
      <c r="HG151" s="66"/>
      <c r="HH151" s="66"/>
      <c r="HI151" s="66"/>
      <c r="HJ151" s="66"/>
      <c r="HK151" s="66"/>
      <c r="HL151" s="66"/>
      <c r="HM151" s="66"/>
      <c r="HN151" s="66"/>
      <c r="HO151" s="66"/>
      <c r="HP151" s="66"/>
      <c r="HQ151" s="66"/>
      <c r="HR151" s="66"/>
      <c r="HS151" s="66"/>
      <c r="HT151" s="66"/>
      <c r="HU151" s="66"/>
      <c r="HV151" s="66"/>
      <c r="HW151" s="66"/>
      <c r="HX151" s="66"/>
      <c r="HY151" s="66"/>
      <c r="HZ151" s="66"/>
      <c r="IA151" s="66"/>
      <c r="IB151" s="66"/>
      <c r="IC151" s="66"/>
      <c r="ID151" s="66"/>
      <c r="IE151" s="66"/>
      <c r="IF151" s="66"/>
      <c r="IG151" s="66"/>
      <c r="IH151" s="66"/>
      <c r="II151" s="66"/>
      <c r="IJ151" s="66"/>
      <c r="IK151" s="66"/>
      <c r="IL151" s="66"/>
      <c r="IM151" s="66"/>
      <c r="IN151" s="66"/>
      <c r="IO151" s="66"/>
      <c r="IP151" s="66"/>
      <c r="IQ151" s="66"/>
      <c r="IR151" s="66"/>
      <c r="IS151" s="66"/>
      <c r="IT151" s="66"/>
      <c r="IU151" s="66"/>
      <c r="IV151" s="66"/>
    </row>
    <row r="152" spans="1:256" s="132" customFormat="1" ht="27" customHeight="1">
      <c r="A152" s="116"/>
      <c r="B152" s="116"/>
      <c r="C152" s="116"/>
      <c r="D152" s="79"/>
      <c r="E152" s="79"/>
      <c r="F152" s="79"/>
      <c r="G152" s="79"/>
      <c r="H152" s="436"/>
      <c r="I152" s="437"/>
      <c r="J152" s="437"/>
      <c r="K152" s="437"/>
      <c r="L152" s="437"/>
      <c r="M152" s="437"/>
      <c r="N152" s="437"/>
      <c r="O152" s="437"/>
      <c r="P152" s="437"/>
      <c r="Q152" s="437"/>
      <c r="R152" s="437"/>
      <c r="S152" s="437"/>
      <c r="T152" s="437"/>
      <c r="U152" s="437"/>
      <c r="V152" s="438"/>
      <c r="W152" s="436"/>
      <c r="X152" s="437"/>
      <c r="Y152" s="437"/>
      <c r="Z152" s="437"/>
      <c r="AA152" s="437"/>
      <c r="AB152" s="437"/>
      <c r="AC152" s="437"/>
      <c r="AD152" s="437"/>
      <c r="AE152" s="437"/>
      <c r="AF152" s="437"/>
      <c r="AG152" s="437"/>
      <c r="AH152" s="437"/>
      <c r="AI152" s="437"/>
      <c r="AJ152" s="437"/>
      <c r="AK152" s="438"/>
      <c r="AL152" s="420"/>
      <c r="AM152" s="420"/>
      <c r="AN152" s="420"/>
      <c r="AO152" s="420"/>
      <c r="AP152" s="420"/>
      <c r="AQ152" s="436"/>
      <c r="AR152" s="437"/>
      <c r="AS152" s="438"/>
      <c r="AT152" s="442"/>
      <c r="AU152" s="443"/>
      <c r="AV152" s="444"/>
      <c r="AW152" s="442"/>
      <c r="AX152" s="443"/>
      <c r="AY152" s="444"/>
      <c r="AZ152" s="453"/>
      <c r="BA152" s="454"/>
      <c r="BB152" s="454"/>
      <c r="BC152" s="454"/>
      <c r="BD152" s="454"/>
      <c r="BE152" s="455"/>
      <c r="BF152" s="417"/>
      <c r="BG152" s="418"/>
      <c r="BH152" s="418"/>
      <c r="BI152" s="418"/>
      <c r="BJ152" s="418"/>
      <c r="BK152" s="418"/>
      <c r="BL152" s="418"/>
      <c r="BM152" s="418"/>
      <c r="BN152" s="418"/>
      <c r="BO152" s="418"/>
      <c r="BP152" s="418"/>
      <c r="BQ152" s="418"/>
      <c r="BR152" s="418"/>
      <c r="BS152" s="418"/>
      <c r="BT152" s="419"/>
      <c r="BU152" s="417"/>
      <c r="BV152" s="418"/>
      <c r="BW152" s="418"/>
      <c r="BX152" s="418"/>
      <c r="BY152" s="418"/>
      <c r="BZ152" s="418"/>
      <c r="CA152" s="418"/>
      <c r="CB152" s="418"/>
      <c r="CC152" s="418"/>
      <c r="CD152" s="418"/>
      <c r="CE152" s="418"/>
      <c r="CF152" s="418"/>
      <c r="CG152" s="419"/>
      <c r="CH152" s="116"/>
      <c r="CI152" s="116"/>
      <c r="CJ152" s="116"/>
      <c r="CK152" s="116"/>
      <c r="CL152" s="79"/>
      <c r="CM152" s="174"/>
      <c r="CN152" s="174"/>
      <c r="CO152" s="66"/>
      <c r="CP152" s="66"/>
      <c r="CQ152" s="66"/>
      <c r="CR152" s="66"/>
      <c r="CS152" s="66"/>
      <c r="CT152" s="66"/>
      <c r="CU152" s="66"/>
      <c r="CV152" s="66"/>
      <c r="CW152" s="66"/>
      <c r="CX152" s="66"/>
      <c r="CY152" s="66"/>
      <c r="CZ152" s="66"/>
      <c r="DA152" s="66"/>
      <c r="DB152" s="66"/>
      <c r="DC152" s="66"/>
      <c r="DD152" s="66"/>
      <c r="DE152" s="66"/>
      <c r="DF152" s="66"/>
      <c r="DG152" s="66"/>
      <c r="DH152" s="66"/>
      <c r="DI152" s="66"/>
      <c r="DJ152" s="66"/>
      <c r="DK152" s="66"/>
      <c r="DL152" s="66"/>
      <c r="DM152" s="66"/>
      <c r="DN152" s="66"/>
      <c r="DO152" s="66"/>
      <c r="DP152" s="66"/>
      <c r="DQ152" s="66"/>
      <c r="DR152" s="66"/>
      <c r="DS152" s="66"/>
      <c r="DT152" s="66"/>
      <c r="DU152" s="66"/>
      <c r="DV152" s="66"/>
      <c r="DW152" s="66"/>
      <c r="DX152" s="66"/>
      <c r="DY152" s="66"/>
      <c r="DZ152" s="66"/>
      <c r="EA152" s="66"/>
      <c r="EB152" s="66"/>
      <c r="EC152" s="66"/>
      <c r="ED152" s="66"/>
      <c r="EE152" s="66"/>
      <c r="EF152" s="66"/>
      <c r="EG152" s="66"/>
      <c r="EH152" s="66"/>
      <c r="EI152" s="66"/>
      <c r="EJ152" s="66"/>
      <c r="EK152" s="66"/>
      <c r="EL152" s="66"/>
      <c r="EM152" s="66"/>
      <c r="EN152" s="66"/>
      <c r="EO152" s="66"/>
      <c r="EP152" s="66"/>
      <c r="EQ152" s="66"/>
      <c r="ER152" s="66"/>
      <c r="ES152" s="66"/>
      <c r="ET152" s="66"/>
      <c r="EU152" s="66"/>
      <c r="EV152" s="66"/>
      <c r="EW152" s="66"/>
      <c r="EX152" s="66"/>
      <c r="EY152" s="66"/>
      <c r="EZ152" s="66"/>
      <c r="FA152" s="66"/>
      <c r="FB152" s="66"/>
      <c r="FC152" s="66"/>
      <c r="FD152" s="66"/>
      <c r="FE152" s="66"/>
      <c r="FF152" s="66"/>
      <c r="FG152" s="66"/>
      <c r="FH152" s="66"/>
      <c r="FI152" s="66"/>
      <c r="FJ152" s="66"/>
      <c r="FK152" s="66"/>
      <c r="FL152" s="66"/>
      <c r="FM152" s="66"/>
      <c r="FN152" s="66"/>
      <c r="FO152" s="66"/>
      <c r="FP152" s="66"/>
      <c r="FQ152" s="66"/>
      <c r="FR152" s="66"/>
      <c r="FS152" s="66"/>
      <c r="FT152" s="66"/>
      <c r="FU152" s="66"/>
      <c r="FV152" s="66"/>
      <c r="FW152" s="66"/>
      <c r="FX152" s="66"/>
      <c r="FY152" s="66"/>
      <c r="FZ152" s="66"/>
      <c r="GA152" s="66"/>
      <c r="GB152" s="66"/>
      <c r="GC152" s="66"/>
      <c r="GD152" s="66"/>
      <c r="GE152" s="66"/>
      <c r="GF152" s="66"/>
      <c r="GG152" s="66"/>
      <c r="GH152" s="66"/>
      <c r="GI152" s="66"/>
      <c r="GJ152" s="66"/>
      <c r="GK152" s="66"/>
      <c r="GL152" s="66"/>
      <c r="GM152" s="66"/>
      <c r="GN152" s="66"/>
      <c r="GO152" s="66"/>
      <c r="GP152" s="66"/>
      <c r="GQ152" s="66"/>
      <c r="GR152" s="66"/>
      <c r="GS152" s="66"/>
      <c r="GT152" s="66"/>
      <c r="GU152" s="66"/>
      <c r="GV152" s="66"/>
      <c r="GW152" s="66"/>
      <c r="GX152" s="66"/>
      <c r="GY152" s="66"/>
      <c r="GZ152" s="66"/>
      <c r="HA152" s="66"/>
      <c r="HB152" s="66"/>
      <c r="HC152" s="66"/>
      <c r="HD152" s="66"/>
      <c r="HE152" s="66"/>
      <c r="HF152" s="66"/>
      <c r="HG152" s="66"/>
      <c r="HH152" s="66"/>
      <c r="HI152" s="66"/>
      <c r="HJ152" s="66"/>
      <c r="HK152" s="66"/>
      <c r="HL152" s="66"/>
      <c r="HM152" s="66"/>
      <c r="HN152" s="66"/>
      <c r="HO152" s="66"/>
      <c r="HP152" s="66"/>
      <c r="HQ152" s="66"/>
      <c r="HR152" s="66"/>
      <c r="HS152" s="66"/>
      <c r="HT152" s="66"/>
      <c r="HU152" s="66"/>
      <c r="HV152" s="66"/>
      <c r="HW152" s="66"/>
      <c r="HX152" s="66"/>
      <c r="HY152" s="66"/>
      <c r="HZ152" s="66"/>
      <c r="IA152" s="66"/>
      <c r="IB152" s="66"/>
      <c r="IC152" s="66"/>
      <c r="ID152" s="66"/>
      <c r="IE152" s="66"/>
      <c r="IF152" s="66"/>
      <c r="IG152" s="66"/>
      <c r="IH152" s="66"/>
      <c r="II152" s="66"/>
      <c r="IJ152" s="66"/>
      <c r="IK152" s="66"/>
      <c r="IL152" s="66"/>
      <c r="IM152" s="66"/>
      <c r="IN152" s="66"/>
      <c r="IO152" s="66"/>
      <c r="IP152" s="66"/>
      <c r="IQ152" s="66"/>
      <c r="IR152" s="66"/>
      <c r="IS152" s="66"/>
      <c r="IT152" s="66"/>
      <c r="IU152" s="66"/>
      <c r="IV152" s="66"/>
    </row>
    <row r="153" spans="1:256" s="132" customFormat="1" ht="27" customHeight="1">
      <c r="A153" s="116"/>
      <c r="B153" s="116"/>
      <c r="C153" s="116"/>
      <c r="D153" s="79"/>
      <c r="E153" s="79"/>
      <c r="F153" s="79"/>
      <c r="G153" s="79"/>
      <c r="H153" s="436"/>
      <c r="I153" s="437"/>
      <c r="J153" s="437"/>
      <c r="K153" s="437"/>
      <c r="L153" s="437"/>
      <c r="M153" s="437"/>
      <c r="N153" s="437"/>
      <c r="O153" s="437"/>
      <c r="P153" s="437"/>
      <c r="Q153" s="437"/>
      <c r="R153" s="437"/>
      <c r="S153" s="437"/>
      <c r="T153" s="437"/>
      <c r="U153" s="437"/>
      <c r="V153" s="438"/>
      <c r="W153" s="436"/>
      <c r="X153" s="437"/>
      <c r="Y153" s="437"/>
      <c r="Z153" s="437"/>
      <c r="AA153" s="437"/>
      <c r="AB153" s="437"/>
      <c r="AC153" s="437"/>
      <c r="AD153" s="437"/>
      <c r="AE153" s="437"/>
      <c r="AF153" s="437"/>
      <c r="AG153" s="437"/>
      <c r="AH153" s="437"/>
      <c r="AI153" s="437"/>
      <c r="AJ153" s="437"/>
      <c r="AK153" s="438"/>
      <c r="AL153" s="420"/>
      <c r="AM153" s="420"/>
      <c r="AN153" s="420"/>
      <c r="AO153" s="420"/>
      <c r="AP153" s="420"/>
      <c r="AQ153" s="436"/>
      <c r="AR153" s="437"/>
      <c r="AS153" s="438"/>
      <c r="AT153" s="442"/>
      <c r="AU153" s="443"/>
      <c r="AV153" s="444"/>
      <c r="AW153" s="442"/>
      <c r="AX153" s="443"/>
      <c r="AY153" s="444"/>
      <c r="AZ153" s="453"/>
      <c r="BA153" s="454"/>
      <c r="BB153" s="454"/>
      <c r="BC153" s="454"/>
      <c r="BD153" s="454"/>
      <c r="BE153" s="455"/>
      <c r="BF153" s="417"/>
      <c r="BG153" s="418"/>
      <c r="BH153" s="418"/>
      <c r="BI153" s="418"/>
      <c r="BJ153" s="418"/>
      <c r="BK153" s="418"/>
      <c r="BL153" s="418"/>
      <c r="BM153" s="418"/>
      <c r="BN153" s="418"/>
      <c r="BO153" s="418"/>
      <c r="BP153" s="418"/>
      <c r="BQ153" s="418"/>
      <c r="BR153" s="418"/>
      <c r="BS153" s="418"/>
      <c r="BT153" s="419"/>
      <c r="BU153" s="417"/>
      <c r="BV153" s="418"/>
      <c r="BW153" s="418"/>
      <c r="BX153" s="418"/>
      <c r="BY153" s="418"/>
      <c r="BZ153" s="418"/>
      <c r="CA153" s="418"/>
      <c r="CB153" s="418"/>
      <c r="CC153" s="418"/>
      <c r="CD153" s="418"/>
      <c r="CE153" s="418"/>
      <c r="CF153" s="418"/>
      <c r="CG153" s="419"/>
      <c r="CH153" s="116"/>
      <c r="CI153" s="116"/>
      <c r="CJ153" s="116"/>
      <c r="CK153" s="116"/>
      <c r="CL153" s="79"/>
      <c r="CM153" s="174"/>
      <c r="CN153" s="174"/>
      <c r="CO153" s="66"/>
      <c r="CP153" s="66"/>
      <c r="CQ153" s="66"/>
      <c r="CR153" s="66"/>
      <c r="CS153" s="66"/>
      <c r="CT153" s="66"/>
      <c r="CU153" s="66"/>
      <c r="CV153" s="66"/>
      <c r="CW153" s="66"/>
      <c r="CX153" s="66"/>
      <c r="CY153" s="66"/>
      <c r="CZ153" s="66"/>
      <c r="DA153" s="66"/>
      <c r="DB153" s="66"/>
      <c r="DC153" s="66"/>
      <c r="DD153" s="66"/>
      <c r="DE153" s="66"/>
      <c r="DF153" s="66"/>
      <c r="DG153" s="66"/>
      <c r="DH153" s="66"/>
      <c r="DI153" s="66"/>
      <c r="DJ153" s="66"/>
      <c r="DK153" s="66"/>
      <c r="DL153" s="66"/>
      <c r="DM153" s="66"/>
      <c r="DN153" s="66"/>
      <c r="DO153" s="66"/>
      <c r="DP153" s="66"/>
      <c r="DQ153" s="66"/>
      <c r="DR153" s="66"/>
      <c r="DS153" s="66"/>
      <c r="DT153" s="66"/>
      <c r="DU153" s="66"/>
      <c r="DV153" s="66"/>
      <c r="DW153" s="66"/>
      <c r="DX153" s="66"/>
      <c r="DY153" s="66"/>
      <c r="DZ153" s="66"/>
      <c r="EA153" s="66"/>
      <c r="EB153" s="66"/>
      <c r="EC153" s="66"/>
      <c r="ED153" s="66"/>
      <c r="EE153" s="66"/>
      <c r="EF153" s="66"/>
      <c r="EG153" s="66"/>
      <c r="EH153" s="66"/>
      <c r="EI153" s="66"/>
      <c r="EJ153" s="66"/>
      <c r="EK153" s="66"/>
      <c r="EL153" s="66"/>
      <c r="EM153" s="66"/>
      <c r="EN153" s="66"/>
      <c r="EO153" s="66"/>
      <c r="EP153" s="66"/>
      <c r="EQ153" s="66"/>
      <c r="ER153" s="66"/>
      <c r="ES153" s="66"/>
      <c r="ET153" s="66"/>
      <c r="EU153" s="66"/>
      <c r="EV153" s="66"/>
      <c r="EW153" s="66"/>
      <c r="EX153" s="66"/>
      <c r="EY153" s="66"/>
      <c r="EZ153" s="66"/>
      <c r="FA153" s="66"/>
      <c r="FB153" s="66"/>
      <c r="FC153" s="66"/>
      <c r="FD153" s="66"/>
      <c r="FE153" s="66"/>
      <c r="FF153" s="66"/>
      <c r="FG153" s="66"/>
      <c r="FH153" s="66"/>
      <c r="FI153" s="66"/>
      <c r="FJ153" s="66"/>
      <c r="FK153" s="66"/>
      <c r="FL153" s="66"/>
      <c r="FM153" s="66"/>
      <c r="FN153" s="66"/>
      <c r="FO153" s="66"/>
      <c r="FP153" s="66"/>
      <c r="FQ153" s="66"/>
      <c r="FR153" s="66"/>
      <c r="FS153" s="66"/>
      <c r="FT153" s="66"/>
      <c r="FU153" s="66"/>
      <c r="FV153" s="66"/>
      <c r="FW153" s="66"/>
      <c r="FX153" s="66"/>
      <c r="FY153" s="66"/>
      <c r="FZ153" s="66"/>
      <c r="GA153" s="66"/>
      <c r="GB153" s="66"/>
      <c r="GC153" s="66"/>
      <c r="GD153" s="66"/>
      <c r="GE153" s="66"/>
      <c r="GF153" s="66"/>
      <c r="GG153" s="66"/>
      <c r="GH153" s="66"/>
      <c r="GI153" s="66"/>
      <c r="GJ153" s="66"/>
      <c r="GK153" s="66"/>
      <c r="GL153" s="66"/>
      <c r="GM153" s="66"/>
      <c r="GN153" s="66"/>
      <c r="GO153" s="66"/>
      <c r="GP153" s="66"/>
      <c r="GQ153" s="66"/>
      <c r="GR153" s="66"/>
      <c r="GS153" s="66"/>
      <c r="GT153" s="66"/>
      <c r="GU153" s="66"/>
      <c r="GV153" s="66"/>
      <c r="GW153" s="66"/>
      <c r="GX153" s="66"/>
      <c r="GY153" s="66"/>
      <c r="GZ153" s="66"/>
      <c r="HA153" s="66"/>
      <c r="HB153" s="66"/>
      <c r="HC153" s="66"/>
      <c r="HD153" s="66"/>
      <c r="HE153" s="66"/>
      <c r="HF153" s="66"/>
      <c r="HG153" s="66"/>
      <c r="HH153" s="66"/>
      <c r="HI153" s="66"/>
      <c r="HJ153" s="66"/>
      <c r="HK153" s="66"/>
      <c r="HL153" s="66"/>
      <c r="HM153" s="66"/>
      <c r="HN153" s="66"/>
      <c r="HO153" s="66"/>
      <c r="HP153" s="66"/>
      <c r="HQ153" s="66"/>
      <c r="HR153" s="66"/>
      <c r="HS153" s="66"/>
      <c r="HT153" s="66"/>
      <c r="HU153" s="66"/>
      <c r="HV153" s="66"/>
      <c r="HW153" s="66"/>
      <c r="HX153" s="66"/>
      <c r="HY153" s="66"/>
      <c r="HZ153" s="66"/>
      <c r="IA153" s="66"/>
      <c r="IB153" s="66"/>
      <c r="IC153" s="66"/>
      <c r="ID153" s="66"/>
      <c r="IE153" s="66"/>
      <c r="IF153" s="66"/>
      <c r="IG153" s="66"/>
      <c r="IH153" s="66"/>
      <c r="II153" s="66"/>
      <c r="IJ153" s="66"/>
      <c r="IK153" s="66"/>
      <c r="IL153" s="66"/>
      <c r="IM153" s="66"/>
      <c r="IN153" s="66"/>
      <c r="IO153" s="66"/>
      <c r="IP153" s="66"/>
      <c r="IQ153" s="66"/>
      <c r="IR153" s="66"/>
      <c r="IS153" s="66"/>
      <c r="IT153" s="66"/>
      <c r="IU153" s="66"/>
      <c r="IV153" s="66"/>
    </row>
    <row r="154" spans="1:256" s="132" customFormat="1" ht="27" customHeight="1">
      <c r="A154" s="116"/>
      <c r="B154" s="116"/>
      <c r="C154" s="116"/>
      <c r="D154" s="79"/>
      <c r="E154" s="79"/>
      <c r="F154" s="79"/>
      <c r="G154" s="79"/>
      <c r="H154" s="436"/>
      <c r="I154" s="437"/>
      <c r="J154" s="437"/>
      <c r="K154" s="437"/>
      <c r="L154" s="437"/>
      <c r="M154" s="437"/>
      <c r="N154" s="437"/>
      <c r="O154" s="437"/>
      <c r="P154" s="437"/>
      <c r="Q154" s="437"/>
      <c r="R154" s="437"/>
      <c r="S154" s="437"/>
      <c r="T154" s="437"/>
      <c r="U154" s="437"/>
      <c r="V154" s="438"/>
      <c r="W154" s="436"/>
      <c r="X154" s="437"/>
      <c r="Y154" s="437"/>
      <c r="Z154" s="437"/>
      <c r="AA154" s="437"/>
      <c r="AB154" s="437"/>
      <c r="AC154" s="437"/>
      <c r="AD154" s="437"/>
      <c r="AE154" s="437"/>
      <c r="AF154" s="437"/>
      <c r="AG154" s="437"/>
      <c r="AH154" s="437"/>
      <c r="AI154" s="437"/>
      <c r="AJ154" s="437"/>
      <c r="AK154" s="438"/>
      <c r="AL154" s="420"/>
      <c r="AM154" s="420"/>
      <c r="AN154" s="420"/>
      <c r="AO154" s="420"/>
      <c r="AP154" s="420"/>
      <c r="AQ154" s="436"/>
      <c r="AR154" s="437"/>
      <c r="AS154" s="438"/>
      <c r="AT154" s="442"/>
      <c r="AU154" s="443"/>
      <c r="AV154" s="444"/>
      <c r="AW154" s="442"/>
      <c r="AX154" s="443"/>
      <c r="AY154" s="444"/>
      <c r="AZ154" s="453"/>
      <c r="BA154" s="454"/>
      <c r="BB154" s="454"/>
      <c r="BC154" s="454"/>
      <c r="BD154" s="454"/>
      <c r="BE154" s="455"/>
      <c r="BF154" s="417"/>
      <c r="BG154" s="418"/>
      <c r="BH154" s="418"/>
      <c r="BI154" s="418"/>
      <c r="BJ154" s="418"/>
      <c r="BK154" s="418"/>
      <c r="BL154" s="418"/>
      <c r="BM154" s="418"/>
      <c r="BN154" s="418"/>
      <c r="BO154" s="418"/>
      <c r="BP154" s="418"/>
      <c r="BQ154" s="418"/>
      <c r="BR154" s="418"/>
      <c r="BS154" s="418"/>
      <c r="BT154" s="419"/>
      <c r="BU154" s="417"/>
      <c r="BV154" s="418"/>
      <c r="BW154" s="418"/>
      <c r="BX154" s="418"/>
      <c r="BY154" s="418"/>
      <c r="BZ154" s="418"/>
      <c r="CA154" s="418"/>
      <c r="CB154" s="418"/>
      <c r="CC154" s="418"/>
      <c r="CD154" s="418"/>
      <c r="CE154" s="418"/>
      <c r="CF154" s="418"/>
      <c r="CG154" s="419"/>
      <c r="CH154" s="116"/>
      <c r="CI154" s="116"/>
      <c r="CJ154" s="116"/>
      <c r="CK154" s="116"/>
      <c r="CL154" s="79"/>
      <c r="CM154" s="174"/>
      <c r="CN154" s="174"/>
      <c r="CO154" s="66"/>
      <c r="CP154" s="66"/>
      <c r="CQ154" s="66"/>
      <c r="CR154" s="66"/>
      <c r="CS154" s="66"/>
      <c r="CT154" s="66"/>
      <c r="CU154" s="66"/>
      <c r="CV154" s="66"/>
      <c r="CW154" s="66"/>
      <c r="CX154" s="66"/>
      <c r="CY154" s="66"/>
      <c r="CZ154" s="66"/>
      <c r="DA154" s="66"/>
      <c r="DB154" s="66"/>
      <c r="DC154" s="66"/>
      <c r="DD154" s="66"/>
      <c r="DE154" s="66"/>
      <c r="DF154" s="66"/>
      <c r="DG154" s="66"/>
      <c r="DH154" s="66"/>
      <c r="DI154" s="66"/>
      <c r="DJ154" s="66"/>
      <c r="DK154" s="66"/>
      <c r="DL154" s="66"/>
      <c r="DM154" s="66"/>
      <c r="DN154" s="66"/>
      <c r="DO154" s="66"/>
      <c r="DP154" s="66"/>
      <c r="DQ154" s="66"/>
      <c r="DR154" s="66"/>
      <c r="DS154" s="66"/>
      <c r="DT154" s="66"/>
      <c r="DU154" s="66"/>
      <c r="DV154" s="66"/>
      <c r="DW154" s="66"/>
      <c r="DX154" s="66"/>
      <c r="DY154" s="66"/>
      <c r="DZ154" s="66"/>
      <c r="EA154" s="66"/>
      <c r="EB154" s="66"/>
      <c r="EC154" s="66"/>
      <c r="ED154" s="66"/>
      <c r="EE154" s="66"/>
      <c r="EF154" s="66"/>
      <c r="EG154" s="66"/>
      <c r="EH154" s="66"/>
      <c r="EI154" s="66"/>
      <c r="EJ154" s="66"/>
      <c r="EK154" s="66"/>
      <c r="EL154" s="66"/>
      <c r="EM154" s="66"/>
      <c r="EN154" s="66"/>
      <c r="EO154" s="66"/>
      <c r="EP154" s="66"/>
      <c r="EQ154" s="66"/>
      <c r="ER154" s="66"/>
      <c r="ES154" s="66"/>
      <c r="ET154" s="66"/>
      <c r="EU154" s="66"/>
      <c r="EV154" s="66"/>
      <c r="EW154" s="66"/>
      <c r="EX154" s="66"/>
      <c r="EY154" s="66"/>
      <c r="EZ154" s="66"/>
      <c r="FA154" s="66"/>
      <c r="FB154" s="66"/>
      <c r="FC154" s="66"/>
      <c r="FD154" s="66"/>
      <c r="FE154" s="66"/>
      <c r="FF154" s="66"/>
      <c r="FG154" s="66"/>
      <c r="FH154" s="66"/>
      <c r="FI154" s="66"/>
      <c r="FJ154" s="66"/>
      <c r="FK154" s="66"/>
      <c r="FL154" s="66"/>
      <c r="FM154" s="66"/>
      <c r="FN154" s="66"/>
      <c r="FO154" s="66"/>
      <c r="FP154" s="66"/>
      <c r="FQ154" s="66"/>
      <c r="FR154" s="66"/>
      <c r="FS154" s="66"/>
      <c r="FT154" s="66"/>
      <c r="FU154" s="66"/>
      <c r="FV154" s="66"/>
      <c r="FW154" s="66"/>
      <c r="FX154" s="66"/>
      <c r="FY154" s="66"/>
      <c r="FZ154" s="66"/>
      <c r="GA154" s="66"/>
      <c r="GB154" s="66"/>
      <c r="GC154" s="66"/>
      <c r="GD154" s="66"/>
      <c r="GE154" s="66"/>
      <c r="GF154" s="66"/>
      <c r="GG154" s="66"/>
      <c r="GH154" s="66"/>
      <c r="GI154" s="66"/>
      <c r="GJ154" s="66"/>
      <c r="GK154" s="66"/>
      <c r="GL154" s="66"/>
      <c r="GM154" s="66"/>
      <c r="GN154" s="66"/>
      <c r="GO154" s="66"/>
      <c r="GP154" s="66"/>
      <c r="GQ154" s="66"/>
      <c r="GR154" s="66"/>
      <c r="GS154" s="66"/>
      <c r="GT154" s="66"/>
      <c r="GU154" s="66"/>
      <c r="GV154" s="66"/>
      <c r="GW154" s="66"/>
      <c r="GX154" s="66"/>
      <c r="GY154" s="66"/>
      <c r="GZ154" s="66"/>
      <c r="HA154" s="66"/>
      <c r="HB154" s="66"/>
      <c r="HC154" s="66"/>
      <c r="HD154" s="66"/>
      <c r="HE154" s="66"/>
      <c r="HF154" s="66"/>
      <c r="HG154" s="66"/>
      <c r="HH154" s="66"/>
      <c r="HI154" s="66"/>
      <c r="HJ154" s="66"/>
      <c r="HK154" s="66"/>
      <c r="HL154" s="66"/>
      <c r="HM154" s="66"/>
      <c r="HN154" s="66"/>
      <c r="HO154" s="66"/>
      <c r="HP154" s="66"/>
      <c r="HQ154" s="66"/>
      <c r="HR154" s="66"/>
      <c r="HS154" s="66"/>
      <c r="HT154" s="66"/>
      <c r="HU154" s="66"/>
      <c r="HV154" s="66"/>
      <c r="HW154" s="66"/>
      <c r="HX154" s="66"/>
      <c r="HY154" s="66"/>
      <c r="HZ154" s="66"/>
      <c r="IA154" s="66"/>
      <c r="IB154" s="66"/>
      <c r="IC154" s="66"/>
      <c r="ID154" s="66"/>
      <c r="IE154" s="66"/>
      <c r="IF154" s="66"/>
      <c r="IG154" s="66"/>
      <c r="IH154" s="66"/>
      <c r="II154" s="66"/>
      <c r="IJ154" s="66"/>
      <c r="IK154" s="66"/>
      <c r="IL154" s="66"/>
      <c r="IM154" s="66"/>
      <c r="IN154" s="66"/>
      <c r="IO154" s="66"/>
      <c r="IP154" s="66"/>
      <c r="IQ154" s="66"/>
      <c r="IR154" s="66"/>
      <c r="IS154" s="66"/>
      <c r="IT154" s="66"/>
      <c r="IU154" s="66"/>
      <c r="IV154" s="66"/>
    </row>
    <row r="155" spans="1:256" s="132" customFormat="1" ht="27" customHeight="1">
      <c r="A155" s="116"/>
      <c r="B155" s="116"/>
      <c r="C155" s="116"/>
      <c r="D155" s="79"/>
      <c r="E155" s="79"/>
      <c r="F155" s="79"/>
      <c r="G155" s="79"/>
      <c r="H155" s="436"/>
      <c r="I155" s="437"/>
      <c r="J155" s="437"/>
      <c r="K155" s="437"/>
      <c r="L155" s="437"/>
      <c r="M155" s="437"/>
      <c r="N155" s="437"/>
      <c r="O155" s="437"/>
      <c r="P155" s="437"/>
      <c r="Q155" s="437"/>
      <c r="R155" s="437"/>
      <c r="S155" s="437"/>
      <c r="T155" s="437"/>
      <c r="U155" s="437"/>
      <c r="V155" s="438"/>
      <c r="W155" s="436"/>
      <c r="X155" s="437"/>
      <c r="Y155" s="437"/>
      <c r="Z155" s="437"/>
      <c r="AA155" s="437"/>
      <c r="AB155" s="437"/>
      <c r="AC155" s="437"/>
      <c r="AD155" s="437"/>
      <c r="AE155" s="437"/>
      <c r="AF155" s="437"/>
      <c r="AG155" s="437"/>
      <c r="AH155" s="437"/>
      <c r="AI155" s="437"/>
      <c r="AJ155" s="437"/>
      <c r="AK155" s="438"/>
      <c r="AL155" s="420"/>
      <c r="AM155" s="420"/>
      <c r="AN155" s="420"/>
      <c r="AO155" s="420"/>
      <c r="AP155" s="420"/>
      <c r="AQ155" s="436"/>
      <c r="AR155" s="437"/>
      <c r="AS155" s="438"/>
      <c r="AT155" s="442"/>
      <c r="AU155" s="443"/>
      <c r="AV155" s="444"/>
      <c r="AW155" s="442"/>
      <c r="AX155" s="443"/>
      <c r="AY155" s="444"/>
      <c r="AZ155" s="453"/>
      <c r="BA155" s="454"/>
      <c r="BB155" s="454"/>
      <c r="BC155" s="454"/>
      <c r="BD155" s="454"/>
      <c r="BE155" s="455"/>
      <c r="BF155" s="417"/>
      <c r="BG155" s="418"/>
      <c r="BH155" s="418"/>
      <c r="BI155" s="418"/>
      <c r="BJ155" s="418"/>
      <c r="BK155" s="418"/>
      <c r="BL155" s="418"/>
      <c r="BM155" s="418"/>
      <c r="BN155" s="418"/>
      <c r="BO155" s="418"/>
      <c r="BP155" s="418"/>
      <c r="BQ155" s="418"/>
      <c r="BR155" s="418"/>
      <c r="BS155" s="418"/>
      <c r="BT155" s="419"/>
      <c r="BU155" s="417"/>
      <c r="BV155" s="418"/>
      <c r="BW155" s="418"/>
      <c r="BX155" s="418"/>
      <c r="BY155" s="418"/>
      <c r="BZ155" s="418"/>
      <c r="CA155" s="418"/>
      <c r="CB155" s="418"/>
      <c r="CC155" s="418"/>
      <c r="CD155" s="418"/>
      <c r="CE155" s="418"/>
      <c r="CF155" s="418"/>
      <c r="CG155" s="419"/>
      <c r="CH155" s="116"/>
      <c r="CI155" s="116"/>
      <c r="CJ155" s="116"/>
      <c r="CK155" s="116"/>
      <c r="CL155" s="79"/>
      <c r="CM155" s="174"/>
      <c r="CN155" s="174"/>
      <c r="CO155" s="66"/>
      <c r="CP155" s="66"/>
      <c r="CQ155" s="66"/>
      <c r="CR155" s="66"/>
      <c r="CS155" s="66"/>
      <c r="CT155" s="66"/>
      <c r="CU155" s="66"/>
      <c r="CV155" s="66"/>
      <c r="CW155" s="66"/>
      <c r="CX155" s="66"/>
      <c r="CY155" s="66"/>
      <c r="CZ155" s="66"/>
      <c r="DA155" s="66"/>
      <c r="DB155" s="66"/>
      <c r="DC155" s="66"/>
      <c r="DD155" s="66"/>
      <c r="DE155" s="66"/>
      <c r="DF155" s="66"/>
      <c r="DG155" s="66"/>
      <c r="DH155" s="66"/>
      <c r="DI155" s="66"/>
      <c r="DJ155" s="66"/>
      <c r="DK155" s="66"/>
      <c r="DL155" s="66"/>
      <c r="DM155" s="66"/>
      <c r="DN155" s="66"/>
      <c r="DO155" s="66"/>
      <c r="DP155" s="66"/>
      <c r="DQ155" s="66"/>
      <c r="DR155" s="66"/>
      <c r="DS155" s="66"/>
      <c r="DT155" s="66"/>
      <c r="DU155" s="66"/>
      <c r="DV155" s="66"/>
      <c r="DW155" s="66"/>
      <c r="DX155" s="66"/>
      <c r="DY155" s="66"/>
      <c r="DZ155" s="66"/>
      <c r="EA155" s="66"/>
      <c r="EB155" s="66"/>
      <c r="EC155" s="66"/>
      <c r="ED155" s="66"/>
      <c r="EE155" s="66"/>
      <c r="EF155" s="66"/>
      <c r="EG155" s="66"/>
      <c r="EH155" s="66"/>
      <c r="EI155" s="66"/>
      <c r="EJ155" s="66"/>
      <c r="EK155" s="66"/>
      <c r="EL155" s="66"/>
      <c r="EM155" s="66"/>
      <c r="EN155" s="66"/>
      <c r="EO155" s="66"/>
      <c r="EP155" s="66"/>
      <c r="EQ155" s="66"/>
      <c r="ER155" s="66"/>
      <c r="ES155" s="66"/>
      <c r="ET155" s="66"/>
      <c r="EU155" s="66"/>
      <c r="EV155" s="66"/>
      <c r="EW155" s="66"/>
      <c r="EX155" s="66"/>
      <c r="EY155" s="66"/>
      <c r="EZ155" s="66"/>
      <c r="FA155" s="66"/>
      <c r="FB155" s="66"/>
      <c r="FC155" s="66"/>
      <c r="FD155" s="66"/>
      <c r="FE155" s="66"/>
      <c r="FF155" s="66"/>
      <c r="FG155" s="66"/>
      <c r="FH155" s="66"/>
      <c r="FI155" s="66"/>
      <c r="FJ155" s="66"/>
      <c r="FK155" s="66"/>
      <c r="FL155" s="66"/>
      <c r="FM155" s="66"/>
      <c r="FN155" s="66"/>
      <c r="FO155" s="66"/>
      <c r="FP155" s="66"/>
      <c r="FQ155" s="66"/>
      <c r="FR155" s="66"/>
      <c r="FS155" s="66"/>
      <c r="FT155" s="66"/>
      <c r="FU155" s="66"/>
      <c r="FV155" s="66"/>
      <c r="FW155" s="66"/>
      <c r="FX155" s="66"/>
      <c r="FY155" s="66"/>
      <c r="FZ155" s="66"/>
      <c r="GA155" s="66"/>
      <c r="GB155" s="66"/>
      <c r="GC155" s="66"/>
      <c r="GD155" s="66"/>
      <c r="GE155" s="66"/>
      <c r="GF155" s="66"/>
      <c r="GG155" s="66"/>
      <c r="GH155" s="66"/>
      <c r="GI155" s="66"/>
      <c r="GJ155" s="66"/>
      <c r="GK155" s="66"/>
      <c r="GL155" s="66"/>
      <c r="GM155" s="66"/>
      <c r="GN155" s="66"/>
      <c r="GO155" s="66"/>
      <c r="GP155" s="66"/>
      <c r="GQ155" s="66"/>
      <c r="GR155" s="66"/>
      <c r="GS155" s="66"/>
      <c r="GT155" s="66"/>
      <c r="GU155" s="66"/>
      <c r="GV155" s="66"/>
      <c r="GW155" s="66"/>
      <c r="GX155" s="66"/>
      <c r="GY155" s="66"/>
      <c r="GZ155" s="66"/>
      <c r="HA155" s="66"/>
      <c r="HB155" s="66"/>
      <c r="HC155" s="66"/>
      <c r="HD155" s="66"/>
      <c r="HE155" s="66"/>
      <c r="HF155" s="66"/>
      <c r="HG155" s="66"/>
      <c r="HH155" s="66"/>
      <c r="HI155" s="66"/>
      <c r="HJ155" s="66"/>
      <c r="HK155" s="66"/>
      <c r="HL155" s="66"/>
      <c r="HM155" s="66"/>
      <c r="HN155" s="66"/>
      <c r="HO155" s="66"/>
      <c r="HP155" s="66"/>
      <c r="HQ155" s="66"/>
      <c r="HR155" s="66"/>
      <c r="HS155" s="66"/>
      <c r="HT155" s="66"/>
      <c r="HU155" s="66"/>
      <c r="HV155" s="66"/>
      <c r="HW155" s="66"/>
      <c r="HX155" s="66"/>
      <c r="HY155" s="66"/>
      <c r="HZ155" s="66"/>
      <c r="IA155" s="66"/>
      <c r="IB155" s="66"/>
      <c r="IC155" s="66"/>
      <c r="ID155" s="66"/>
      <c r="IE155" s="66"/>
      <c r="IF155" s="66"/>
      <c r="IG155" s="66"/>
      <c r="IH155" s="66"/>
      <c r="II155" s="66"/>
      <c r="IJ155" s="66"/>
      <c r="IK155" s="66"/>
      <c r="IL155" s="66"/>
      <c r="IM155" s="66"/>
      <c r="IN155" s="66"/>
      <c r="IO155" s="66"/>
      <c r="IP155" s="66"/>
      <c r="IQ155" s="66"/>
      <c r="IR155" s="66"/>
      <c r="IS155" s="66"/>
      <c r="IT155" s="66"/>
      <c r="IU155" s="66"/>
      <c r="IV155" s="66"/>
    </row>
    <row r="156" spans="1:256" s="132" customFormat="1" ht="27" customHeight="1">
      <c r="A156" s="116"/>
      <c r="B156" s="116"/>
      <c r="C156" s="116"/>
      <c r="D156" s="79"/>
      <c r="E156" s="79"/>
      <c r="F156" s="79"/>
      <c r="G156" s="79"/>
      <c r="H156" s="436"/>
      <c r="I156" s="437"/>
      <c r="J156" s="437"/>
      <c r="K156" s="437"/>
      <c r="L156" s="437"/>
      <c r="M156" s="437"/>
      <c r="N156" s="437"/>
      <c r="O156" s="437"/>
      <c r="P156" s="437"/>
      <c r="Q156" s="437"/>
      <c r="R156" s="437"/>
      <c r="S156" s="437"/>
      <c r="T156" s="437"/>
      <c r="U156" s="437"/>
      <c r="V156" s="438"/>
      <c r="W156" s="436"/>
      <c r="X156" s="437"/>
      <c r="Y156" s="437"/>
      <c r="Z156" s="437"/>
      <c r="AA156" s="437"/>
      <c r="AB156" s="437"/>
      <c r="AC156" s="437"/>
      <c r="AD156" s="437"/>
      <c r="AE156" s="437"/>
      <c r="AF156" s="437"/>
      <c r="AG156" s="437"/>
      <c r="AH156" s="437"/>
      <c r="AI156" s="437"/>
      <c r="AJ156" s="437"/>
      <c r="AK156" s="438"/>
      <c r="AL156" s="420"/>
      <c r="AM156" s="420"/>
      <c r="AN156" s="420"/>
      <c r="AO156" s="420"/>
      <c r="AP156" s="420"/>
      <c r="AQ156" s="436"/>
      <c r="AR156" s="437"/>
      <c r="AS156" s="438"/>
      <c r="AT156" s="442"/>
      <c r="AU156" s="443"/>
      <c r="AV156" s="444"/>
      <c r="AW156" s="442"/>
      <c r="AX156" s="443"/>
      <c r="AY156" s="444"/>
      <c r="AZ156" s="453"/>
      <c r="BA156" s="454"/>
      <c r="BB156" s="454"/>
      <c r="BC156" s="454"/>
      <c r="BD156" s="454"/>
      <c r="BE156" s="455"/>
      <c r="BF156" s="417"/>
      <c r="BG156" s="418"/>
      <c r="BH156" s="418"/>
      <c r="BI156" s="418"/>
      <c r="BJ156" s="418"/>
      <c r="BK156" s="418"/>
      <c r="BL156" s="418"/>
      <c r="BM156" s="418"/>
      <c r="BN156" s="418"/>
      <c r="BO156" s="418"/>
      <c r="BP156" s="418"/>
      <c r="BQ156" s="418"/>
      <c r="BR156" s="418"/>
      <c r="BS156" s="418"/>
      <c r="BT156" s="419"/>
      <c r="BU156" s="417"/>
      <c r="BV156" s="418"/>
      <c r="BW156" s="418"/>
      <c r="BX156" s="418"/>
      <c r="BY156" s="418"/>
      <c r="BZ156" s="418"/>
      <c r="CA156" s="418"/>
      <c r="CB156" s="418"/>
      <c r="CC156" s="418"/>
      <c r="CD156" s="418"/>
      <c r="CE156" s="418"/>
      <c r="CF156" s="418"/>
      <c r="CG156" s="419"/>
      <c r="CH156" s="116"/>
      <c r="CI156" s="116"/>
      <c r="CJ156" s="116"/>
      <c r="CK156" s="116"/>
      <c r="CL156" s="79"/>
      <c r="CM156" s="174"/>
      <c r="CN156" s="174"/>
      <c r="CO156" s="66"/>
      <c r="CP156" s="66"/>
      <c r="CQ156" s="66"/>
      <c r="CR156" s="66"/>
      <c r="CS156" s="66"/>
      <c r="CT156" s="66"/>
      <c r="CU156" s="66"/>
      <c r="CV156" s="66"/>
      <c r="CW156" s="66"/>
      <c r="CX156" s="66"/>
      <c r="CY156" s="66"/>
      <c r="CZ156" s="66"/>
      <c r="DA156" s="66"/>
      <c r="DB156" s="66"/>
      <c r="DC156" s="66"/>
      <c r="DD156" s="66"/>
      <c r="DE156" s="66"/>
      <c r="DF156" s="66"/>
      <c r="DG156" s="66"/>
      <c r="DH156" s="66"/>
      <c r="DI156" s="66"/>
      <c r="DJ156" s="66"/>
      <c r="DK156" s="66"/>
      <c r="DL156" s="66"/>
      <c r="DM156" s="66"/>
      <c r="DN156" s="66"/>
      <c r="DO156" s="66"/>
      <c r="DP156" s="66"/>
      <c r="DQ156" s="66"/>
      <c r="DR156" s="66"/>
      <c r="DS156" s="66"/>
      <c r="DT156" s="66"/>
      <c r="DU156" s="66"/>
      <c r="DV156" s="66"/>
      <c r="DW156" s="66"/>
      <c r="DX156" s="66"/>
      <c r="DY156" s="66"/>
      <c r="DZ156" s="66"/>
      <c r="EA156" s="66"/>
      <c r="EB156" s="66"/>
      <c r="EC156" s="66"/>
      <c r="ED156" s="66"/>
      <c r="EE156" s="66"/>
      <c r="EF156" s="66"/>
      <c r="EG156" s="66"/>
      <c r="EH156" s="66"/>
      <c r="EI156" s="66"/>
      <c r="EJ156" s="66"/>
      <c r="EK156" s="66"/>
      <c r="EL156" s="66"/>
      <c r="EM156" s="66"/>
      <c r="EN156" s="66"/>
      <c r="EO156" s="66"/>
      <c r="EP156" s="66"/>
      <c r="EQ156" s="66"/>
      <c r="ER156" s="66"/>
      <c r="ES156" s="66"/>
      <c r="ET156" s="66"/>
      <c r="EU156" s="66"/>
      <c r="EV156" s="66"/>
      <c r="EW156" s="66"/>
      <c r="EX156" s="66"/>
      <c r="EY156" s="66"/>
      <c r="EZ156" s="66"/>
      <c r="FA156" s="66"/>
      <c r="FB156" s="66"/>
      <c r="FC156" s="66"/>
      <c r="FD156" s="66"/>
      <c r="FE156" s="66"/>
      <c r="FF156" s="66"/>
      <c r="FG156" s="66"/>
      <c r="FH156" s="66"/>
      <c r="FI156" s="66"/>
      <c r="FJ156" s="66"/>
      <c r="FK156" s="66"/>
      <c r="FL156" s="66"/>
      <c r="FM156" s="66"/>
      <c r="FN156" s="66"/>
      <c r="FO156" s="66"/>
      <c r="FP156" s="66"/>
      <c r="FQ156" s="66"/>
      <c r="FR156" s="66"/>
      <c r="FS156" s="66"/>
      <c r="FT156" s="66"/>
      <c r="FU156" s="66"/>
      <c r="FV156" s="66"/>
      <c r="FW156" s="66"/>
      <c r="FX156" s="66"/>
      <c r="FY156" s="66"/>
      <c r="FZ156" s="66"/>
      <c r="GA156" s="66"/>
      <c r="GB156" s="66"/>
      <c r="GC156" s="66"/>
      <c r="GD156" s="66"/>
      <c r="GE156" s="66"/>
      <c r="GF156" s="66"/>
      <c r="GG156" s="66"/>
      <c r="GH156" s="66"/>
      <c r="GI156" s="66"/>
      <c r="GJ156" s="66"/>
      <c r="GK156" s="66"/>
      <c r="GL156" s="66"/>
      <c r="GM156" s="66"/>
      <c r="GN156" s="66"/>
      <c r="GO156" s="66"/>
      <c r="GP156" s="66"/>
      <c r="GQ156" s="66"/>
      <c r="GR156" s="66"/>
      <c r="GS156" s="66"/>
      <c r="GT156" s="66"/>
      <c r="GU156" s="66"/>
      <c r="GV156" s="66"/>
      <c r="GW156" s="66"/>
      <c r="GX156" s="66"/>
      <c r="GY156" s="66"/>
      <c r="GZ156" s="66"/>
      <c r="HA156" s="66"/>
      <c r="HB156" s="66"/>
      <c r="HC156" s="66"/>
      <c r="HD156" s="66"/>
      <c r="HE156" s="66"/>
      <c r="HF156" s="66"/>
      <c r="HG156" s="66"/>
      <c r="HH156" s="66"/>
      <c r="HI156" s="66"/>
      <c r="HJ156" s="66"/>
      <c r="HK156" s="66"/>
      <c r="HL156" s="66"/>
      <c r="HM156" s="66"/>
      <c r="HN156" s="66"/>
      <c r="HO156" s="66"/>
      <c r="HP156" s="66"/>
      <c r="HQ156" s="66"/>
      <c r="HR156" s="66"/>
      <c r="HS156" s="66"/>
      <c r="HT156" s="66"/>
      <c r="HU156" s="66"/>
      <c r="HV156" s="66"/>
      <c r="HW156" s="66"/>
      <c r="HX156" s="66"/>
      <c r="HY156" s="66"/>
      <c r="HZ156" s="66"/>
      <c r="IA156" s="66"/>
      <c r="IB156" s="66"/>
      <c r="IC156" s="66"/>
      <c r="ID156" s="66"/>
      <c r="IE156" s="66"/>
      <c r="IF156" s="66"/>
      <c r="IG156" s="66"/>
      <c r="IH156" s="66"/>
      <c r="II156" s="66"/>
      <c r="IJ156" s="66"/>
      <c r="IK156" s="66"/>
      <c r="IL156" s="66"/>
      <c r="IM156" s="66"/>
      <c r="IN156" s="66"/>
      <c r="IO156" s="66"/>
      <c r="IP156" s="66"/>
      <c r="IQ156" s="66"/>
      <c r="IR156" s="66"/>
      <c r="IS156" s="66"/>
      <c r="IT156" s="66"/>
      <c r="IU156" s="66"/>
      <c r="IV156" s="66"/>
    </row>
    <row r="157" spans="1:256" s="132" customFormat="1" ht="27" customHeight="1">
      <c r="A157" s="116"/>
      <c r="B157" s="116"/>
      <c r="C157" s="116"/>
      <c r="D157" s="79"/>
      <c r="E157" s="79"/>
      <c r="F157" s="79"/>
      <c r="G157" s="79"/>
      <c r="H157" s="436"/>
      <c r="I157" s="437"/>
      <c r="J157" s="437"/>
      <c r="K157" s="437"/>
      <c r="L157" s="437"/>
      <c r="M157" s="437"/>
      <c r="N157" s="437"/>
      <c r="O157" s="437"/>
      <c r="P157" s="437"/>
      <c r="Q157" s="437"/>
      <c r="R157" s="437"/>
      <c r="S157" s="437"/>
      <c r="T157" s="437"/>
      <c r="U157" s="437"/>
      <c r="V157" s="438"/>
      <c r="W157" s="436"/>
      <c r="X157" s="437"/>
      <c r="Y157" s="437"/>
      <c r="Z157" s="437"/>
      <c r="AA157" s="437"/>
      <c r="AB157" s="437"/>
      <c r="AC157" s="437"/>
      <c r="AD157" s="437"/>
      <c r="AE157" s="437"/>
      <c r="AF157" s="437"/>
      <c r="AG157" s="437"/>
      <c r="AH157" s="437"/>
      <c r="AI157" s="437"/>
      <c r="AJ157" s="437"/>
      <c r="AK157" s="438"/>
      <c r="AL157" s="420"/>
      <c r="AM157" s="420"/>
      <c r="AN157" s="420"/>
      <c r="AO157" s="420"/>
      <c r="AP157" s="420"/>
      <c r="AQ157" s="436"/>
      <c r="AR157" s="437"/>
      <c r="AS157" s="438"/>
      <c r="AT157" s="442"/>
      <c r="AU157" s="443"/>
      <c r="AV157" s="444"/>
      <c r="AW157" s="442"/>
      <c r="AX157" s="443"/>
      <c r="AY157" s="444"/>
      <c r="AZ157" s="453"/>
      <c r="BA157" s="454"/>
      <c r="BB157" s="454"/>
      <c r="BC157" s="454"/>
      <c r="BD157" s="454"/>
      <c r="BE157" s="455"/>
      <c r="BF157" s="417"/>
      <c r="BG157" s="418"/>
      <c r="BH157" s="418"/>
      <c r="BI157" s="418"/>
      <c r="BJ157" s="418"/>
      <c r="BK157" s="418"/>
      <c r="BL157" s="418"/>
      <c r="BM157" s="418"/>
      <c r="BN157" s="418"/>
      <c r="BO157" s="418"/>
      <c r="BP157" s="418"/>
      <c r="BQ157" s="418"/>
      <c r="BR157" s="418"/>
      <c r="BS157" s="418"/>
      <c r="BT157" s="419"/>
      <c r="BU157" s="417"/>
      <c r="BV157" s="418"/>
      <c r="BW157" s="418"/>
      <c r="BX157" s="418"/>
      <c r="BY157" s="418"/>
      <c r="BZ157" s="418"/>
      <c r="CA157" s="418"/>
      <c r="CB157" s="418"/>
      <c r="CC157" s="418"/>
      <c r="CD157" s="418"/>
      <c r="CE157" s="418"/>
      <c r="CF157" s="418"/>
      <c r="CG157" s="419"/>
      <c r="CH157" s="116"/>
      <c r="CI157" s="116"/>
      <c r="CJ157" s="116"/>
      <c r="CK157" s="116"/>
      <c r="CL157" s="79"/>
      <c r="CM157" s="174"/>
      <c r="CN157" s="174"/>
      <c r="CO157" s="66"/>
      <c r="CP157" s="66"/>
      <c r="CQ157" s="66"/>
      <c r="CR157" s="66"/>
      <c r="CS157" s="66"/>
      <c r="CT157" s="66"/>
      <c r="CU157" s="66"/>
      <c r="CV157" s="66"/>
      <c r="CW157" s="66"/>
      <c r="CX157" s="66"/>
      <c r="CY157" s="66"/>
      <c r="CZ157" s="66"/>
      <c r="DA157" s="66"/>
      <c r="DB157" s="66"/>
      <c r="DC157" s="66"/>
      <c r="DD157" s="66"/>
      <c r="DE157" s="66"/>
      <c r="DF157" s="66"/>
      <c r="DG157" s="66"/>
      <c r="DH157" s="66"/>
      <c r="DI157" s="66"/>
      <c r="DJ157" s="66"/>
      <c r="DK157" s="66"/>
      <c r="DL157" s="66"/>
      <c r="DM157" s="66"/>
      <c r="DN157" s="66"/>
      <c r="DO157" s="66"/>
      <c r="DP157" s="66"/>
      <c r="DQ157" s="66"/>
      <c r="DR157" s="66"/>
      <c r="DS157" s="66"/>
      <c r="DT157" s="66"/>
      <c r="DU157" s="66"/>
      <c r="DV157" s="66"/>
      <c r="DW157" s="66"/>
      <c r="DX157" s="66"/>
      <c r="DY157" s="66"/>
      <c r="DZ157" s="66"/>
      <c r="EA157" s="66"/>
      <c r="EB157" s="66"/>
      <c r="EC157" s="66"/>
      <c r="ED157" s="66"/>
      <c r="EE157" s="66"/>
      <c r="EF157" s="66"/>
      <c r="EG157" s="66"/>
      <c r="EH157" s="66"/>
      <c r="EI157" s="66"/>
      <c r="EJ157" s="66"/>
      <c r="EK157" s="66"/>
      <c r="EL157" s="66"/>
      <c r="EM157" s="66"/>
      <c r="EN157" s="66"/>
      <c r="EO157" s="66"/>
      <c r="EP157" s="66"/>
      <c r="EQ157" s="66"/>
      <c r="ER157" s="66"/>
      <c r="ES157" s="66"/>
      <c r="ET157" s="66"/>
      <c r="EU157" s="66"/>
      <c r="EV157" s="66"/>
      <c r="EW157" s="66"/>
      <c r="EX157" s="66"/>
      <c r="EY157" s="66"/>
      <c r="EZ157" s="66"/>
      <c r="FA157" s="66"/>
      <c r="FB157" s="66"/>
      <c r="FC157" s="66"/>
      <c r="FD157" s="66"/>
      <c r="FE157" s="66"/>
      <c r="FF157" s="66"/>
      <c r="FG157" s="66"/>
      <c r="FH157" s="66"/>
      <c r="FI157" s="66"/>
      <c r="FJ157" s="66"/>
      <c r="FK157" s="66"/>
      <c r="FL157" s="66"/>
      <c r="FM157" s="66"/>
      <c r="FN157" s="66"/>
      <c r="FO157" s="66"/>
      <c r="FP157" s="66"/>
      <c r="FQ157" s="66"/>
      <c r="FR157" s="66"/>
      <c r="FS157" s="66"/>
      <c r="FT157" s="66"/>
      <c r="FU157" s="66"/>
      <c r="FV157" s="66"/>
      <c r="FW157" s="66"/>
      <c r="FX157" s="66"/>
      <c r="FY157" s="66"/>
      <c r="FZ157" s="66"/>
      <c r="GA157" s="66"/>
      <c r="GB157" s="66"/>
      <c r="GC157" s="66"/>
      <c r="GD157" s="66"/>
      <c r="GE157" s="66"/>
      <c r="GF157" s="66"/>
      <c r="GG157" s="66"/>
      <c r="GH157" s="66"/>
      <c r="GI157" s="66"/>
      <c r="GJ157" s="66"/>
      <c r="GK157" s="66"/>
      <c r="GL157" s="66"/>
      <c r="GM157" s="66"/>
      <c r="GN157" s="66"/>
      <c r="GO157" s="66"/>
      <c r="GP157" s="66"/>
      <c r="GQ157" s="66"/>
      <c r="GR157" s="66"/>
      <c r="GS157" s="66"/>
      <c r="GT157" s="66"/>
      <c r="GU157" s="66"/>
      <c r="GV157" s="66"/>
      <c r="GW157" s="66"/>
      <c r="GX157" s="66"/>
      <c r="GY157" s="66"/>
      <c r="GZ157" s="66"/>
      <c r="HA157" s="66"/>
      <c r="HB157" s="66"/>
      <c r="HC157" s="66"/>
      <c r="HD157" s="66"/>
      <c r="HE157" s="66"/>
      <c r="HF157" s="66"/>
      <c r="HG157" s="66"/>
      <c r="HH157" s="66"/>
      <c r="HI157" s="66"/>
      <c r="HJ157" s="66"/>
      <c r="HK157" s="66"/>
      <c r="HL157" s="66"/>
      <c r="HM157" s="66"/>
      <c r="HN157" s="66"/>
      <c r="HO157" s="66"/>
      <c r="HP157" s="66"/>
      <c r="HQ157" s="66"/>
      <c r="HR157" s="66"/>
      <c r="HS157" s="66"/>
      <c r="HT157" s="66"/>
      <c r="HU157" s="66"/>
      <c r="HV157" s="66"/>
      <c r="HW157" s="66"/>
      <c r="HX157" s="66"/>
      <c r="HY157" s="66"/>
      <c r="HZ157" s="66"/>
      <c r="IA157" s="66"/>
      <c r="IB157" s="66"/>
      <c r="IC157" s="66"/>
      <c r="ID157" s="66"/>
      <c r="IE157" s="66"/>
      <c r="IF157" s="66"/>
      <c r="IG157" s="66"/>
      <c r="IH157" s="66"/>
      <c r="II157" s="66"/>
      <c r="IJ157" s="66"/>
      <c r="IK157" s="66"/>
      <c r="IL157" s="66"/>
      <c r="IM157" s="66"/>
      <c r="IN157" s="66"/>
      <c r="IO157" s="66"/>
      <c r="IP157" s="66"/>
      <c r="IQ157" s="66"/>
      <c r="IR157" s="66"/>
      <c r="IS157" s="66"/>
      <c r="IT157" s="66"/>
      <c r="IU157" s="66"/>
      <c r="IV157" s="66"/>
    </row>
    <row r="158" spans="1:256" s="132" customFormat="1" ht="27" customHeight="1">
      <c r="A158" s="116"/>
      <c r="B158" s="116"/>
      <c r="C158" s="116"/>
      <c r="D158" s="79"/>
      <c r="E158" s="79"/>
      <c r="F158" s="79"/>
      <c r="G158" s="79"/>
      <c r="H158" s="436"/>
      <c r="I158" s="437"/>
      <c r="J158" s="437"/>
      <c r="K158" s="437"/>
      <c r="L158" s="437"/>
      <c r="M158" s="437"/>
      <c r="N158" s="437"/>
      <c r="O158" s="437"/>
      <c r="P158" s="437"/>
      <c r="Q158" s="437"/>
      <c r="R158" s="437"/>
      <c r="S158" s="437"/>
      <c r="T158" s="437"/>
      <c r="U158" s="437"/>
      <c r="V158" s="438"/>
      <c r="W158" s="436"/>
      <c r="X158" s="437"/>
      <c r="Y158" s="437"/>
      <c r="Z158" s="437"/>
      <c r="AA158" s="437"/>
      <c r="AB158" s="437"/>
      <c r="AC158" s="437"/>
      <c r="AD158" s="437"/>
      <c r="AE158" s="437"/>
      <c r="AF158" s="437"/>
      <c r="AG158" s="437"/>
      <c r="AH158" s="437"/>
      <c r="AI158" s="437"/>
      <c r="AJ158" s="437"/>
      <c r="AK158" s="438"/>
      <c r="AL158" s="420"/>
      <c r="AM158" s="420"/>
      <c r="AN158" s="420"/>
      <c r="AO158" s="420"/>
      <c r="AP158" s="420"/>
      <c r="AQ158" s="436"/>
      <c r="AR158" s="437"/>
      <c r="AS158" s="438"/>
      <c r="AT158" s="442"/>
      <c r="AU158" s="443"/>
      <c r="AV158" s="444"/>
      <c r="AW158" s="442"/>
      <c r="AX158" s="443"/>
      <c r="AY158" s="444"/>
      <c r="AZ158" s="453"/>
      <c r="BA158" s="454"/>
      <c r="BB158" s="454"/>
      <c r="BC158" s="454"/>
      <c r="BD158" s="454"/>
      <c r="BE158" s="455"/>
      <c r="BF158" s="433"/>
      <c r="BG158" s="434"/>
      <c r="BH158" s="434"/>
      <c r="BI158" s="434"/>
      <c r="BJ158" s="434"/>
      <c r="BK158" s="434"/>
      <c r="BL158" s="434"/>
      <c r="BM158" s="434"/>
      <c r="BN158" s="434"/>
      <c r="BO158" s="434"/>
      <c r="BP158" s="434"/>
      <c r="BQ158" s="434"/>
      <c r="BR158" s="434"/>
      <c r="BS158" s="434"/>
      <c r="BT158" s="435"/>
      <c r="BU158" s="433"/>
      <c r="BV158" s="434"/>
      <c r="BW158" s="434"/>
      <c r="BX158" s="434"/>
      <c r="BY158" s="434"/>
      <c r="BZ158" s="434"/>
      <c r="CA158" s="434"/>
      <c r="CB158" s="434"/>
      <c r="CC158" s="434"/>
      <c r="CD158" s="434"/>
      <c r="CE158" s="434"/>
      <c r="CF158" s="434"/>
      <c r="CG158" s="435"/>
      <c r="CH158" s="116"/>
      <c r="CI158" s="116"/>
      <c r="CJ158" s="116"/>
      <c r="CK158" s="116"/>
      <c r="CL158" s="79"/>
      <c r="CM158" s="174"/>
      <c r="CN158" s="174"/>
      <c r="CO158" s="66"/>
      <c r="CP158" s="66"/>
      <c r="CQ158" s="66"/>
      <c r="CR158" s="66"/>
      <c r="CS158" s="66"/>
      <c r="CT158" s="66"/>
      <c r="CU158" s="66"/>
      <c r="CV158" s="66"/>
      <c r="CW158" s="66"/>
      <c r="CX158" s="66"/>
      <c r="CY158" s="66"/>
      <c r="CZ158" s="66"/>
      <c r="DA158" s="66"/>
      <c r="DB158" s="66"/>
      <c r="DC158" s="66"/>
      <c r="DD158" s="66"/>
      <c r="DE158" s="66"/>
      <c r="DF158" s="66"/>
      <c r="DG158" s="66"/>
      <c r="DH158" s="66"/>
      <c r="DI158" s="66"/>
      <c r="DJ158" s="66"/>
      <c r="DK158" s="66"/>
      <c r="DL158" s="66"/>
      <c r="DM158" s="66"/>
      <c r="DN158" s="66"/>
      <c r="DO158" s="66"/>
      <c r="DP158" s="66"/>
      <c r="DQ158" s="66"/>
      <c r="DR158" s="66"/>
      <c r="DS158" s="66"/>
      <c r="DT158" s="66"/>
      <c r="DU158" s="66"/>
      <c r="DV158" s="66"/>
      <c r="DW158" s="66"/>
      <c r="DX158" s="66"/>
      <c r="DY158" s="66"/>
      <c r="DZ158" s="66"/>
      <c r="EA158" s="66"/>
      <c r="EB158" s="66"/>
      <c r="EC158" s="66"/>
      <c r="ED158" s="66"/>
      <c r="EE158" s="66"/>
      <c r="EF158" s="66"/>
      <c r="EG158" s="66"/>
      <c r="EH158" s="66"/>
      <c r="EI158" s="66"/>
      <c r="EJ158" s="66"/>
      <c r="EK158" s="66"/>
      <c r="EL158" s="66"/>
      <c r="EM158" s="66"/>
      <c r="EN158" s="66"/>
      <c r="EO158" s="66"/>
      <c r="EP158" s="66"/>
      <c r="EQ158" s="66"/>
      <c r="ER158" s="66"/>
      <c r="ES158" s="66"/>
      <c r="ET158" s="66"/>
      <c r="EU158" s="66"/>
      <c r="EV158" s="66"/>
      <c r="EW158" s="66"/>
      <c r="EX158" s="66"/>
      <c r="EY158" s="66"/>
      <c r="EZ158" s="66"/>
      <c r="FA158" s="66"/>
      <c r="FB158" s="66"/>
      <c r="FC158" s="66"/>
      <c r="FD158" s="66"/>
      <c r="FE158" s="66"/>
      <c r="FF158" s="66"/>
      <c r="FG158" s="66"/>
      <c r="FH158" s="66"/>
      <c r="FI158" s="66"/>
      <c r="FJ158" s="66"/>
      <c r="FK158" s="66"/>
      <c r="FL158" s="66"/>
      <c r="FM158" s="66"/>
      <c r="FN158" s="66"/>
      <c r="FO158" s="66"/>
      <c r="FP158" s="66"/>
      <c r="FQ158" s="66"/>
      <c r="FR158" s="66"/>
      <c r="FS158" s="66"/>
      <c r="FT158" s="66"/>
      <c r="FU158" s="66"/>
      <c r="FV158" s="66"/>
      <c r="FW158" s="66"/>
      <c r="FX158" s="66"/>
      <c r="FY158" s="66"/>
      <c r="FZ158" s="66"/>
      <c r="GA158" s="66"/>
      <c r="GB158" s="66"/>
      <c r="GC158" s="66"/>
      <c r="GD158" s="66"/>
      <c r="GE158" s="66"/>
      <c r="GF158" s="66"/>
      <c r="GG158" s="66"/>
      <c r="GH158" s="66"/>
      <c r="GI158" s="66"/>
      <c r="GJ158" s="66"/>
      <c r="GK158" s="66"/>
      <c r="GL158" s="66"/>
      <c r="GM158" s="66"/>
      <c r="GN158" s="66"/>
      <c r="GO158" s="66"/>
      <c r="GP158" s="66"/>
      <c r="GQ158" s="66"/>
      <c r="GR158" s="66"/>
      <c r="GS158" s="66"/>
      <c r="GT158" s="66"/>
      <c r="GU158" s="66"/>
      <c r="GV158" s="66"/>
      <c r="GW158" s="66"/>
      <c r="GX158" s="66"/>
      <c r="GY158" s="66"/>
      <c r="GZ158" s="66"/>
      <c r="HA158" s="66"/>
      <c r="HB158" s="66"/>
      <c r="HC158" s="66"/>
      <c r="HD158" s="66"/>
      <c r="HE158" s="66"/>
      <c r="HF158" s="66"/>
      <c r="HG158" s="66"/>
      <c r="HH158" s="66"/>
      <c r="HI158" s="66"/>
      <c r="HJ158" s="66"/>
      <c r="HK158" s="66"/>
      <c r="HL158" s="66"/>
      <c r="HM158" s="66"/>
      <c r="HN158" s="66"/>
      <c r="HO158" s="66"/>
      <c r="HP158" s="66"/>
      <c r="HQ158" s="66"/>
      <c r="HR158" s="66"/>
      <c r="HS158" s="66"/>
      <c r="HT158" s="66"/>
      <c r="HU158" s="66"/>
      <c r="HV158" s="66"/>
      <c r="HW158" s="66"/>
      <c r="HX158" s="66"/>
      <c r="HY158" s="66"/>
      <c r="HZ158" s="66"/>
      <c r="IA158" s="66"/>
      <c r="IB158" s="66"/>
      <c r="IC158" s="66"/>
      <c r="ID158" s="66"/>
      <c r="IE158" s="66"/>
      <c r="IF158" s="66"/>
      <c r="IG158" s="66"/>
      <c r="IH158" s="66"/>
      <c r="II158" s="66"/>
      <c r="IJ158" s="66"/>
      <c r="IK158" s="66"/>
      <c r="IL158" s="66"/>
      <c r="IM158" s="66"/>
      <c r="IN158" s="66"/>
      <c r="IO158" s="66"/>
      <c r="IP158" s="66"/>
      <c r="IQ158" s="66"/>
      <c r="IR158" s="66"/>
      <c r="IS158" s="66"/>
      <c r="IT158" s="66"/>
      <c r="IU158" s="66"/>
      <c r="IV158" s="66"/>
    </row>
    <row r="159" spans="1:256" ht="18" customHeight="1">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75"/>
      <c r="AI159" s="175"/>
      <c r="AJ159" s="175"/>
      <c r="AK159" s="174"/>
      <c r="AL159" s="174"/>
      <c r="AM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c r="BH159" s="174"/>
      <c r="BI159" s="174"/>
      <c r="BJ159" s="174"/>
      <c r="BK159" s="174"/>
      <c r="BL159" s="174"/>
      <c r="BM159" s="174"/>
      <c r="BN159" s="174"/>
      <c r="BO159" s="174"/>
      <c r="BP159" s="174"/>
      <c r="BQ159" s="174"/>
      <c r="BR159" s="174"/>
      <c r="BS159" s="174"/>
      <c r="BT159" s="174"/>
      <c r="BU159" s="174"/>
      <c r="BV159" s="174"/>
      <c r="BW159" s="174"/>
      <c r="BX159" s="174"/>
      <c r="BY159" s="174"/>
      <c r="BZ159" s="174"/>
      <c r="CA159" s="174"/>
      <c r="CB159" s="174"/>
      <c r="CC159" s="174"/>
      <c r="CD159" s="174"/>
      <c r="CE159" s="174"/>
      <c r="CF159" s="174"/>
      <c r="CG159" s="174"/>
      <c r="CH159" s="174"/>
      <c r="CI159" s="174"/>
      <c r="CJ159" s="174"/>
      <c r="CK159" s="174"/>
      <c r="CL159" s="174"/>
      <c r="CM159" s="174"/>
      <c r="CN159" s="174"/>
    </row>
    <row r="160" spans="1:256" s="298" customFormat="1" ht="18" customHeight="1">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299"/>
      <c r="AI160" s="299"/>
      <c r="AJ160" s="299"/>
    </row>
    <row r="161" spans="1:92" s="298" customFormat="1" ht="18" customHeight="1">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299"/>
      <c r="AI161" s="299"/>
      <c r="AJ161" s="299"/>
    </row>
    <row r="162" spans="1:92" ht="18" customHeight="1">
      <c r="A162" s="612" t="s">
        <v>308</v>
      </c>
      <c r="B162" s="612"/>
      <c r="C162" s="612"/>
      <c r="D162" s="612"/>
      <c r="E162" s="612"/>
      <c r="F162" s="612"/>
      <c r="G162" s="612"/>
      <c r="H162" s="612"/>
      <c r="I162" s="612"/>
      <c r="J162" s="612"/>
      <c r="K162" s="612"/>
      <c r="L162" s="612"/>
      <c r="M162" s="612"/>
      <c r="N162" s="612"/>
      <c r="O162" s="612"/>
      <c r="P162" s="612"/>
      <c r="Q162" s="612"/>
      <c r="R162" s="612"/>
      <c r="S162" s="612"/>
      <c r="T162" s="612"/>
      <c r="U162" s="612"/>
      <c r="V162" s="612"/>
      <c r="W162" s="612"/>
      <c r="X162" s="612"/>
      <c r="Y162" s="612"/>
      <c r="Z162" s="612"/>
      <c r="AA162" s="612"/>
      <c r="AB162" s="612"/>
      <c r="AC162" s="612"/>
      <c r="AD162" s="612"/>
      <c r="AE162" s="612"/>
      <c r="AF162" s="612"/>
      <c r="AG162" s="612"/>
      <c r="AH162" s="612"/>
      <c r="AI162" s="612"/>
      <c r="AJ162" s="612"/>
      <c r="AK162" s="612"/>
      <c r="AL162" s="612"/>
      <c r="AM162" s="612"/>
      <c r="AN162" s="612"/>
      <c r="AO162" s="612"/>
      <c r="AP162" s="612"/>
      <c r="AQ162" s="612"/>
      <c r="AR162" s="612"/>
      <c r="AS162" s="612"/>
      <c r="AT162" s="612"/>
      <c r="AU162" s="612"/>
      <c r="AV162" s="612"/>
      <c r="AW162" s="612"/>
      <c r="AX162" s="612"/>
      <c r="AY162" s="612"/>
      <c r="AZ162" s="612"/>
      <c r="BA162" s="612"/>
      <c r="BB162" s="612"/>
      <c r="BC162" s="612"/>
      <c r="BD162" s="612"/>
      <c r="BE162" s="612"/>
      <c r="BF162" s="612"/>
      <c r="BG162" s="612"/>
      <c r="BH162" s="612"/>
      <c r="BI162" s="612"/>
      <c r="BJ162" s="612"/>
      <c r="BK162" s="612"/>
      <c r="BL162" s="612"/>
      <c r="BM162" s="612"/>
      <c r="BN162" s="612"/>
      <c r="BO162" s="612"/>
      <c r="BP162" s="612"/>
      <c r="BQ162" s="612"/>
      <c r="BR162" s="612"/>
      <c r="BS162" s="612"/>
      <c r="BT162" s="612"/>
      <c r="BU162" s="612"/>
      <c r="BV162" s="612"/>
      <c r="BW162" s="612"/>
      <c r="BX162" s="612"/>
      <c r="BY162" s="612"/>
      <c r="BZ162" s="612"/>
      <c r="CA162" s="612"/>
      <c r="CB162" s="612"/>
      <c r="CC162" s="612"/>
      <c r="CD162" s="612"/>
      <c r="CE162" s="612"/>
      <c r="CF162" s="612"/>
      <c r="CG162" s="612"/>
      <c r="CH162" s="612"/>
      <c r="CI162" s="612"/>
      <c r="CJ162" s="612"/>
      <c r="CK162" s="612"/>
      <c r="CL162" s="612"/>
      <c r="CM162" s="612"/>
      <c r="CN162" s="612"/>
    </row>
    <row r="163" spans="1:92" ht="18" customHeight="1">
      <c r="A163" s="612"/>
      <c r="B163" s="612"/>
      <c r="C163" s="612"/>
      <c r="D163" s="612"/>
      <c r="E163" s="612"/>
      <c r="F163" s="612"/>
      <c r="G163" s="612"/>
      <c r="H163" s="612"/>
      <c r="I163" s="612"/>
      <c r="J163" s="612"/>
      <c r="K163" s="612"/>
      <c r="L163" s="612"/>
      <c r="M163" s="612"/>
      <c r="N163" s="612"/>
      <c r="O163" s="612"/>
      <c r="P163" s="612"/>
      <c r="Q163" s="612"/>
      <c r="R163" s="612"/>
      <c r="S163" s="612"/>
      <c r="T163" s="612"/>
      <c r="U163" s="612"/>
      <c r="V163" s="612"/>
      <c r="W163" s="612"/>
      <c r="X163" s="612"/>
      <c r="Y163" s="612"/>
      <c r="Z163" s="612"/>
      <c r="AA163" s="612"/>
      <c r="AB163" s="612"/>
      <c r="AC163" s="612"/>
      <c r="AD163" s="612"/>
      <c r="AE163" s="612"/>
      <c r="AF163" s="612"/>
      <c r="AG163" s="612"/>
      <c r="AH163" s="612"/>
      <c r="AI163" s="612"/>
      <c r="AJ163" s="612"/>
      <c r="AK163" s="612"/>
      <c r="AL163" s="612"/>
      <c r="AM163" s="612"/>
      <c r="AN163" s="612"/>
      <c r="AO163" s="612"/>
      <c r="AP163" s="612"/>
      <c r="AQ163" s="612"/>
      <c r="AR163" s="612"/>
      <c r="AS163" s="612"/>
      <c r="AT163" s="612"/>
      <c r="AU163" s="612"/>
      <c r="AV163" s="612"/>
      <c r="AW163" s="612"/>
      <c r="AX163" s="612"/>
      <c r="AY163" s="612"/>
      <c r="AZ163" s="612"/>
      <c r="BA163" s="612"/>
      <c r="BB163" s="612"/>
      <c r="BC163" s="612"/>
      <c r="BD163" s="612"/>
      <c r="BE163" s="612"/>
      <c r="BF163" s="612"/>
      <c r="BG163" s="612"/>
      <c r="BH163" s="612"/>
      <c r="BI163" s="612"/>
      <c r="BJ163" s="612"/>
      <c r="BK163" s="612"/>
      <c r="BL163" s="612"/>
      <c r="BM163" s="612"/>
      <c r="BN163" s="612"/>
      <c r="BO163" s="612"/>
      <c r="BP163" s="612"/>
      <c r="BQ163" s="612"/>
      <c r="BR163" s="612"/>
      <c r="BS163" s="612"/>
      <c r="BT163" s="612"/>
      <c r="BU163" s="612"/>
      <c r="BV163" s="612"/>
      <c r="BW163" s="612"/>
      <c r="BX163" s="612"/>
      <c r="BY163" s="612"/>
      <c r="BZ163" s="612"/>
      <c r="CA163" s="612"/>
      <c r="CB163" s="612"/>
      <c r="CC163" s="612"/>
      <c r="CD163" s="612"/>
      <c r="CE163" s="612"/>
      <c r="CF163" s="612"/>
      <c r="CG163" s="612"/>
      <c r="CH163" s="612"/>
      <c r="CI163" s="612"/>
      <c r="CJ163" s="612"/>
      <c r="CK163" s="612"/>
      <c r="CL163" s="612"/>
      <c r="CM163" s="612"/>
      <c r="CN163" s="612"/>
    </row>
    <row r="164" spans="1:92" ht="18" customHeight="1">
      <c r="A164" s="613" t="s">
        <v>201</v>
      </c>
      <c r="B164" s="613"/>
      <c r="C164" s="613"/>
      <c r="D164" s="613"/>
      <c r="E164" s="613"/>
      <c r="F164" s="613"/>
      <c r="G164" s="613"/>
      <c r="H164" s="613"/>
      <c r="I164" s="613"/>
      <c r="J164" s="613"/>
      <c r="K164" s="613"/>
      <c r="L164" s="613"/>
      <c r="M164" s="613"/>
      <c r="N164" s="613"/>
      <c r="O164" s="613"/>
      <c r="P164" s="613"/>
      <c r="Q164" s="613"/>
      <c r="R164" s="613"/>
      <c r="S164" s="613"/>
      <c r="T164" s="613"/>
      <c r="U164" s="613"/>
      <c r="V164" s="613"/>
      <c r="W164" s="613"/>
      <c r="X164" s="613"/>
      <c r="Y164" s="613"/>
      <c r="Z164" s="613"/>
      <c r="AA164" s="613"/>
      <c r="AB164" s="613"/>
      <c r="AC164" s="613"/>
      <c r="AD164" s="613"/>
      <c r="AE164" s="613"/>
      <c r="AF164" s="613"/>
      <c r="AG164" s="613"/>
      <c r="AH164" s="613"/>
      <c r="AI164" s="613"/>
      <c r="AJ164" s="613"/>
      <c r="AK164" s="613"/>
      <c r="AL164" s="613"/>
      <c r="AM164" s="613"/>
      <c r="AN164" s="613"/>
      <c r="AO164" s="613"/>
      <c r="AP164" s="613"/>
      <c r="AQ164" s="613"/>
      <c r="AR164" s="613"/>
      <c r="AS164" s="613"/>
      <c r="AT164" s="613"/>
      <c r="AU164" s="613"/>
      <c r="AV164" s="613"/>
      <c r="AW164" s="613"/>
      <c r="AX164" s="613"/>
      <c r="AY164" s="613"/>
      <c r="AZ164" s="613"/>
      <c r="BA164" s="613"/>
      <c r="BB164" s="613"/>
      <c r="BC164" s="613"/>
      <c r="BD164" s="613"/>
      <c r="BE164" s="613"/>
      <c r="BF164" s="613"/>
      <c r="BG164" s="613"/>
      <c r="BH164" s="613"/>
      <c r="BI164" s="613"/>
      <c r="BJ164" s="613"/>
      <c r="BK164" s="613"/>
      <c r="BL164" s="613"/>
      <c r="BM164" s="613"/>
      <c r="BN164" s="613"/>
      <c r="BO164" s="613"/>
      <c r="BP164" s="613"/>
      <c r="BQ164" s="613"/>
      <c r="BR164" s="613"/>
      <c r="BS164" s="613"/>
      <c r="BT164" s="613"/>
      <c r="BU164" s="613"/>
      <c r="BV164" s="613"/>
      <c r="BW164" s="613"/>
      <c r="BX164" s="613"/>
      <c r="BY164" s="613"/>
      <c r="BZ164" s="613"/>
      <c r="CA164" s="613"/>
      <c r="CB164" s="613"/>
      <c r="CC164" s="613"/>
      <c r="CD164" s="613"/>
      <c r="CE164" s="613"/>
      <c r="CF164" s="613"/>
      <c r="CG164" s="613"/>
      <c r="CH164" s="613"/>
      <c r="CI164" s="613"/>
      <c r="CJ164" s="613"/>
      <c r="CK164" s="613"/>
      <c r="CL164" s="613"/>
      <c r="CM164" s="613"/>
      <c r="CN164" s="613"/>
    </row>
    <row r="165" spans="1:92" ht="18" customHeight="1">
      <c r="A165" s="613"/>
      <c r="B165" s="613"/>
      <c r="C165" s="613"/>
      <c r="D165" s="613"/>
      <c r="E165" s="613"/>
      <c r="F165" s="613"/>
      <c r="G165" s="613"/>
      <c r="H165" s="613"/>
      <c r="I165" s="613"/>
      <c r="J165" s="613"/>
      <c r="K165" s="613"/>
      <c r="L165" s="613"/>
      <c r="M165" s="613"/>
      <c r="N165" s="613"/>
      <c r="O165" s="613"/>
      <c r="P165" s="613"/>
      <c r="Q165" s="613"/>
      <c r="R165" s="613"/>
      <c r="S165" s="613"/>
      <c r="T165" s="613"/>
      <c r="U165" s="613"/>
      <c r="V165" s="613"/>
      <c r="W165" s="613"/>
      <c r="X165" s="613"/>
      <c r="Y165" s="613"/>
      <c r="Z165" s="613"/>
      <c r="AA165" s="613"/>
      <c r="AB165" s="613"/>
      <c r="AC165" s="613"/>
      <c r="AD165" s="613"/>
      <c r="AE165" s="613"/>
      <c r="AF165" s="613"/>
      <c r="AG165" s="613"/>
      <c r="AH165" s="613"/>
      <c r="AI165" s="613"/>
      <c r="AJ165" s="613"/>
      <c r="AK165" s="613"/>
      <c r="AL165" s="613"/>
      <c r="AM165" s="613"/>
      <c r="AN165" s="613"/>
      <c r="AO165" s="613"/>
      <c r="AP165" s="613"/>
      <c r="AQ165" s="613"/>
      <c r="AR165" s="613"/>
      <c r="AS165" s="613"/>
      <c r="AT165" s="613"/>
      <c r="AU165" s="613"/>
      <c r="AV165" s="613"/>
      <c r="AW165" s="613"/>
      <c r="AX165" s="613"/>
      <c r="AY165" s="613"/>
      <c r="AZ165" s="613"/>
      <c r="BA165" s="613"/>
      <c r="BB165" s="613"/>
      <c r="BC165" s="613"/>
      <c r="BD165" s="613"/>
      <c r="BE165" s="613"/>
      <c r="BF165" s="613"/>
      <c r="BG165" s="613"/>
      <c r="BH165" s="613"/>
      <c r="BI165" s="613"/>
      <c r="BJ165" s="613"/>
      <c r="BK165" s="613"/>
      <c r="BL165" s="613"/>
      <c r="BM165" s="613"/>
      <c r="BN165" s="613"/>
      <c r="BO165" s="613"/>
      <c r="BP165" s="613"/>
      <c r="BQ165" s="613"/>
      <c r="BR165" s="613"/>
      <c r="BS165" s="613"/>
      <c r="BT165" s="613"/>
      <c r="BU165" s="613"/>
      <c r="BV165" s="613"/>
      <c r="BW165" s="613"/>
      <c r="BX165" s="613"/>
      <c r="BY165" s="613"/>
      <c r="BZ165" s="613"/>
      <c r="CA165" s="613"/>
      <c r="CB165" s="613"/>
      <c r="CC165" s="613"/>
      <c r="CD165" s="613"/>
      <c r="CE165" s="613"/>
      <c r="CF165" s="613"/>
      <c r="CG165" s="613"/>
      <c r="CH165" s="613"/>
      <c r="CI165" s="613"/>
      <c r="CJ165" s="613"/>
      <c r="CK165" s="613"/>
      <c r="CL165" s="613"/>
      <c r="CM165" s="613"/>
      <c r="CN165" s="613"/>
    </row>
    <row r="166" spans="1:92" ht="18" customHeight="1">
      <c r="A166" s="613"/>
      <c r="B166" s="613"/>
      <c r="C166" s="613"/>
      <c r="D166" s="613"/>
      <c r="E166" s="613"/>
      <c r="F166" s="613"/>
      <c r="G166" s="613"/>
      <c r="H166" s="613"/>
      <c r="I166" s="613"/>
      <c r="J166" s="613"/>
      <c r="K166" s="613"/>
      <c r="L166" s="613"/>
      <c r="M166" s="613"/>
      <c r="N166" s="613"/>
      <c r="O166" s="613"/>
      <c r="P166" s="613"/>
      <c r="Q166" s="613"/>
      <c r="R166" s="613"/>
      <c r="S166" s="613"/>
      <c r="T166" s="613"/>
      <c r="U166" s="613"/>
      <c r="V166" s="613"/>
      <c r="W166" s="613"/>
      <c r="X166" s="613"/>
      <c r="Y166" s="613"/>
      <c r="Z166" s="613"/>
      <c r="AA166" s="613"/>
      <c r="AB166" s="613"/>
      <c r="AC166" s="613"/>
      <c r="AD166" s="613"/>
      <c r="AE166" s="613"/>
      <c r="AF166" s="613"/>
      <c r="AG166" s="613"/>
      <c r="AH166" s="613"/>
      <c r="AI166" s="613"/>
      <c r="AJ166" s="613"/>
      <c r="AK166" s="613"/>
      <c r="AL166" s="613"/>
      <c r="AM166" s="613"/>
      <c r="AN166" s="613"/>
      <c r="AO166" s="613"/>
      <c r="AP166" s="613"/>
      <c r="AQ166" s="613"/>
      <c r="AR166" s="613"/>
      <c r="AS166" s="613"/>
      <c r="AT166" s="613"/>
      <c r="AU166" s="613"/>
      <c r="AV166" s="613"/>
      <c r="AW166" s="613"/>
      <c r="AX166" s="613"/>
      <c r="AY166" s="613"/>
      <c r="AZ166" s="613"/>
      <c r="BA166" s="613"/>
      <c r="BB166" s="613"/>
      <c r="BC166" s="613"/>
      <c r="BD166" s="613"/>
      <c r="BE166" s="613"/>
      <c r="BF166" s="613"/>
      <c r="BG166" s="613"/>
      <c r="BH166" s="613"/>
      <c r="BI166" s="613"/>
      <c r="BJ166" s="613"/>
      <c r="BK166" s="613"/>
      <c r="BL166" s="613"/>
      <c r="BM166" s="613"/>
      <c r="BN166" s="613"/>
      <c r="BO166" s="613"/>
      <c r="BP166" s="613"/>
      <c r="BQ166" s="613"/>
      <c r="BR166" s="613"/>
      <c r="BS166" s="613"/>
      <c r="BT166" s="613"/>
      <c r="BU166" s="613"/>
      <c r="BV166" s="613"/>
      <c r="BW166" s="613"/>
      <c r="BX166" s="613"/>
      <c r="BY166" s="613"/>
      <c r="BZ166" s="613"/>
      <c r="CA166" s="613"/>
      <c r="CB166" s="613"/>
      <c r="CC166" s="613"/>
      <c r="CD166" s="613"/>
      <c r="CE166" s="613"/>
      <c r="CF166" s="613"/>
      <c r="CG166" s="613"/>
      <c r="CH166" s="613"/>
      <c r="CI166" s="613"/>
      <c r="CJ166" s="613"/>
      <c r="CK166" s="613"/>
      <c r="CL166" s="613"/>
      <c r="CM166" s="613"/>
      <c r="CN166" s="613"/>
    </row>
    <row r="167" spans="1:92" ht="18" customHeight="1">
      <c r="A167" s="613"/>
      <c r="B167" s="613"/>
      <c r="C167" s="613"/>
      <c r="D167" s="613"/>
      <c r="E167" s="613"/>
      <c r="F167" s="613"/>
      <c r="G167" s="613"/>
      <c r="H167" s="613"/>
      <c r="I167" s="613"/>
      <c r="J167" s="613"/>
      <c r="K167" s="613"/>
      <c r="L167" s="613"/>
      <c r="M167" s="613"/>
      <c r="N167" s="613"/>
      <c r="O167" s="613"/>
      <c r="P167" s="613"/>
      <c r="Q167" s="613"/>
      <c r="R167" s="613"/>
      <c r="S167" s="613"/>
      <c r="T167" s="613"/>
      <c r="U167" s="613"/>
      <c r="V167" s="613"/>
      <c r="W167" s="613"/>
      <c r="X167" s="613"/>
      <c r="Y167" s="613"/>
      <c r="Z167" s="613"/>
      <c r="AA167" s="613"/>
      <c r="AB167" s="613"/>
      <c r="AC167" s="613"/>
      <c r="AD167" s="613"/>
      <c r="AE167" s="613"/>
      <c r="AF167" s="613"/>
      <c r="AG167" s="613"/>
      <c r="AH167" s="613"/>
      <c r="AI167" s="613"/>
      <c r="AJ167" s="613"/>
      <c r="AK167" s="613"/>
      <c r="AL167" s="613"/>
      <c r="AM167" s="613"/>
      <c r="AN167" s="613"/>
      <c r="AO167" s="613"/>
      <c r="AP167" s="613"/>
      <c r="AQ167" s="613"/>
      <c r="AR167" s="613"/>
      <c r="AS167" s="613"/>
      <c r="AT167" s="613"/>
      <c r="AU167" s="613"/>
      <c r="AV167" s="613"/>
      <c r="AW167" s="613"/>
      <c r="AX167" s="613"/>
      <c r="AY167" s="613"/>
      <c r="AZ167" s="613"/>
      <c r="BA167" s="613"/>
      <c r="BB167" s="613"/>
      <c r="BC167" s="613"/>
      <c r="BD167" s="613"/>
      <c r="BE167" s="613"/>
      <c r="BF167" s="613"/>
      <c r="BG167" s="613"/>
      <c r="BH167" s="613"/>
      <c r="BI167" s="613"/>
      <c r="BJ167" s="613"/>
      <c r="BK167" s="613"/>
      <c r="BL167" s="613"/>
      <c r="BM167" s="613"/>
      <c r="BN167" s="613"/>
      <c r="BO167" s="613"/>
      <c r="BP167" s="613"/>
      <c r="BQ167" s="613"/>
      <c r="BR167" s="613"/>
      <c r="BS167" s="613"/>
      <c r="BT167" s="613"/>
      <c r="BU167" s="613"/>
      <c r="BV167" s="613"/>
      <c r="BW167" s="613"/>
      <c r="BX167" s="613"/>
      <c r="BY167" s="613"/>
      <c r="BZ167" s="613"/>
      <c r="CA167" s="613"/>
      <c r="CB167" s="613"/>
      <c r="CC167" s="613"/>
      <c r="CD167" s="613"/>
      <c r="CE167" s="613"/>
      <c r="CF167" s="613"/>
      <c r="CG167" s="613"/>
      <c r="CH167" s="613"/>
      <c r="CI167" s="613"/>
      <c r="CJ167" s="613"/>
      <c r="CK167" s="613"/>
      <c r="CL167" s="613"/>
      <c r="CM167" s="613"/>
      <c r="CN167" s="613"/>
    </row>
    <row r="168" spans="1:92" ht="18" customHeight="1">
      <c r="A168" s="613"/>
      <c r="B168" s="613"/>
      <c r="C168" s="613"/>
      <c r="D168" s="613"/>
      <c r="E168" s="613"/>
      <c r="F168" s="613"/>
      <c r="G168" s="613"/>
      <c r="H168" s="613"/>
      <c r="I168" s="613"/>
      <c r="J168" s="613"/>
      <c r="K168" s="613"/>
      <c r="L168" s="613"/>
      <c r="M168" s="613"/>
      <c r="N168" s="613"/>
      <c r="O168" s="613"/>
      <c r="P168" s="613"/>
      <c r="Q168" s="613"/>
      <c r="R168" s="613"/>
      <c r="S168" s="613"/>
      <c r="T168" s="613"/>
      <c r="U168" s="613"/>
      <c r="V168" s="613"/>
      <c r="W168" s="613"/>
      <c r="X168" s="613"/>
      <c r="Y168" s="613"/>
      <c r="Z168" s="613"/>
      <c r="AA168" s="613"/>
      <c r="AB168" s="613"/>
      <c r="AC168" s="613"/>
      <c r="AD168" s="613"/>
      <c r="AE168" s="613"/>
      <c r="AF168" s="613"/>
      <c r="AG168" s="613"/>
      <c r="AH168" s="613"/>
      <c r="AI168" s="613"/>
      <c r="AJ168" s="613"/>
      <c r="AK168" s="613"/>
      <c r="AL168" s="613"/>
      <c r="AM168" s="613"/>
      <c r="AN168" s="613"/>
      <c r="AO168" s="613"/>
      <c r="AP168" s="613"/>
      <c r="AQ168" s="613"/>
      <c r="AR168" s="613"/>
      <c r="AS168" s="613"/>
      <c r="AT168" s="613"/>
      <c r="AU168" s="613"/>
      <c r="AV168" s="613"/>
      <c r="AW168" s="613"/>
      <c r="AX168" s="613"/>
      <c r="AY168" s="613"/>
      <c r="AZ168" s="613"/>
      <c r="BA168" s="613"/>
      <c r="BB168" s="613"/>
      <c r="BC168" s="613"/>
      <c r="BD168" s="613"/>
      <c r="BE168" s="613"/>
      <c r="BF168" s="613"/>
      <c r="BG168" s="613"/>
      <c r="BH168" s="613"/>
      <c r="BI168" s="613"/>
      <c r="BJ168" s="613"/>
      <c r="BK168" s="613"/>
      <c r="BL168" s="613"/>
      <c r="BM168" s="613"/>
      <c r="BN168" s="613"/>
      <c r="BO168" s="613"/>
      <c r="BP168" s="613"/>
      <c r="BQ168" s="613"/>
      <c r="BR168" s="613"/>
      <c r="BS168" s="613"/>
      <c r="BT168" s="613"/>
      <c r="BU168" s="613"/>
      <c r="BV168" s="613"/>
      <c r="BW168" s="613"/>
      <c r="BX168" s="613"/>
      <c r="BY168" s="613"/>
      <c r="BZ168" s="613"/>
      <c r="CA168" s="613"/>
      <c r="CB168" s="613"/>
      <c r="CC168" s="613"/>
      <c r="CD168" s="613"/>
      <c r="CE168" s="613"/>
      <c r="CF168" s="613"/>
      <c r="CG168" s="613"/>
      <c r="CH168" s="613"/>
      <c r="CI168" s="613"/>
      <c r="CJ168" s="613"/>
      <c r="CK168" s="613"/>
      <c r="CL168" s="613"/>
      <c r="CM168" s="613"/>
      <c r="CN168" s="613"/>
    </row>
    <row r="169" spans="1:92" s="168" customFormat="1" ht="18" customHeight="1">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c r="BT169" s="176"/>
      <c r="BU169" s="176"/>
      <c r="BV169" s="176"/>
      <c r="BW169" s="176"/>
      <c r="BX169" s="176"/>
      <c r="BY169" s="176"/>
      <c r="BZ169" s="176"/>
      <c r="CA169" s="176"/>
      <c r="CB169" s="176"/>
      <c r="CC169" s="176"/>
      <c r="CD169" s="176"/>
      <c r="CE169" s="176"/>
      <c r="CF169" s="176"/>
      <c r="CG169" s="176"/>
      <c r="CH169" s="176"/>
      <c r="CI169" s="176"/>
      <c r="CJ169" s="176"/>
      <c r="CK169" s="176"/>
      <c r="CL169" s="176"/>
      <c r="CM169" s="176"/>
      <c r="CN169" s="176"/>
    </row>
    <row r="170" spans="1:92" s="168" customFormat="1" ht="18" customHeight="1">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c r="BT170" s="176"/>
      <c r="BU170" s="176"/>
      <c r="BV170" s="176"/>
      <c r="BW170" s="176"/>
      <c r="BX170" s="176"/>
      <c r="BY170" s="176"/>
      <c r="BZ170" s="176"/>
      <c r="CA170" s="176"/>
      <c r="CB170" s="176"/>
      <c r="CC170" s="176"/>
      <c r="CD170" s="176"/>
      <c r="CE170" s="176"/>
      <c r="CF170" s="176"/>
      <c r="CG170" s="176"/>
      <c r="CH170" s="176"/>
      <c r="CI170" s="176"/>
      <c r="CJ170" s="176"/>
      <c r="CK170" s="176"/>
      <c r="CL170" s="176"/>
      <c r="CM170" s="176"/>
      <c r="CN170" s="176"/>
    </row>
    <row r="171" spans="1:92" s="168" customFormat="1" ht="18" customHeight="1">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176"/>
      <c r="CB171" s="176"/>
      <c r="CC171" s="176"/>
      <c r="CD171" s="176"/>
      <c r="CE171" s="176"/>
      <c r="CF171" s="176"/>
      <c r="CG171" s="176"/>
      <c r="CH171" s="176"/>
      <c r="CI171" s="176"/>
      <c r="CJ171" s="176"/>
      <c r="CK171" s="176"/>
      <c r="CL171" s="176"/>
      <c r="CM171" s="176"/>
      <c r="CN171" s="176"/>
    </row>
    <row r="172" spans="1:92" s="168" customFormat="1" ht="18" customHeight="1">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c r="BT172" s="176"/>
      <c r="BU172" s="176"/>
      <c r="BV172" s="176"/>
      <c r="BW172" s="176"/>
      <c r="BX172" s="176"/>
      <c r="BY172" s="176"/>
      <c r="BZ172" s="176"/>
      <c r="CA172" s="176"/>
      <c r="CB172" s="176"/>
      <c r="CC172" s="176"/>
      <c r="CD172" s="176"/>
      <c r="CE172" s="176"/>
      <c r="CF172" s="176"/>
      <c r="CG172" s="176"/>
      <c r="CH172" s="176"/>
      <c r="CI172" s="176"/>
      <c r="CJ172" s="176"/>
      <c r="CK172" s="176"/>
      <c r="CL172" s="176"/>
      <c r="CM172" s="176"/>
      <c r="CN172" s="176"/>
    </row>
    <row r="173" spans="1:92" s="168" customFormat="1" ht="18" customHeight="1">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c r="BT173" s="176"/>
      <c r="BU173" s="176"/>
      <c r="BV173" s="176"/>
      <c r="BW173" s="176"/>
      <c r="BX173" s="176"/>
      <c r="BY173" s="176"/>
      <c r="BZ173" s="176"/>
      <c r="CA173" s="176"/>
      <c r="CB173" s="176"/>
      <c r="CC173" s="176"/>
      <c r="CD173" s="176"/>
      <c r="CE173" s="176"/>
      <c r="CF173" s="176"/>
      <c r="CG173" s="176"/>
      <c r="CH173" s="176"/>
      <c r="CI173" s="176"/>
      <c r="CJ173" s="176"/>
      <c r="CK173" s="176"/>
      <c r="CL173" s="176"/>
      <c r="CM173" s="176"/>
      <c r="CN173" s="176"/>
    </row>
    <row r="174" spans="1:92" s="168" customFormat="1" ht="18" customHeight="1">
      <c r="A174" s="176"/>
      <c r="B174" s="176"/>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76"/>
      <c r="BK174" s="176"/>
      <c r="BL174" s="176"/>
      <c r="BM174" s="176"/>
      <c r="BN174" s="176"/>
      <c r="BO174" s="176"/>
      <c r="BP174" s="176"/>
      <c r="BQ174" s="176"/>
      <c r="BR174" s="176"/>
      <c r="BS174" s="176"/>
      <c r="BT174" s="176"/>
      <c r="BU174" s="176"/>
      <c r="BV174" s="176"/>
      <c r="BW174" s="176"/>
      <c r="BX174" s="176"/>
      <c r="BY174" s="176"/>
      <c r="BZ174" s="176"/>
      <c r="CA174" s="176"/>
      <c r="CB174" s="176"/>
      <c r="CC174" s="176"/>
      <c r="CD174" s="176"/>
      <c r="CE174" s="176"/>
      <c r="CF174" s="176"/>
      <c r="CG174" s="176"/>
      <c r="CH174" s="176"/>
      <c r="CI174" s="176"/>
      <c r="CJ174" s="176"/>
      <c r="CK174" s="176"/>
      <c r="CL174" s="176"/>
      <c r="CM174" s="176"/>
      <c r="CN174" s="176"/>
    </row>
    <row r="175" spans="1:92" s="168" customFormat="1" ht="18" customHeight="1">
      <c r="A175" s="176"/>
      <c r="B175" s="176"/>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c r="BT175" s="176"/>
      <c r="BU175" s="176"/>
      <c r="BV175" s="176"/>
      <c r="BW175" s="176"/>
      <c r="BX175" s="176"/>
      <c r="BY175" s="176"/>
      <c r="BZ175" s="176"/>
      <c r="CA175" s="176"/>
      <c r="CB175" s="176"/>
      <c r="CC175" s="176"/>
      <c r="CD175" s="176"/>
      <c r="CE175" s="176"/>
      <c r="CF175" s="176"/>
      <c r="CG175" s="176"/>
      <c r="CH175" s="176"/>
      <c r="CI175" s="176"/>
      <c r="CJ175" s="176"/>
      <c r="CK175" s="176"/>
      <c r="CL175" s="176"/>
      <c r="CM175" s="176"/>
      <c r="CN175" s="176"/>
    </row>
    <row r="176" spans="1:92" s="168" customFormat="1" ht="18" customHeight="1">
      <c r="A176" s="176"/>
      <c r="B176" s="176"/>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c r="BT176" s="176"/>
      <c r="BU176" s="176"/>
      <c r="BV176" s="176"/>
      <c r="BW176" s="176"/>
      <c r="BX176" s="176"/>
      <c r="BY176" s="176"/>
      <c r="BZ176" s="176"/>
      <c r="CA176" s="176"/>
      <c r="CB176" s="176"/>
      <c r="CC176" s="176"/>
      <c r="CD176" s="176"/>
      <c r="CE176" s="176"/>
      <c r="CF176" s="176"/>
      <c r="CG176" s="176"/>
      <c r="CH176" s="176"/>
      <c r="CI176" s="176"/>
      <c r="CJ176" s="176"/>
      <c r="CK176" s="176"/>
      <c r="CL176" s="176"/>
      <c r="CM176" s="176"/>
      <c r="CN176" s="176"/>
    </row>
    <row r="177" spans="1:92" s="168" customFormat="1" ht="18" customHeight="1">
      <c r="A177" s="176"/>
      <c r="B177" s="176"/>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c r="BT177" s="176"/>
      <c r="BU177" s="176"/>
      <c r="BV177" s="176"/>
      <c r="BW177" s="176"/>
      <c r="BX177" s="176"/>
      <c r="BY177" s="176"/>
      <c r="BZ177" s="176"/>
      <c r="CA177" s="176"/>
      <c r="CB177" s="176"/>
      <c r="CC177" s="176"/>
      <c r="CD177" s="176"/>
      <c r="CE177" s="176"/>
      <c r="CF177" s="176"/>
      <c r="CG177" s="176"/>
      <c r="CH177" s="176"/>
      <c r="CI177" s="176"/>
      <c r="CJ177" s="176"/>
      <c r="CK177" s="176"/>
      <c r="CL177" s="176"/>
      <c r="CM177" s="176"/>
      <c r="CN177" s="176"/>
    </row>
    <row r="178" spans="1:92" s="168" customFormat="1" ht="18" customHeight="1">
      <c r="A178" s="176"/>
      <c r="B178" s="176"/>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76"/>
      <c r="AW178" s="176"/>
      <c r="AX178" s="176"/>
      <c r="AY178" s="176"/>
      <c r="AZ178" s="176"/>
      <c r="BA178" s="176"/>
      <c r="BB178" s="176"/>
      <c r="BC178" s="176"/>
      <c r="BD178" s="176"/>
      <c r="BE178" s="176"/>
      <c r="BF178" s="176"/>
      <c r="BG178" s="176"/>
      <c r="BH178" s="176"/>
      <c r="BI178" s="176"/>
      <c r="BJ178" s="176"/>
      <c r="BK178" s="176"/>
      <c r="BL178" s="176"/>
      <c r="BM178" s="176"/>
      <c r="BN178" s="176"/>
      <c r="BO178" s="176"/>
      <c r="BP178" s="176"/>
      <c r="BQ178" s="176"/>
      <c r="BR178" s="176"/>
      <c r="BS178" s="176"/>
      <c r="BT178" s="176"/>
      <c r="BU178" s="176"/>
      <c r="BV178" s="176"/>
      <c r="BW178" s="176"/>
      <c r="BX178" s="176"/>
      <c r="BY178" s="176"/>
      <c r="BZ178" s="176"/>
      <c r="CA178" s="176"/>
      <c r="CB178" s="176"/>
      <c r="CC178" s="176"/>
      <c r="CD178" s="176"/>
      <c r="CE178" s="176"/>
      <c r="CF178" s="176"/>
      <c r="CG178" s="176"/>
      <c r="CH178" s="176"/>
      <c r="CI178" s="176"/>
      <c r="CJ178" s="176"/>
      <c r="CK178" s="176"/>
      <c r="CL178" s="176"/>
      <c r="CM178" s="176"/>
      <c r="CN178" s="176"/>
    </row>
    <row r="179" spans="1:92" s="168" customFormat="1" ht="18" customHeight="1">
      <c r="A179" s="176"/>
      <c r="B179" s="176"/>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6"/>
      <c r="AM179" s="176"/>
      <c r="AN179" s="176"/>
      <c r="AO179" s="176"/>
      <c r="AP179" s="176"/>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c r="BT179" s="176"/>
      <c r="BU179" s="176"/>
      <c r="BV179" s="176"/>
      <c r="BW179" s="176"/>
      <c r="BX179" s="176"/>
      <c r="BY179" s="176"/>
      <c r="BZ179" s="176"/>
      <c r="CA179" s="176"/>
      <c r="CB179" s="176"/>
      <c r="CC179" s="176"/>
      <c r="CD179" s="176"/>
      <c r="CE179" s="176"/>
      <c r="CF179" s="176"/>
      <c r="CG179" s="176"/>
      <c r="CH179" s="176"/>
      <c r="CI179" s="176"/>
      <c r="CJ179" s="176"/>
      <c r="CK179" s="176"/>
      <c r="CL179" s="176"/>
      <c r="CM179" s="176"/>
      <c r="CN179" s="176"/>
    </row>
    <row r="180" spans="1:92" ht="18" customHeight="1">
      <c r="A180" s="174"/>
      <c r="B180" s="174"/>
      <c r="C180" s="174"/>
      <c r="D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4"/>
      <c r="BV180" s="174"/>
      <c r="BW180" s="174"/>
      <c r="BX180" s="174"/>
      <c r="BY180" s="174"/>
      <c r="BZ180" s="174"/>
      <c r="CA180" s="174"/>
      <c r="CB180" s="174"/>
      <c r="CC180" s="174"/>
      <c r="CD180" s="174"/>
      <c r="CE180" s="174"/>
      <c r="CF180" s="174"/>
      <c r="CG180" s="174"/>
      <c r="CH180" s="174"/>
      <c r="CI180" s="174"/>
      <c r="CJ180" s="174"/>
      <c r="CK180" s="174"/>
      <c r="CL180" s="174"/>
      <c r="CM180" s="174"/>
      <c r="CN180" s="174"/>
    </row>
  </sheetData>
  <sheetProtection algorithmName="SHA-512" hashValue="VvMn04IX8JBK/WaYj+eRDVp3zVULfZ1/b0tQv4yNGQATcFzbe8w+57gFKafLzlVmzSpFwsLL5QjLqFcS748lwQ==" saltValue="rRcRtQm7cjGIY71gt0Nabg==" spinCount="100000" sheet="1" objects="1" scenarios="1"/>
  <mergeCells count="375">
    <mergeCell ref="AT12:BC13"/>
    <mergeCell ref="BD12:BK12"/>
    <mergeCell ref="BL12:CL12"/>
    <mergeCell ref="BD13:CL13"/>
    <mergeCell ref="L61:CN61"/>
    <mergeCell ref="A59:K61"/>
    <mergeCell ref="AS80:BC80"/>
    <mergeCell ref="BG80:BO80"/>
    <mergeCell ref="BP80:BT80"/>
    <mergeCell ref="BU80:BY80"/>
    <mergeCell ref="BZ80:CC80"/>
    <mergeCell ref="CD80:CH80"/>
    <mergeCell ref="CI80:CL80"/>
    <mergeCell ref="A55:K55"/>
    <mergeCell ref="L55:M55"/>
    <mergeCell ref="N55:V55"/>
    <mergeCell ref="AS55:BC55"/>
    <mergeCell ref="BD55:BE55"/>
    <mergeCell ref="BF55:BN55"/>
    <mergeCell ref="BO55:BP55"/>
    <mergeCell ref="A58:X58"/>
    <mergeCell ref="A79:X79"/>
    <mergeCell ref="A80:K80"/>
    <mergeCell ref="M80:U80"/>
    <mergeCell ref="V80:Y80"/>
    <mergeCell ref="Z80:AD80"/>
    <mergeCell ref="AE80:AH80"/>
    <mergeCell ref="AI80:AM80"/>
    <mergeCell ref="AN80:AQ80"/>
    <mergeCell ref="AT25:BC25"/>
    <mergeCell ref="BD25:CJ25"/>
    <mergeCell ref="CK25:CN25"/>
    <mergeCell ref="A52:X52"/>
    <mergeCell ref="A53:K53"/>
    <mergeCell ref="L53:AR53"/>
    <mergeCell ref="A54:K54"/>
    <mergeCell ref="L54:M54"/>
    <mergeCell ref="N54:V54"/>
    <mergeCell ref="W54:X54"/>
    <mergeCell ref="Y54:AG54"/>
    <mergeCell ref="AH54:AI54"/>
    <mergeCell ref="AJ54:AR54"/>
    <mergeCell ref="AS54:BC54"/>
    <mergeCell ref="BD54:BR54"/>
    <mergeCell ref="BS54:BT54"/>
    <mergeCell ref="BU54:CN54"/>
    <mergeCell ref="A31:CN31"/>
    <mergeCell ref="A76:X76"/>
    <mergeCell ref="AJ21:AR21"/>
    <mergeCell ref="AT21:BC21"/>
    <mergeCell ref="BD21:BH21"/>
    <mergeCell ref="BI21:BJ21"/>
    <mergeCell ref="BK21:BO21"/>
    <mergeCell ref="AT24:BC24"/>
    <mergeCell ref="BD24:CL24"/>
    <mergeCell ref="BD22:BK22"/>
    <mergeCell ref="BL22:CL22"/>
    <mergeCell ref="BD23:CL23"/>
    <mergeCell ref="AT22:BC23"/>
    <mergeCell ref="AT14:BC14"/>
    <mergeCell ref="BD14:CJ14"/>
    <mergeCell ref="AT15:BC15"/>
    <mergeCell ref="BD15:CJ15"/>
    <mergeCell ref="CK15:CN15"/>
    <mergeCell ref="AT16:BC16"/>
    <mergeCell ref="BD16:BG16"/>
    <mergeCell ref="BH16:BK16"/>
    <mergeCell ref="BL16:BN16"/>
    <mergeCell ref="BO16:BR16"/>
    <mergeCell ref="BS16:BU16"/>
    <mergeCell ref="BV16:BY16"/>
    <mergeCell ref="BZ16:CB16"/>
    <mergeCell ref="CK16:CN16"/>
    <mergeCell ref="AT157:AV157"/>
    <mergeCell ref="AW157:AY157"/>
    <mergeCell ref="H155:V155"/>
    <mergeCell ref="H156:V156"/>
    <mergeCell ref="CA1:CN1"/>
    <mergeCell ref="A117:CN117"/>
    <mergeCell ref="A119:CN119"/>
    <mergeCell ref="A162:CN163"/>
    <mergeCell ref="A164:CN168"/>
    <mergeCell ref="A106:CN106"/>
    <mergeCell ref="BP5:BS5"/>
    <mergeCell ref="BT5:BX5"/>
    <mergeCell ref="BY5:BZ5"/>
    <mergeCell ref="CA5:CE5"/>
    <mergeCell ref="CF5:CG5"/>
    <mergeCell ref="CH5:CL5"/>
    <mergeCell ref="CM5:CN5"/>
    <mergeCell ref="O8:X8"/>
    <mergeCell ref="AJ11:AR11"/>
    <mergeCell ref="AT11:BC11"/>
    <mergeCell ref="BD11:BH11"/>
    <mergeCell ref="BI11:BJ11"/>
    <mergeCell ref="BK11:BO11"/>
    <mergeCell ref="AT154:AV154"/>
    <mergeCell ref="AW154:AY154"/>
    <mergeCell ref="H153:V153"/>
    <mergeCell ref="H154:V154"/>
    <mergeCell ref="AL153:AP153"/>
    <mergeCell ref="AL154:AP154"/>
    <mergeCell ref="AT155:AV155"/>
    <mergeCell ref="AW155:AY155"/>
    <mergeCell ref="AT156:AV156"/>
    <mergeCell ref="AW156:AY156"/>
    <mergeCell ref="AL156:AP156"/>
    <mergeCell ref="AT151:AV151"/>
    <mergeCell ref="AW151:AY151"/>
    <mergeCell ref="AT152:AV152"/>
    <mergeCell ref="AW152:AY152"/>
    <mergeCell ref="H151:V151"/>
    <mergeCell ref="H152:V152"/>
    <mergeCell ref="AL151:AP151"/>
    <mergeCell ref="AL152:AP152"/>
    <mergeCell ref="AT153:AV153"/>
    <mergeCell ref="AW153:AY153"/>
    <mergeCell ref="AT148:AV148"/>
    <mergeCell ref="AW148:AY148"/>
    <mergeCell ref="H147:V147"/>
    <mergeCell ref="H148:V148"/>
    <mergeCell ref="BF147:BT147"/>
    <mergeCell ref="BF148:BT148"/>
    <mergeCell ref="AT149:AV149"/>
    <mergeCell ref="AW149:AY149"/>
    <mergeCell ref="AT150:AV150"/>
    <mergeCell ref="AW150:AY150"/>
    <mergeCell ref="H149:V149"/>
    <mergeCell ref="H150:V150"/>
    <mergeCell ref="BF149:BT149"/>
    <mergeCell ref="BF150:BT150"/>
    <mergeCell ref="AL150:AP150"/>
    <mergeCell ref="AT145:AV145"/>
    <mergeCell ref="AW145:AY145"/>
    <mergeCell ref="AT146:AV146"/>
    <mergeCell ref="AW146:AY146"/>
    <mergeCell ref="H145:V145"/>
    <mergeCell ref="H146:V146"/>
    <mergeCell ref="BF145:BT145"/>
    <mergeCell ref="BF146:BT146"/>
    <mergeCell ref="AT147:AV147"/>
    <mergeCell ref="AW147:AY147"/>
    <mergeCell ref="A113:CN113"/>
    <mergeCell ref="A134:CN134"/>
    <mergeCell ref="BT133:BX133"/>
    <mergeCell ref="BY133:BZ133"/>
    <mergeCell ref="CA133:CE133"/>
    <mergeCell ref="CF133:CG133"/>
    <mergeCell ref="CH133:CL133"/>
    <mergeCell ref="CM133:CN133"/>
    <mergeCell ref="H143:V144"/>
    <mergeCell ref="W143:AK144"/>
    <mergeCell ref="AL144:AP144"/>
    <mergeCell ref="AQ144:AS144"/>
    <mergeCell ref="AT144:AV144"/>
    <mergeCell ref="AW144:AY144"/>
    <mergeCell ref="BF143:BT144"/>
    <mergeCell ref="BU143:CG144"/>
    <mergeCell ref="A83:X83"/>
    <mergeCell ref="A84:K84"/>
    <mergeCell ref="L84:AR84"/>
    <mergeCell ref="AS84:BC84"/>
    <mergeCell ref="BD84:CN84"/>
    <mergeCell ref="A85:K85"/>
    <mergeCell ref="L85:AR85"/>
    <mergeCell ref="AS85:BC85"/>
    <mergeCell ref="BD85:BR85"/>
    <mergeCell ref="BS85:BT85"/>
    <mergeCell ref="BU85:CN85"/>
    <mergeCell ref="A86:K87"/>
    <mergeCell ref="L87:AB87"/>
    <mergeCell ref="AC87:BD87"/>
    <mergeCell ref="BE87:CN87"/>
    <mergeCell ref="AS88:BC89"/>
    <mergeCell ref="BE88:BF89"/>
    <mergeCell ref="L86:N86"/>
    <mergeCell ref="O86:X86"/>
    <mergeCell ref="Y86:AA86"/>
    <mergeCell ref="AB86:AK86"/>
    <mergeCell ref="BG88:BO89"/>
    <mergeCell ref="BP88:BQ89"/>
    <mergeCell ref="BR88:CA89"/>
    <mergeCell ref="CB88:CC89"/>
    <mergeCell ref="CD88:CN89"/>
    <mergeCell ref="A89:K89"/>
    <mergeCell ref="L89:M89"/>
    <mergeCell ref="N89:V89"/>
    <mergeCell ref="W89:X89"/>
    <mergeCell ref="Y89:AG89"/>
    <mergeCell ref="AH89:AI89"/>
    <mergeCell ref="AJ89:AR89"/>
    <mergeCell ref="A88:K88"/>
    <mergeCell ref="L88:M88"/>
    <mergeCell ref="Y76:BO76"/>
    <mergeCell ref="BP76:CN76"/>
    <mergeCell ref="BQ77:CN77"/>
    <mergeCell ref="L60:AB60"/>
    <mergeCell ref="A35:CN35"/>
    <mergeCell ref="A37:CN38"/>
    <mergeCell ref="A39:CN41"/>
    <mergeCell ref="A32:CN32"/>
    <mergeCell ref="A33:CN33"/>
    <mergeCell ref="A34:CN34"/>
    <mergeCell ref="A50:CN50"/>
    <mergeCell ref="L59:N59"/>
    <mergeCell ref="O59:X59"/>
    <mergeCell ref="Y59:AA59"/>
    <mergeCell ref="AB59:AK59"/>
    <mergeCell ref="W55:X55"/>
    <mergeCell ref="Y55:AG55"/>
    <mergeCell ref="AH55:AI55"/>
    <mergeCell ref="AJ55:AR55"/>
    <mergeCell ref="BQ55:BZ55"/>
    <mergeCell ref="CA55:CB55"/>
    <mergeCell ref="CC55:CN55"/>
    <mergeCell ref="AC60:BD60"/>
    <mergeCell ref="BE60:CN60"/>
    <mergeCell ref="A62:K62"/>
    <mergeCell ref="L62:N62"/>
    <mergeCell ref="O62:AB62"/>
    <mergeCell ref="A63:K64"/>
    <mergeCell ref="L63:N63"/>
    <mergeCell ref="O63:AB63"/>
    <mergeCell ref="AC63:AE63"/>
    <mergeCell ref="AF63:CN63"/>
    <mergeCell ref="L64:N64"/>
    <mergeCell ref="O64:AB64"/>
    <mergeCell ref="AC64:AE64"/>
    <mergeCell ref="AF64:CN64"/>
    <mergeCell ref="CJ62:CN62"/>
    <mergeCell ref="BX62:CI62"/>
    <mergeCell ref="BM62:BW62"/>
    <mergeCell ref="AC62:AN62"/>
    <mergeCell ref="AO62:AQ62"/>
    <mergeCell ref="AR62:AZ62"/>
    <mergeCell ref="BA62:BC62"/>
    <mergeCell ref="BD62:BL62"/>
    <mergeCell ref="A70:K73"/>
    <mergeCell ref="L70:N70"/>
    <mergeCell ref="O70:AB70"/>
    <mergeCell ref="AC70:AE70"/>
    <mergeCell ref="AF70:AS70"/>
    <mergeCell ref="AT70:AV70"/>
    <mergeCell ref="AW70:CN70"/>
    <mergeCell ref="AC71:AS73"/>
    <mergeCell ref="AT71:AU71"/>
    <mergeCell ref="AV71:CL71"/>
    <mergeCell ref="CM71:CN71"/>
    <mergeCell ref="AT72:AU72"/>
    <mergeCell ref="AV72:CL72"/>
    <mergeCell ref="CM72:CN72"/>
    <mergeCell ref="AT73:AU73"/>
    <mergeCell ref="AV73:CL73"/>
    <mergeCell ref="CM73:CN73"/>
    <mergeCell ref="L65:N65"/>
    <mergeCell ref="O65:AB65"/>
    <mergeCell ref="AC65:AE65"/>
    <mergeCell ref="A65:K67"/>
    <mergeCell ref="L67:N67"/>
    <mergeCell ref="O67:AB67"/>
    <mergeCell ref="AC67:AE67"/>
    <mergeCell ref="AF67:CN67"/>
    <mergeCell ref="A68:K69"/>
    <mergeCell ref="L68:N68"/>
    <mergeCell ref="L69:N69"/>
    <mergeCell ref="O68:AB68"/>
    <mergeCell ref="AC68:AE68"/>
    <mergeCell ref="AF68:AY68"/>
    <mergeCell ref="AZ68:BB68"/>
    <mergeCell ref="BC68:BS68"/>
    <mergeCell ref="BT68:BV68"/>
    <mergeCell ref="BW68:CN68"/>
    <mergeCell ref="O69:AB69"/>
    <mergeCell ref="AC69:AE69"/>
    <mergeCell ref="AF65:CN65"/>
    <mergeCell ref="L66:N66"/>
    <mergeCell ref="O66:AB66"/>
    <mergeCell ref="AC66:AE66"/>
    <mergeCell ref="AF66:CN66"/>
    <mergeCell ref="AT158:AV158"/>
    <mergeCell ref="AW158:AY158"/>
    <mergeCell ref="AL143:AY143"/>
    <mergeCell ref="AZ143:BE144"/>
    <mergeCell ref="AZ145:BE145"/>
    <mergeCell ref="AZ146:BE146"/>
    <mergeCell ref="AZ147:BE147"/>
    <mergeCell ref="AZ148:BE148"/>
    <mergeCell ref="AZ149:BE149"/>
    <mergeCell ref="AZ150:BE150"/>
    <mergeCell ref="AZ151:BE151"/>
    <mergeCell ref="AZ152:BE152"/>
    <mergeCell ref="AZ153:BE153"/>
    <mergeCell ref="AZ154:BE154"/>
    <mergeCell ref="AZ155:BE155"/>
    <mergeCell ref="AZ156:BE156"/>
    <mergeCell ref="AZ157:BE157"/>
    <mergeCell ref="AZ158:BE158"/>
    <mergeCell ref="AL145:AP145"/>
    <mergeCell ref="AL146:AP146"/>
    <mergeCell ref="AL147:AP147"/>
    <mergeCell ref="AL148:AP148"/>
    <mergeCell ref="AL149:AP149"/>
    <mergeCell ref="H157:V157"/>
    <mergeCell ref="H158:V158"/>
    <mergeCell ref="W145:AK145"/>
    <mergeCell ref="W146:AK146"/>
    <mergeCell ref="W147:AK147"/>
    <mergeCell ref="W148:AK148"/>
    <mergeCell ref="W149:AK149"/>
    <mergeCell ref="W150:AK150"/>
    <mergeCell ref="W151:AK151"/>
    <mergeCell ref="W152:AK152"/>
    <mergeCell ref="W153:AK153"/>
    <mergeCell ref="W154:AK154"/>
    <mergeCell ref="W155:AK155"/>
    <mergeCell ref="W156:AK156"/>
    <mergeCell ref="W157:AK157"/>
    <mergeCell ref="W158:AK158"/>
    <mergeCell ref="AL157:AP157"/>
    <mergeCell ref="AL158:AP158"/>
    <mergeCell ref="AQ145:AS145"/>
    <mergeCell ref="AQ146:AS146"/>
    <mergeCell ref="AQ147:AS147"/>
    <mergeCell ref="AQ148:AS148"/>
    <mergeCell ref="AQ149:AS149"/>
    <mergeCell ref="AQ150:AS150"/>
    <mergeCell ref="AQ151:AS151"/>
    <mergeCell ref="AQ152:AS152"/>
    <mergeCell ref="AQ153:AS153"/>
    <mergeCell ref="AQ154:AS154"/>
    <mergeCell ref="AQ155:AS155"/>
    <mergeCell ref="AQ156:AS156"/>
    <mergeCell ref="AQ157:AS157"/>
    <mergeCell ref="AQ158:AS158"/>
    <mergeCell ref="BF156:BT156"/>
    <mergeCell ref="BF157:BT157"/>
    <mergeCell ref="BF158:BT158"/>
    <mergeCell ref="BU145:CG145"/>
    <mergeCell ref="BU146:CG146"/>
    <mergeCell ref="BU147:CG147"/>
    <mergeCell ref="BU148:CG148"/>
    <mergeCell ref="BU149:CG149"/>
    <mergeCell ref="BU150:CG150"/>
    <mergeCell ref="BU151:CG151"/>
    <mergeCell ref="BU152:CG152"/>
    <mergeCell ref="BU153:CG153"/>
    <mergeCell ref="BU154:CG154"/>
    <mergeCell ref="BU155:CG155"/>
    <mergeCell ref="BU156:CG156"/>
    <mergeCell ref="BU157:CG157"/>
    <mergeCell ref="BU158:CG158"/>
    <mergeCell ref="AF69:AL69"/>
    <mergeCell ref="AM69:AN69"/>
    <mergeCell ref="AO69:BS69"/>
    <mergeCell ref="BT69:BU69"/>
    <mergeCell ref="BF151:BT151"/>
    <mergeCell ref="BF152:BT152"/>
    <mergeCell ref="BF153:BT153"/>
    <mergeCell ref="BF154:BT154"/>
    <mergeCell ref="BF155:BT155"/>
    <mergeCell ref="AL155:AP155"/>
    <mergeCell ref="A94:CL94"/>
    <mergeCell ref="BP99:BS99"/>
    <mergeCell ref="N88:V88"/>
    <mergeCell ref="W88:X88"/>
    <mergeCell ref="Y88:AG88"/>
    <mergeCell ref="AH88:AI88"/>
    <mergeCell ref="AJ88:AR88"/>
    <mergeCell ref="BP129:CN129"/>
    <mergeCell ref="CG132:CN132"/>
    <mergeCell ref="H138:S138"/>
    <mergeCell ref="U138:BZ138"/>
    <mergeCell ref="A103:CN103"/>
    <mergeCell ref="A111:CN111"/>
    <mergeCell ref="A115:CN115"/>
  </mergeCells>
  <phoneticPr fontId="34"/>
  <conditionalFormatting sqref="O59 AB59 L60">
    <cfRule type="expression" dxfId="73" priority="93" stopIfTrue="1">
      <formula>L59=""</formula>
    </cfRule>
  </conditionalFormatting>
  <conditionalFormatting sqref="AC60">
    <cfRule type="expression" dxfId="72" priority="92" stopIfTrue="1">
      <formula>$AC$60=""</formula>
    </cfRule>
  </conditionalFormatting>
  <conditionalFormatting sqref="BE60">
    <cfRule type="expression" dxfId="71" priority="91" stopIfTrue="1">
      <formula>$BE$60=""</formula>
    </cfRule>
  </conditionalFormatting>
  <conditionalFormatting sqref="L68:N69 AC68:AE69 AZ68:BB68 BT68:BV68">
    <cfRule type="expression" dxfId="70" priority="51" stopIfTrue="1">
      <formula>AND($L$68="□",$AC$68="□",$AZ$68="□",$BT$68="□",$L$69="□",$AC$69="□")</formula>
    </cfRule>
  </conditionalFormatting>
  <conditionalFormatting sqref="AO69:BS69">
    <cfRule type="expression" dxfId="69" priority="50">
      <formula>AND($AC$69="■",$AO$69="")</formula>
    </cfRule>
  </conditionalFormatting>
  <conditionalFormatting sqref="AO62:AQ62 BA62:BC62">
    <cfRule type="expression" dxfId="68" priority="49" stopIfTrue="1">
      <formula>AND($AO$62="□",$BA$62="□")</formula>
    </cfRule>
  </conditionalFormatting>
  <conditionalFormatting sqref="BX62:CI62">
    <cfRule type="expression" dxfId="67" priority="48" stopIfTrue="1">
      <formula>$BX$62=""</formula>
    </cfRule>
  </conditionalFormatting>
  <conditionalFormatting sqref="L63:N64">
    <cfRule type="expression" dxfId="66" priority="47" stopIfTrue="1">
      <formula>AND($L$63="□",$L$64="□")</formula>
    </cfRule>
  </conditionalFormatting>
  <conditionalFormatting sqref="AC63:AE63">
    <cfRule type="expression" dxfId="65" priority="45" stopIfTrue="1">
      <formula>AND($L$63="■",$AC$63="□")</formula>
    </cfRule>
  </conditionalFormatting>
  <conditionalFormatting sqref="AC64:AE64">
    <cfRule type="expression" dxfId="64" priority="44" stopIfTrue="1">
      <formula>AND($L$64="■",$AC$64="□")</formula>
    </cfRule>
  </conditionalFormatting>
  <conditionalFormatting sqref="L64:CN64">
    <cfRule type="expression" dxfId="63" priority="43" stopIfTrue="1">
      <formula>$L$63="■"</formula>
    </cfRule>
  </conditionalFormatting>
  <conditionalFormatting sqref="L63:CN63">
    <cfRule type="expression" dxfId="62" priority="42" stopIfTrue="1">
      <formula>$L$64="■"</formula>
    </cfRule>
  </conditionalFormatting>
  <conditionalFormatting sqref="L65:N67">
    <cfRule type="expression" dxfId="61" priority="41" stopIfTrue="1">
      <formula>AND($L$65="□",$L$66="□",$L$67="□")</formula>
    </cfRule>
  </conditionalFormatting>
  <conditionalFormatting sqref="AC65:AE65">
    <cfRule type="expression" dxfId="60" priority="40" stopIfTrue="1">
      <formula>AND($L$65="■",$AC$65="□")</formula>
    </cfRule>
  </conditionalFormatting>
  <conditionalFormatting sqref="AC66:AE66">
    <cfRule type="expression" dxfId="59" priority="39" stopIfTrue="1">
      <formula>AND($L$66="■",$AC$66="□")</formula>
    </cfRule>
  </conditionalFormatting>
  <conditionalFormatting sqref="AC67:AE67">
    <cfRule type="expression" dxfId="58" priority="38" stopIfTrue="1">
      <formula>AND($L$67="■",$AC$67="□")</formula>
    </cfRule>
  </conditionalFormatting>
  <conditionalFormatting sqref="L66:CN67">
    <cfRule type="expression" dxfId="57" priority="37" stopIfTrue="1">
      <formula>$L$65="■"</formula>
    </cfRule>
  </conditionalFormatting>
  <conditionalFormatting sqref="L65:CN65 L67:CN67">
    <cfRule type="expression" dxfId="56" priority="36" stopIfTrue="1">
      <formula>$L$66="■"</formula>
    </cfRule>
  </conditionalFormatting>
  <conditionalFormatting sqref="L65:CN66">
    <cfRule type="expression" dxfId="55" priority="35" stopIfTrue="1">
      <formula>$L$67="■"</formula>
    </cfRule>
  </conditionalFormatting>
  <conditionalFormatting sqref="L70:N70 AC70:AE70">
    <cfRule type="expression" dxfId="54" priority="34" stopIfTrue="1">
      <formula>AND($L$70="□",$AC$70="□")</formula>
    </cfRule>
  </conditionalFormatting>
  <conditionalFormatting sqref="AC70:CN73">
    <cfRule type="expression" dxfId="53" priority="33" stopIfTrue="1">
      <formula>$L$70="■"</formula>
    </cfRule>
  </conditionalFormatting>
  <conditionalFormatting sqref="L70:AB73">
    <cfRule type="expression" dxfId="52" priority="32" stopIfTrue="1">
      <formula>$AC$70="■"</formula>
    </cfRule>
  </conditionalFormatting>
  <conditionalFormatting sqref="AT70:AV70">
    <cfRule type="expression" dxfId="51" priority="31" stopIfTrue="1">
      <formula>AND($AC$70="■",$AT$70="□")</formula>
    </cfRule>
  </conditionalFormatting>
  <conditionalFormatting sqref="AV71:CL71">
    <cfRule type="expression" dxfId="50" priority="30" stopIfTrue="1">
      <formula>AND($AC$70="■",$AV$71="")</formula>
    </cfRule>
  </conditionalFormatting>
  <conditionalFormatting sqref="M80:U80">
    <cfRule type="expression" dxfId="49" priority="28" stopIfTrue="1">
      <formula>$M$80=""</formula>
    </cfRule>
  </conditionalFormatting>
  <conditionalFormatting sqref="Z80:AD80">
    <cfRule type="expression" dxfId="48" priority="27" stopIfTrue="1">
      <formula>$Z$80=""</formula>
    </cfRule>
  </conditionalFormatting>
  <conditionalFormatting sqref="AI80:AM80">
    <cfRule type="expression" dxfId="47" priority="26" stopIfTrue="1">
      <formula>$AI$80=""</formula>
    </cfRule>
  </conditionalFormatting>
  <conditionalFormatting sqref="BG80:BO80">
    <cfRule type="expression" dxfId="46" priority="25" stopIfTrue="1">
      <formula>$BG$80=""</formula>
    </cfRule>
  </conditionalFormatting>
  <conditionalFormatting sqref="BU80:BY80">
    <cfRule type="expression" dxfId="45" priority="24" stopIfTrue="1">
      <formula>$BU$80=""</formula>
    </cfRule>
  </conditionalFormatting>
  <conditionalFormatting sqref="CD80:CH80">
    <cfRule type="expression" dxfId="44" priority="23" stopIfTrue="1">
      <formula>$CD$80=""</formula>
    </cfRule>
  </conditionalFormatting>
  <conditionalFormatting sqref="BD14:CJ14">
    <cfRule type="expression" dxfId="43" priority="22" stopIfTrue="1">
      <formula>$BD$14=""</formula>
    </cfRule>
  </conditionalFormatting>
  <conditionalFormatting sqref="BD15:CJ15">
    <cfRule type="expression" dxfId="42" priority="21" stopIfTrue="1">
      <formula>$BD$15=""</formula>
    </cfRule>
  </conditionalFormatting>
  <conditionalFormatting sqref="BH16:BK16">
    <cfRule type="expression" dxfId="41" priority="20" stopIfTrue="1">
      <formula>$BH$16=""</formula>
    </cfRule>
  </conditionalFormatting>
  <conditionalFormatting sqref="BO16:BR16">
    <cfRule type="expression" dxfId="40" priority="19" stopIfTrue="1">
      <formula>$BO$16=""</formula>
    </cfRule>
  </conditionalFormatting>
  <conditionalFormatting sqref="BV16:BY16">
    <cfRule type="expression" dxfId="39" priority="18" stopIfTrue="1">
      <formula>$BV$16=""</formula>
    </cfRule>
  </conditionalFormatting>
  <conditionalFormatting sqref="CA5:CE5">
    <cfRule type="expression" dxfId="38" priority="17" stopIfTrue="1">
      <formula>$CA$5=""</formula>
    </cfRule>
  </conditionalFormatting>
  <conditionalFormatting sqref="CH5:CL5">
    <cfRule type="expression" dxfId="37" priority="16" stopIfTrue="1">
      <formula>$CH$5=""</formula>
    </cfRule>
  </conditionalFormatting>
  <conditionalFormatting sqref="BD12:BK12">
    <cfRule type="expression" dxfId="36" priority="15">
      <formula>$BD$12=""</formula>
    </cfRule>
  </conditionalFormatting>
  <conditionalFormatting sqref="BL12:CL12">
    <cfRule type="expression" dxfId="35" priority="14">
      <formula>$BL$12=""</formula>
    </cfRule>
  </conditionalFormatting>
  <conditionalFormatting sqref="BD13:CL13">
    <cfRule type="expression" dxfId="34" priority="13" stopIfTrue="1">
      <formula>$BL$12=""</formula>
    </cfRule>
  </conditionalFormatting>
  <conditionalFormatting sqref="L61">
    <cfRule type="expression" dxfId="33" priority="12" stopIfTrue="1">
      <formula>L61=""</formula>
    </cfRule>
  </conditionalFormatting>
  <conditionalFormatting sqref="BD11:BH11">
    <cfRule type="expression" dxfId="32" priority="11" stopIfTrue="1">
      <formula>$BD$11=""</formula>
    </cfRule>
  </conditionalFormatting>
  <conditionalFormatting sqref="BK11:BO11">
    <cfRule type="expression" dxfId="31" priority="10" stopIfTrue="1">
      <formula>$BK$11=""</formula>
    </cfRule>
  </conditionalFormatting>
  <conditionalFormatting sqref="CA133:CE133">
    <cfRule type="expression" dxfId="30" priority="9" stopIfTrue="1">
      <formula>$CA$133=""</formula>
    </cfRule>
  </conditionalFormatting>
  <conditionalFormatting sqref="CH133:CL133">
    <cfRule type="expression" dxfId="29" priority="8" stopIfTrue="1">
      <formula>$CH$133=""</formula>
    </cfRule>
  </conditionalFormatting>
  <conditionalFormatting sqref="L53:AR53">
    <cfRule type="expression" dxfId="28" priority="7" stopIfTrue="1">
      <formula>$L$53=""</formula>
    </cfRule>
  </conditionalFormatting>
  <conditionalFormatting sqref="N54:V54">
    <cfRule type="expression" dxfId="27" priority="6" stopIfTrue="1">
      <formula>$N$54=""</formula>
    </cfRule>
  </conditionalFormatting>
  <conditionalFormatting sqref="Y54:AG54">
    <cfRule type="expression" dxfId="26" priority="5" stopIfTrue="1">
      <formula>$Y$54=""</formula>
    </cfRule>
  </conditionalFormatting>
  <conditionalFormatting sqref="AJ54:AR54">
    <cfRule type="expression" dxfId="25" priority="4" stopIfTrue="1">
      <formula>$AJ$54=""</formula>
    </cfRule>
  </conditionalFormatting>
  <conditionalFormatting sqref="Y76:BO76">
    <cfRule type="expression" dxfId="24" priority="3">
      <formula>$Y$76=""</formula>
    </cfRule>
  </conditionalFormatting>
  <conditionalFormatting sqref="BA62:BL62">
    <cfRule type="expression" dxfId="23" priority="2" stopIfTrue="1">
      <formula>$AO$62="■"</formula>
    </cfRule>
  </conditionalFormatting>
  <conditionalFormatting sqref="AO62:AZ62">
    <cfRule type="expression" priority="1" stopIfTrue="1">
      <formula>$BA$62="■"</formula>
    </cfRule>
  </conditionalFormatting>
  <dataValidations xWindow="748" yWindow="251" count="16">
    <dataValidation imeMode="disabled" allowBlank="1" showInputMessage="1" showErrorMessage="1" sqref="BU85 Y88:AG89 AJ88:AR89 BG88:BO89 BR88:CA89 CD88:CN89 BD85 N88:V89 BH16:BK16 BD54:BR54 BU54:CN54 Y54:AG55 AJ54:AR55 BF55:BN55 BQ55:BZ55 CC55:CN55 N54:V55 Y76:BO76 CA133:CE133 CH133:CL133" xr:uid="{00000000-0002-0000-0000-000000000000}"/>
    <dataValidation type="list" allowBlank="1" showInputMessage="1" showErrorMessage="1" sqref="BD16:BG16" xr:uid="{00000000-0002-0000-0000-000001000000}">
      <formula1>"大正,昭和,平成"</formula1>
    </dataValidation>
    <dataValidation type="list" imeMode="disabled" allowBlank="1" showInputMessage="1" showErrorMessage="1" sqref="CH5:CL5 BV16:BY16 AI80:AM80 CD80:CH80" xr:uid="{00000000-0002-0000-0000-000002000000}">
      <formula1>"1,2,3,4,5,6,7,8,9,10,11,12,13,14,15,16,17,18,19,20,21,22,23,24,25,26,27,28,29,30,31"</formula1>
    </dataValidation>
    <dataValidation type="list" imeMode="disabled" allowBlank="1" showInputMessage="1" showErrorMessage="1" sqref="BO16:BR16" xr:uid="{00000000-0002-0000-0000-000003000000}">
      <formula1>"1,2,3,4,5,6,7,8,9,10,11,12"</formula1>
    </dataValidation>
    <dataValidation imeMode="halfKatakana" allowBlank="1" showInputMessage="1" showErrorMessage="1" sqref="H145:H158" xr:uid="{00000000-0002-0000-0000-000004000000}"/>
    <dataValidation type="list" imeMode="halfAlpha" allowBlank="1" showInputMessage="1" showErrorMessage="1" sqref="AT145:AV158" xr:uid="{00000000-0002-0000-0000-000006000000}">
      <formula1>"1,2,3,4,5,6,7,8,9,10,11,12"</formula1>
    </dataValidation>
    <dataValidation type="list" imeMode="halfAlpha" allowBlank="1" showInputMessage="1" showErrorMessage="1" sqref="AW145:AY158" xr:uid="{00000000-0002-0000-0000-000007000000}">
      <formula1>"1,2,3,4,5,6,7,8,9,10,11,12,13,14,15,16,17,18,19,20,21,22,23,24,25,26,27,28,29,30,31"</formula1>
    </dataValidation>
    <dataValidation type="list" imeMode="halfAlpha" allowBlank="1" showInputMessage="1" showErrorMessage="1" sqref="AZ145:BE158" xr:uid="{00000000-0002-0000-0000-000008000000}">
      <formula1>"M,F"</formula1>
    </dataValidation>
    <dataValidation type="textLength" imeMode="disabled" operator="equal" allowBlank="1" showInputMessage="1" showErrorMessage="1" error="入力された桁数が不正です。_x000a_3ケタで再度入力してください。" sqref="O59:X59 O86:X86 BD21:BH21 BD11:BH11" xr:uid="{00000000-0002-0000-0000-00000A000000}">
      <formula1>3</formula1>
    </dataValidation>
    <dataValidation type="textLength" imeMode="disabled" operator="equal" allowBlank="1" showInputMessage="1" showErrorMessage="1" error="入力された桁数が不正です。_x000a_4ケタで再度入力してください。" sqref="AB59:AK59 AB86:AK86 BK21:BO21 BK11:BO11" xr:uid="{00000000-0002-0000-0000-00000B000000}">
      <formula1>4</formula1>
    </dataValidation>
    <dataValidation imeMode="hiragana" allowBlank="1" showInputMessage="1" showErrorMessage="1" sqref="BD14:CJ14" xr:uid="{5845FB1D-B9B6-4EEF-B7B8-7B3BE0B08BC7}"/>
    <dataValidation type="list" imeMode="disabled" allowBlank="1" showInputMessage="1" showErrorMessage="1" prompt="作成日は公募期間内の日付で入力してください。_x000a_（未来日不可）" sqref="CA5:CE5" xr:uid="{ADBD92C4-78D7-4ADD-BCC2-598A0D69D9D8}">
      <formula1>"5,6,7,8,9,10"</formula1>
    </dataValidation>
    <dataValidation type="list" allowBlank="1" showInputMessage="1" showErrorMessage="1" sqref="BU80:BY80 Z80:AD80" xr:uid="{115C966E-F36E-45F2-99A3-994902DF1FBE}">
      <formula1>"6,7,8,9,10,11,12,1"</formula1>
    </dataValidation>
    <dataValidation type="list" allowBlank="1" showInputMessage="1" showErrorMessage="1" sqref="BG80:BO80 M80:U80" xr:uid="{97C99B1A-05AF-4741-A64C-419350403583}">
      <formula1>"2020,2021"</formula1>
    </dataValidation>
    <dataValidation type="list" allowBlank="1" showInputMessage="1" showErrorMessage="1" sqref="AT70:AV70 L63:N70 AO62:AQ62 BA62:BC62 BT68:BV68 AZ68:BB68 AC63:AE70" xr:uid="{82FF2002-E08C-45EC-A34D-AC75B55F1CD2}">
      <formula1>"□,■"</formula1>
    </dataValidation>
    <dataValidation type="list" imeMode="halfAlpha" allowBlank="1" showInputMessage="1" showErrorMessage="1" sqref="AL145:AP158" xr:uid="{DD841B3B-1FAA-405E-911B-4BDE37943BFA}">
      <formula1>"T,S,H"</formula1>
    </dataValidation>
  </dataValidations>
  <printOptions horizontalCentered="1"/>
  <pageMargins left="0.27559055118110237" right="0.27559055118110237" top="0.39370078740157483" bottom="0.19685039370078741" header="0.39370078740157483" footer="0.11811023622047245"/>
  <pageSetup paperSize="9" scale="67" orientation="portrait" r:id="rId1"/>
  <headerFooter alignWithMargins="0">
    <oddFooter>&amp;L（備考）用紙は日本工業規格Ａ４とし、縦位置とする。</oddFooter>
  </headerFooter>
  <rowBreaks count="3" manualBreakCount="3">
    <brk id="48" max="91" man="1"/>
    <brk id="93" max="91" man="1"/>
    <brk id="127" max="9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445"/>
  <sheetViews>
    <sheetView showGridLines="0" showZeros="0" view="pageBreakPreview" zoomScale="60" zoomScaleNormal="50" workbookViewId="0">
      <selection activeCell="A3" sqref="A3:BC3"/>
    </sheetView>
  </sheetViews>
  <sheetFormatPr defaultRowHeight="13.5"/>
  <cols>
    <col min="1" max="9" width="3.125" style="7" customWidth="1"/>
    <col min="10" max="55" width="3.625" style="7" customWidth="1"/>
    <col min="56" max="85" width="3.5" style="20" customWidth="1"/>
    <col min="86" max="16384" width="9" style="20"/>
  </cols>
  <sheetData>
    <row r="1" spans="1:55" s="7" customFormat="1" ht="18.75">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4"/>
      <c r="AM1" s="4"/>
      <c r="AN1" s="4"/>
      <c r="AO1" s="4"/>
      <c r="AP1" s="23"/>
      <c r="BC1" s="48" t="s">
        <v>331</v>
      </c>
    </row>
    <row r="2" spans="1:55" s="1" customFormat="1" ht="18" customHeight="1">
      <c r="A2" s="2"/>
      <c r="B2" s="2"/>
      <c r="AP2" s="133"/>
      <c r="BC2" s="3" t="str">
        <f>IF(OR('様式第１｜交付申請書'!$BD$15&lt;&gt;"",'様式第１｜交付申請書'!$AJ$54&lt;&gt;""),'様式第１｜交付申請書'!$BD$15&amp;"邸"&amp;RIGHT(TRIM('様式第１｜交付申請書'!$N$54&amp;'様式第１｜交付申請書'!$Y$54&amp;'様式第１｜交付申請書'!$AJ$54),4),"")</f>
        <v/>
      </c>
    </row>
    <row r="3" spans="1:55" s="7" customFormat="1" ht="30" customHeight="1">
      <c r="A3" s="734" t="s">
        <v>79</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4"/>
      <c r="AQ3" s="734"/>
      <c r="AR3" s="734"/>
      <c r="AS3" s="734"/>
      <c r="AT3" s="734"/>
      <c r="AU3" s="734"/>
      <c r="AV3" s="734"/>
      <c r="AW3" s="734"/>
      <c r="AX3" s="734"/>
      <c r="AY3" s="734"/>
      <c r="AZ3" s="734"/>
      <c r="BA3" s="734"/>
      <c r="BB3" s="734"/>
      <c r="BC3" s="734"/>
    </row>
    <row r="4" spans="1:55" s="348" customFormat="1" ht="28.5" customHeight="1">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row>
    <row r="5" spans="1:55" s="353" customFormat="1" ht="39" customHeight="1">
      <c r="A5" s="346"/>
      <c r="B5" s="346"/>
      <c r="C5" s="346"/>
      <c r="D5" s="349"/>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663" t="s">
        <v>285</v>
      </c>
      <c r="AQ5" s="664"/>
      <c r="AR5" s="664"/>
      <c r="AS5" s="664"/>
      <c r="AT5" s="664"/>
      <c r="AU5" s="665"/>
      <c r="AV5" s="665"/>
      <c r="AW5" s="665"/>
      <c r="AX5" s="665"/>
      <c r="AY5" s="666"/>
      <c r="AZ5" s="346"/>
      <c r="BA5" s="346"/>
      <c r="BB5" s="346"/>
      <c r="BC5" s="346"/>
    </row>
    <row r="6" spans="1:55" s="353" customFormat="1" ht="39" customHeight="1">
      <c r="A6" s="346"/>
      <c r="B6" s="346"/>
      <c r="C6" s="346"/>
      <c r="D6" s="399" t="s">
        <v>274</v>
      </c>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667" t="s">
        <v>286</v>
      </c>
      <c r="AQ6" s="667"/>
      <c r="AR6" s="667"/>
      <c r="AS6" s="667"/>
      <c r="AT6" s="667"/>
      <c r="AU6" s="667"/>
      <c r="AV6" s="667"/>
      <c r="AW6" s="667"/>
      <c r="AX6" s="667"/>
      <c r="AY6" s="667"/>
      <c r="AZ6" s="346"/>
      <c r="BA6" s="346"/>
      <c r="BB6" s="346"/>
      <c r="BC6" s="346"/>
    </row>
    <row r="7" spans="1:55" s="353" customFormat="1" ht="17.25" customHeight="1">
      <c r="A7" s="346"/>
      <c r="B7" s="346"/>
      <c r="C7" s="346"/>
      <c r="D7" s="349"/>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85"/>
      <c r="AQ7" s="385"/>
      <c r="AR7" s="385"/>
      <c r="AS7" s="385"/>
      <c r="AT7" s="385"/>
      <c r="AU7" s="385"/>
      <c r="AV7" s="385"/>
      <c r="AW7" s="385"/>
      <c r="AX7" s="385"/>
      <c r="AY7" s="385"/>
      <c r="AZ7" s="385"/>
      <c r="BA7" s="385"/>
      <c r="BB7" s="346"/>
      <c r="BC7" s="346"/>
    </row>
    <row r="8" spans="1:55" s="356" customFormat="1" ht="21.75" customHeight="1">
      <c r="A8" s="355"/>
      <c r="B8" s="355"/>
      <c r="C8" s="355"/>
      <c r="D8" s="735" t="s">
        <v>275</v>
      </c>
      <c r="E8" s="735"/>
      <c r="F8" s="735"/>
      <c r="G8" s="735"/>
      <c r="H8" s="735"/>
      <c r="I8" s="735"/>
      <c r="J8" s="735"/>
      <c r="K8" s="735"/>
      <c r="L8" s="355"/>
      <c r="M8" s="355"/>
      <c r="N8" s="400" t="s">
        <v>5</v>
      </c>
      <c r="O8" s="401" t="s">
        <v>276</v>
      </c>
      <c r="P8" s="358"/>
      <c r="Q8" s="357"/>
      <c r="R8" s="347"/>
      <c r="S8" s="347"/>
      <c r="T8" s="347"/>
      <c r="U8" s="400" t="s">
        <v>220</v>
      </c>
      <c r="V8" s="401" t="s">
        <v>277</v>
      </c>
      <c r="W8" s="355"/>
      <c r="X8" s="355"/>
      <c r="Y8" s="355"/>
      <c r="Z8" s="355"/>
      <c r="AA8" s="355"/>
      <c r="AB8" s="355"/>
      <c r="AC8" s="355"/>
      <c r="AD8" s="355"/>
      <c r="AE8" s="355"/>
      <c r="AF8" s="355"/>
      <c r="AG8" s="355"/>
      <c r="AH8" s="355"/>
      <c r="AI8" s="355"/>
      <c r="AJ8" s="355"/>
      <c r="AK8" s="355"/>
      <c r="AL8" s="355"/>
      <c r="AM8" s="355"/>
      <c r="AN8" s="355"/>
      <c r="AO8" s="355"/>
      <c r="AP8" s="346"/>
      <c r="AQ8" s="346"/>
      <c r="AR8" s="346"/>
      <c r="AS8" s="346"/>
      <c r="AT8" s="346"/>
      <c r="AU8" s="346"/>
      <c r="AV8" s="346"/>
      <c r="AW8" s="346"/>
      <c r="AX8" s="346"/>
      <c r="AY8" s="346"/>
      <c r="AZ8" s="385"/>
      <c r="BA8" s="385"/>
      <c r="BB8" s="355"/>
      <c r="BC8" s="355"/>
    </row>
    <row r="9" spans="1:55" s="353" customFormat="1" ht="22.5" customHeight="1">
      <c r="A9" s="346"/>
      <c r="B9" s="346"/>
      <c r="C9" s="346"/>
      <c r="D9" s="354"/>
      <c r="E9" s="350" t="s">
        <v>283</v>
      </c>
      <c r="F9" s="354"/>
      <c r="G9" s="354"/>
      <c r="H9" s="354"/>
      <c r="I9" s="354"/>
      <c r="J9" s="354"/>
      <c r="K9" s="354"/>
      <c r="L9" s="346"/>
      <c r="M9" s="346"/>
      <c r="N9" s="346"/>
      <c r="O9" s="351"/>
      <c r="P9" s="352"/>
      <c r="Q9" s="351"/>
      <c r="R9" s="346"/>
      <c r="S9" s="346"/>
      <c r="T9" s="346"/>
      <c r="U9" s="346"/>
      <c r="V9" s="346"/>
      <c r="W9" s="346"/>
      <c r="X9" s="346"/>
      <c r="Y9" s="346"/>
      <c r="Z9" s="346"/>
      <c r="AA9" s="351"/>
      <c r="AB9" s="346"/>
      <c r="AC9" s="346"/>
      <c r="AD9" s="346"/>
      <c r="AE9" s="346"/>
      <c r="AF9" s="346"/>
      <c r="AG9" s="346"/>
      <c r="AH9" s="346"/>
      <c r="AI9" s="346"/>
      <c r="AJ9" s="346"/>
      <c r="AK9" s="346"/>
      <c r="AL9" s="346"/>
      <c r="AM9" s="346"/>
      <c r="AN9" s="346"/>
      <c r="AO9" s="346"/>
      <c r="AP9" s="367"/>
      <c r="AQ9" s="367"/>
      <c r="AR9" s="367"/>
      <c r="AS9" s="367"/>
      <c r="AT9" s="367"/>
      <c r="AU9" s="367"/>
      <c r="AV9" s="367"/>
      <c r="AW9" s="367"/>
      <c r="AX9" s="367"/>
      <c r="AY9" s="367"/>
      <c r="AZ9" s="346"/>
      <c r="BA9" s="346"/>
      <c r="BB9" s="346"/>
      <c r="BC9" s="346"/>
    </row>
    <row r="10" spans="1:55" s="368" customFormat="1" ht="30.75" customHeight="1">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row>
    <row r="11" spans="1:55" s="368" customFormat="1" ht="27" customHeight="1">
      <c r="A11" s="367"/>
      <c r="B11" s="367"/>
      <c r="C11" s="367"/>
      <c r="D11" s="735" t="s">
        <v>281</v>
      </c>
      <c r="E11" s="735"/>
      <c r="F11" s="735"/>
      <c r="G11" s="735"/>
      <c r="H11" s="735"/>
      <c r="I11" s="735"/>
      <c r="J11" s="735"/>
      <c r="K11" s="735"/>
      <c r="L11" s="367"/>
      <c r="M11" s="367"/>
      <c r="N11" s="736"/>
      <c r="O11" s="736"/>
      <c r="P11" s="736"/>
      <c r="Q11" s="736"/>
      <c r="R11" s="351" t="s">
        <v>282</v>
      </c>
      <c r="S11" s="350"/>
      <c r="T11" s="350"/>
      <c r="U11" s="350"/>
      <c r="V11" s="350"/>
      <c r="W11" s="350"/>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row>
    <row r="12" spans="1:55" s="368" customFormat="1" ht="30.75" customHeight="1">
      <c r="A12" s="367"/>
      <c r="B12" s="367"/>
      <c r="C12" s="367"/>
      <c r="D12" s="367"/>
      <c r="E12" s="367"/>
      <c r="F12" s="367"/>
      <c r="G12" s="367"/>
      <c r="H12" s="367"/>
      <c r="I12" s="367"/>
      <c r="J12" s="367"/>
      <c r="K12" s="367"/>
      <c r="L12" s="367"/>
      <c r="M12" s="367"/>
      <c r="N12" s="370"/>
      <c r="O12" s="370"/>
      <c r="P12" s="370"/>
      <c r="Q12" s="370"/>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row>
    <row r="13" spans="1:55" s="368" customFormat="1" ht="27" customHeight="1">
      <c r="A13" s="367"/>
      <c r="B13" s="367"/>
      <c r="C13" s="367"/>
      <c r="D13" s="735" t="s">
        <v>278</v>
      </c>
      <c r="E13" s="735"/>
      <c r="F13" s="735"/>
      <c r="G13" s="735"/>
      <c r="H13" s="735"/>
      <c r="I13" s="735"/>
      <c r="J13" s="735"/>
      <c r="K13" s="735"/>
      <c r="L13" s="367"/>
      <c r="M13" s="367"/>
      <c r="N13" s="736"/>
      <c r="O13" s="736"/>
      <c r="P13" s="736"/>
      <c r="Q13" s="736"/>
      <c r="R13" s="351" t="s">
        <v>279</v>
      </c>
      <c r="S13" s="350"/>
      <c r="T13" s="350"/>
      <c r="U13" s="350"/>
      <c r="V13" s="350"/>
      <c r="W13" s="350"/>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row>
    <row r="14" spans="1:55" s="368" customFormat="1" ht="30.75" customHeight="1">
      <c r="A14" s="367"/>
      <c r="B14" s="367"/>
      <c r="C14" s="367"/>
      <c r="D14" s="367"/>
      <c r="E14" s="367"/>
      <c r="F14" s="367"/>
      <c r="G14" s="367"/>
      <c r="H14" s="367"/>
      <c r="I14" s="367"/>
      <c r="J14" s="367"/>
      <c r="K14" s="367"/>
      <c r="L14" s="367"/>
      <c r="M14" s="367"/>
      <c r="N14" s="370"/>
      <c r="O14" s="370"/>
      <c r="P14" s="370"/>
      <c r="Q14" s="370"/>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row>
    <row r="15" spans="1:55" s="368" customFormat="1" ht="27" customHeight="1">
      <c r="A15" s="367"/>
      <c r="B15" s="367"/>
      <c r="C15" s="367"/>
      <c r="D15" s="735" t="s">
        <v>280</v>
      </c>
      <c r="E15" s="735"/>
      <c r="F15" s="735"/>
      <c r="G15" s="735"/>
      <c r="H15" s="735"/>
      <c r="I15" s="735"/>
      <c r="J15" s="735"/>
      <c r="K15" s="735"/>
      <c r="L15" s="367"/>
      <c r="M15" s="367"/>
      <c r="N15" s="736"/>
      <c r="O15" s="736"/>
      <c r="P15" s="736"/>
      <c r="Q15" s="736"/>
      <c r="R15" s="351" t="s">
        <v>279</v>
      </c>
      <c r="S15" s="350"/>
      <c r="T15" s="350"/>
      <c r="U15" s="350"/>
      <c r="V15" s="350"/>
      <c r="W15" s="350"/>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row>
    <row r="16" spans="1:55" s="352" customFormat="1" ht="30.75" customHeight="1">
      <c r="A16" s="369"/>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row>
    <row r="17" spans="1:55" ht="28.5" customHeight="1" thickBot="1"/>
    <row r="18" spans="1:55" ht="28.5" customHeight="1">
      <c r="A18" s="396"/>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row>
    <row r="19" spans="1:55" s="7" customFormat="1" ht="29.25" customHeight="1">
      <c r="A19" s="394"/>
      <c r="B19" s="394"/>
      <c r="C19" s="394"/>
      <c r="D19" s="397" t="s">
        <v>311</v>
      </c>
      <c r="E19" s="10"/>
      <c r="F19" s="10"/>
      <c r="G19" s="10"/>
      <c r="H19" s="10"/>
      <c r="I19" s="10"/>
      <c r="J19" s="10"/>
      <c r="K19" s="10"/>
      <c r="L19" s="10"/>
      <c r="M19" s="10"/>
      <c r="N19" s="10"/>
      <c r="O19" s="10"/>
      <c r="P19" s="10"/>
      <c r="Q19" s="10"/>
      <c r="R19" s="10"/>
      <c r="S19" s="10"/>
      <c r="T19" s="10"/>
      <c r="U19" s="10"/>
      <c r="V19" s="10"/>
      <c r="W19" s="10"/>
      <c r="X19" s="8"/>
      <c r="Y19" s="8"/>
      <c r="Z19" s="8"/>
      <c r="AA19" s="9"/>
      <c r="AB19" s="9"/>
      <c r="AC19" s="9"/>
      <c r="AD19" s="9"/>
      <c r="AE19" s="9"/>
      <c r="AF19" s="9"/>
      <c r="AG19" s="9"/>
      <c r="AH19" s="9"/>
      <c r="AI19" s="9"/>
      <c r="AJ19" s="9"/>
      <c r="AK19" s="9"/>
      <c r="AL19" s="9"/>
      <c r="AM19" s="9"/>
      <c r="AN19" s="10"/>
      <c r="AO19" s="10"/>
      <c r="AP19" s="10"/>
      <c r="AQ19" s="10"/>
      <c r="AR19" s="10"/>
      <c r="AS19" s="395"/>
      <c r="AT19" s="395"/>
      <c r="AU19" s="395"/>
      <c r="AV19" s="395"/>
      <c r="AW19" s="395"/>
      <c r="AX19" s="395"/>
      <c r="AY19" s="395"/>
      <c r="AZ19" s="395"/>
      <c r="BA19" s="395"/>
      <c r="BB19" s="395"/>
      <c r="BC19" s="395"/>
    </row>
    <row r="20" spans="1:55" ht="30" customHeight="1">
      <c r="A20" s="49"/>
      <c r="B20" s="49"/>
      <c r="C20" s="50"/>
      <c r="D20" s="49" t="s">
        <v>100</v>
      </c>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20"/>
      <c r="AY20" s="20"/>
      <c r="AZ20" s="20"/>
      <c r="BA20" s="20"/>
      <c r="BB20" s="20"/>
      <c r="BC20" s="20"/>
    </row>
    <row r="21" spans="1:55" s="7" customFormat="1" ht="18" customHeight="1">
      <c r="A21" s="13"/>
      <c r="B21" s="13"/>
      <c r="C21" s="13"/>
      <c r="D21" s="39" t="s">
        <v>261</v>
      </c>
      <c r="E21" s="14"/>
      <c r="F21" s="14"/>
      <c r="G21" s="14"/>
      <c r="H21" s="14"/>
      <c r="I21" s="14"/>
      <c r="J21" s="14"/>
      <c r="K21" s="14"/>
      <c r="L21" s="14"/>
      <c r="M21" s="14"/>
      <c r="N21" s="14"/>
      <c r="O21" s="14"/>
      <c r="P21" s="14"/>
      <c r="Q21" s="14"/>
      <c r="R21" s="14"/>
      <c r="S21" s="14"/>
      <c r="T21" s="14"/>
      <c r="U21" s="14"/>
      <c r="V21" s="14"/>
      <c r="W21" s="14"/>
      <c r="X21" s="31"/>
      <c r="Y21" s="31"/>
      <c r="Z21" s="31"/>
      <c r="AA21" s="32"/>
      <c r="AB21" s="32"/>
      <c r="AC21" s="32"/>
      <c r="AD21" s="32"/>
      <c r="AE21" s="32"/>
      <c r="AF21" s="32"/>
      <c r="AG21" s="32"/>
      <c r="AH21" s="32"/>
      <c r="AI21" s="32"/>
      <c r="AJ21" s="32"/>
      <c r="AK21" s="32"/>
      <c r="AL21" s="32"/>
      <c r="AM21" s="12"/>
    </row>
    <row r="22" spans="1:55" s="7" customFormat="1" ht="18" customHeight="1">
      <c r="A22" s="13"/>
      <c r="B22" s="13"/>
      <c r="C22" s="13"/>
      <c r="D22" s="39" t="s">
        <v>262</v>
      </c>
      <c r="E22" s="14"/>
      <c r="F22" s="14"/>
      <c r="G22" s="14"/>
      <c r="H22" s="14"/>
      <c r="I22" s="14"/>
      <c r="J22" s="14"/>
      <c r="K22" s="14"/>
      <c r="L22" s="14"/>
      <c r="M22" s="14"/>
      <c r="N22" s="14"/>
      <c r="O22" s="14"/>
      <c r="P22" s="14"/>
      <c r="Q22" s="14"/>
      <c r="R22" s="14"/>
      <c r="S22" s="14"/>
      <c r="T22" s="14"/>
      <c r="U22" s="14"/>
      <c r="V22" s="14"/>
      <c r="W22" s="14"/>
      <c r="X22" s="31"/>
      <c r="Y22" s="31"/>
      <c r="Z22" s="31"/>
      <c r="AA22" s="32"/>
      <c r="AB22" s="32"/>
      <c r="AC22" s="32"/>
      <c r="AD22" s="32"/>
      <c r="AE22" s="32"/>
      <c r="AF22" s="32"/>
      <c r="AG22" s="32"/>
      <c r="AH22" s="32"/>
      <c r="AI22" s="32"/>
      <c r="AJ22" s="32"/>
      <c r="AK22" s="32"/>
      <c r="AL22" s="32"/>
      <c r="AM22" s="12"/>
    </row>
    <row r="23" spans="1:55" s="7" customFormat="1" ht="18" customHeight="1">
      <c r="A23" s="13"/>
      <c r="B23" s="13"/>
      <c r="C23" s="13"/>
      <c r="D23" s="39" t="s">
        <v>260</v>
      </c>
      <c r="E23" s="14"/>
      <c r="F23" s="14"/>
      <c r="G23" s="14"/>
      <c r="H23" s="14"/>
      <c r="I23" s="14"/>
      <c r="J23" s="14"/>
      <c r="K23" s="14"/>
      <c r="L23" s="14"/>
      <c r="M23" s="14"/>
      <c r="N23" s="14"/>
      <c r="O23" s="14"/>
      <c r="P23" s="14"/>
      <c r="Q23" s="14"/>
      <c r="R23" s="14"/>
      <c r="S23" s="14"/>
      <c r="T23" s="14"/>
      <c r="U23" s="14"/>
      <c r="V23" s="14"/>
      <c r="W23" s="14"/>
      <c r="X23" s="31"/>
      <c r="Y23" s="31"/>
      <c r="Z23" s="31"/>
      <c r="AA23" s="32"/>
      <c r="AB23" s="32"/>
      <c r="AC23" s="32"/>
      <c r="AD23" s="32"/>
      <c r="AE23" s="32"/>
      <c r="AF23" s="32"/>
      <c r="AG23" s="32"/>
      <c r="AH23" s="32"/>
      <c r="AI23" s="32"/>
      <c r="AJ23" s="32"/>
      <c r="AK23" s="32"/>
      <c r="AL23" s="32"/>
      <c r="AM23" s="12"/>
    </row>
    <row r="24" spans="1:55" s="7" customFormat="1" ht="18" customHeight="1">
      <c r="A24" s="13"/>
      <c r="B24" s="13"/>
      <c r="C24" s="13"/>
      <c r="D24" s="39" t="s">
        <v>284</v>
      </c>
      <c r="E24" s="14"/>
      <c r="F24" s="14"/>
      <c r="G24" s="14"/>
      <c r="H24" s="14"/>
      <c r="I24" s="14"/>
      <c r="J24" s="14"/>
      <c r="K24" s="14"/>
      <c r="L24" s="14"/>
      <c r="M24" s="14"/>
      <c r="N24" s="14"/>
      <c r="O24" s="14"/>
      <c r="P24" s="14"/>
      <c r="Q24" s="14"/>
      <c r="R24" s="14"/>
      <c r="S24" s="14"/>
      <c r="T24" s="14"/>
      <c r="U24" s="14"/>
      <c r="V24" s="14"/>
      <c r="W24" s="14"/>
      <c r="X24" s="31"/>
      <c r="Y24" s="31"/>
      <c r="Z24" s="31"/>
      <c r="AA24" s="32"/>
      <c r="AB24" s="32"/>
      <c r="AC24" s="32"/>
      <c r="AD24" s="32"/>
      <c r="AE24" s="32"/>
      <c r="AF24" s="32"/>
      <c r="AG24" s="32"/>
      <c r="AH24" s="32"/>
      <c r="AI24" s="32"/>
      <c r="AJ24" s="32"/>
      <c r="AK24" s="32"/>
      <c r="AL24" s="32"/>
      <c r="AM24" s="12"/>
    </row>
    <row r="25" spans="1:55" s="7" customFormat="1" ht="24" customHeight="1">
      <c r="A25" s="13"/>
      <c r="B25" s="13"/>
      <c r="C25" s="13"/>
      <c r="D25" s="13"/>
      <c r="E25" s="14"/>
      <c r="F25" s="14"/>
      <c r="G25" s="14"/>
      <c r="H25" s="14"/>
      <c r="I25" s="14"/>
      <c r="J25" s="14"/>
      <c r="K25" s="14"/>
      <c r="L25" s="14"/>
      <c r="M25" s="14"/>
      <c r="N25" s="14"/>
      <c r="O25" s="14"/>
      <c r="P25" s="14"/>
      <c r="Q25" s="14"/>
      <c r="R25" s="14"/>
      <c r="S25" s="14"/>
      <c r="T25" s="14"/>
      <c r="U25" s="14"/>
      <c r="V25" s="14"/>
      <c r="W25" s="14"/>
      <c r="X25" s="31"/>
      <c r="Y25" s="31"/>
      <c r="Z25" s="31"/>
      <c r="AA25" s="32"/>
      <c r="AB25" s="32"/>
      <c r="AC25" s="32"/>
      <c r="AD25" s="32"/>
      <c r="AE25" s="32"/>
      <c r="AF25" s="32"/>
      <c r="AG25" s="32"/>
      <c r="AH25" s="32"/>
      <c r="AI25" s="32"/>
      <c r="AJ25" s="32"/>
      <c r="AK25" s="32"/>
      <c r="AL25" s="32"/>
      <c r="AM25" s="12"/>
    </row>
    <row r="26" spans="1:55" s="7" customFormat="1" ht="39.75" customHeight="1" thickBot="1">
      <c r="D26" s="737" t="s">
        <v>92</v>
      </c>
      <c r="E26" s="738"/>
      <c r="F26" s="738"/>
      <c r="G26" s="738"/>
      <c r="H26" s="738"/>
      <c r="I26" s="738"/>
      <c r="J26" s="738"/>
      <c r="K26" s="738"/>
      <c r="L26" s="738"/>
      <c r="M26" s="738"/>
      <c r="N26" s="738"/>
      <c r="O26" s="738"/>
      <c r="P26" s="738"/>
      <c r="Q26" s="738"/>
      <c r="R26" s="738"/>
      <c r="S26" s="738"/>
      <c r="T26" s="738"/>
      <c r="U26" s="738"/>
      <c r="V26" s="738"/>
      <c r="W26" s="738"/>
      <c r="X26" s="738"/>
      <c r="Y26" s="739"/>
      <c r="Z26" s="737" t="s">
        <v>95</v>
      </c>
      <c r="AA26" s="738"/>
      <c r="AB26" s="738"/>
      <c r="AC26" s="738"/>
      <c r="AD26" s="738"/>
      <c r="AE26" s="738"/>
      <c r="AF26" s="738"/>
      <c r="AG26" s="738"/>
      <c r="AH26" s="738"/>
      <c r="AI26" s="738"/>
      <c r="AJ26" s="738"/>
      <c r="AK26" s="738"/>
      <c r="AL26" s="738"/>
      <c r="AM26" s="738"/>
      <c r="AN26" s="738"/>
      <c r="AO26" s="738"/>
      <c r="AP26" s="738"/>
      <c r="AQ26" s="738"/>
      <c r="AR26" s="738"/>
      <c r="AS26" s="738"/>
      <c r="AT26" s="738"/>
      <c r="AU26" s="739"/>
    </row>
    <row r="27" spans="1:55" s="7" customFormat="1" ht="45.75" customHeight="1" thickTop="1">
      <c r="D27" s="740" t="s">
        <v>101</v>
      </c>
      <c r="E27" s="741"/>
      <c r="F27" s="742" t="s">
        <v>93</v>
      </c>
      <c r="G27" s="743"/>
      <c r="H27" s="743"/>
      <c r="I27" s="743"/>
      <c r="J27" s="743"/>
      <c r="K27" s="743"/>
      <c r="L27" s="743"/>
      <c r="M27" s="743"/>
      <c r="N27" s="743"/>
      <c r="O27" s="743"/>
      <c r="P27" s="743"/>
      <c r="Q27" s="743"/>
      <c r="R27" s="743"/>
      <c r="S27" s="743"/>
      <c r="T27" s="743"/>
      <c r="U27" s="743"/>
      <c r="V27" s="743"/>
      <c r="W27" s="743"/>
      <c r="X27" s="743"/>
      <c r="Y27" s="744"/>
      <c r="Z27" s="689" t="s">
        <v>22</v>
      </c>
      <c r="AA27" s="690"/>
      <c r="AB27" s="745">
        <f>AP110</f>
        <v>0</v>
      </c>
      <c r="AC27" s="746"/>
      <c r="AD27" s="746"/>
      <c r="AE27" s="746"/>
      <c r="AF27" s="746"/>
      <c r="AG27" s="746"/>
      <c r="AH27" s="746"/>
      <c r="AI27" s="746"/>
      <c r="AJ27" s="746"/>
      <c r="AK27" s="746"/>
      <c r="AL27" s="746"/>
      <c r="AM27" s="746"/>
      <c r="AN27" s="746"/>
      <c r="AO27" s="746"/>
      <c r="AP27" s="746"/>
      <c r="AQ27" s="746"/>
      <c r="AR27" s="746"/>
      <c r="AS27" s="746"/>
      <c r="AT27" s="693" t="s">
        <v>0</v>
      </c>
      <c r="AU27" s="694"/>
    </row>
    <row r="28" spans="1:55" s="7" customFormat="1" ht="45.75" customHeight="1" thickBot="1">
      <c r="D28" s="715"/>
      <c r="E28" s="716"/>
      <c r="F28" s="729" t="s">
        <v>94</v>
      </c>
      <c r="G28" s="730"/>
      <c r="H28" s="730"/>
      <c r="I28" s="730"/>
      <c r="J28" s="730"/>
      <c r="K28" s="730"/>
      <c r="L28" s="730"/>
      <c r="M28" s="730"/>
      <c r="N28" s="730"/>
      <c r="O28" s="730"/>
      <c r="P28" s="730"/>
      <c r="Q28" s="730"/>
      <c r="R28" s="730"/>
      <c r="S28" s="730"/>
      <c r="T28" s="730"/>
      <c r="U28" s="730"/>
      <c r="V28" s="730"/>
      <c r="W28" s="730"/>
      <c r="X28" s="730"/>
      <c r="Y28" s="731"/>
      <c r="Z28" s="751" t="s">
        <v>22</v>
      </c>
      <c r="AA28" s="752"/>
      <c r="AB28" s="753">
        <f>AX170</f>
        <v>0</v>
      </c>
      <c r="AC28" s="754"/>
      <c r="AD28" s="754"/>
      <c r="AE28" s="754"/>
      <c r="AF28" s="754"/>
      <c r="AG28" s="754"/>
      <c r="AH28" s="754"/>
      <c r="AI28" s="754"/>
      <c r="AJ28" s="754"/>
      <c r="AK28" s="754"/>
      <c r="AL28" s="754"/>
      <c r="AM28" s="754"/>
      <c r="AN28" s="754"/>
      <c r="AO28" s="754"/>
      <c r="AP28" s="754"/>
      <c r="AQ28" s="754"/>
      <c r="AR28" s="754"/>
      <c r="AS28" s="754"/>
      <c r="AT28" s="704" t="s">
        <v>0</v>
      </c>
      <c r="AU28" s="705"/>
    </row>
    <row r="29" spans="1:55" s="7" customFormat="1" ht="45.75" customHeight="1" thickTop="1" thickBot="1">
      <c r="D29" s="706" t="s">
        <v>103</v>
      </c>
      <c r="E29" s="707"/>
      <c r="F29" s="707"/>
      <c r="G29" s="707"/>
      <c r="H29" s="707"/>
      <c r="I29" s="707"/>
      <c r="J29" s="707"/>
      <c r="K29" s="707"/>
      <c r="L29" s="707"/>
      <c r="M29" s="707"/>
      <c r="N29" s="707"/>
      <c r="O29" s="707"/>
      <c r="P29" s="707"/>
      <c r="Q29" s="707"/>
      <c r="R29" s="707"/>
      <c r="S29" s="707"/>
      <c r="T29" s="707"/>
      <c r="U29" s="707"/>
      <c r="V29" s="707"/>
      <c r="W29" s="707"/>
      <c r="X29" s="707"/>
      <c r="Y29" s="708"/>
      <c r="Z29" s="709" t="s">
        <v>22</v>
      </c>
      <c r="AA29" s="710"/>
      <c r="AB29" s="711">
        <f>SUM(AB27:AS28)</f>
        <v>0</v>
      </c>
      <c r="AC29" s="712"/>
      <c r="AD29" s="712"/>
      <c r="AE29" s="712"/>
      <c r="AF29" s="712"/>
      <c r="AG29" s="712"/>
      <c r="AH29" s="712"/>
      <c r="AI29" s="712"/>
      <c r="AJ29" s="712"/>
      <c r="AK29" s="712"/>
      <c r="AL29" s="712"/>
      <c r="AM29" s="712"/>
      <c r="AN29" s="712"/>
      <c r="AO29" s="712"/>
      <c r="AP29" s="712"/>
      <c r="AQ29" s="712"/>
      <c r="AR29" s="712"/>
      <c r="AS29" s="712"/>
      <c r="AT29" s="713" t="s">
        <v>0</v>
      </c>
      <c r="AU29" s="714"/>
    </row>
    <row r="30" spans="1:55" s="7" customFormat="1" ht="45.75" customHeight="1">
      <c r="D30" s="715" t="s">
        <v>102</v>
      </c>
      <c r="E30" s="716"/>
      <c r="F30" s="717" t="s">
        <v>106</v>
      </c>
      <c r="G30" s="718"/>
      <c r="H30" s="718"/>
      <c r="I30" s="718"/>
      <c r="J30" s="718"/>
      <c r="K30" s="718"/>
      <c r="L30" s="718"/>
      <c r="M30" s="718"/>
      <c r="N30" s="718"/>
      <c r="O30" s="718"/>
      <c r="P30" s="718"/>
      <c r="Q30" s="718"/>
      <c r="R30" s="718"/>
      <c r="S30" s="718"/>
      <c r="T30" s="718"/>
      <c r="U30" s="718"/>
      <c r="V30" s="718"/>
      <c r="W30" s="718"/>
      <c r="X30" s="718"/>
      <c r="Y30" s="719"/>
      <c r="Z30" s="720" t="s">
        <v>22</v>
      </c>
      <c r="AA30" s="721"/>
      <c r="AB30" s="722">
        <f>AQ241</f>
        <v>0</v>
      </c>
      <c r="AC30" s="723"/>
      <c r="AD30" s="723"/>
      <c r="AE30" s="723"/>
      <c r="AF30" s="723"/>
      <c r="AG30" s="723"/>
      <c r="AH30" s="723"/>
      <c r="AI30" s="723"/>
      <c r="AJ30" s="723"/>
      <c r="AK30" s="723"/>
      <c r="AL30" s="723"/>
      <c r="AM30" s="723"/>
      <c r="AN30" s="723"/>
      <c r="AO30" s="723"/>
      <c r="AP30" s="723"/>
      <c r="AQ30" s="723"/>
      <c r="AR30" s="723"/>
      <c r="AS30" s="723"/>
      <c r="AT30" s="668" t="s">
        <v>0</v>
      </c>
      <c r="AU30" s="669"/>
    </row>
    <row r="31" spans="1:55" s="7" customFormat="1" ht="45.75" customHeight="1">
      <c r="D31" s="715"/>
      <c r="E31" s="716"/>
      <c r="F31" s="724" t="s">
        <v>202</v>
      </c>
      <c r="G31" s="725"/>
      <c r="H31" s="725"/>
      <c r="I31" s="725"/>
      <c r="J31" s="725"/>
      <c r="K31" s="725"/>
      <c r="L31" s="725"/>
      <c r="M31" s="725"/>
      <c r="N31" s="725"/>
      <c r="O31" s="725"/>
      <c r="P31" s="725"/>
      <c r="Q31" s="725"/>
      <c r="R31" s="725"/>
      <c r="S31" s="725"/>
      <c r="T31" s="725"/>
      <c r="U31" s="725"/>
      <c r="V31" s="725"/>
      <c r="W31" s="725"/>
      <c r="X31" s="725"/>
      <c r="Y31" s="726"/>
      <c r="Z31" s="698" t="s">
        <v>22</v>
      </c>
      <c r="AA31" s="699"/>
      <c r="AB31" s="727">
        <f>AY314</f>
        <v>0</v>
      </c>
      <c r="AC31" s="728"/>
      <c r="AD31" s="728"/>
      <c r="AE31" s="728"/>
      <c r="AF31" s="728"/>
      <c r="AG31" s="728"/>
      <c r="AH31" s="728"/>
      <c r="AI31" s="728"/>
      <c r="AJ31" s="728"/>
      <c r="AK31" s="728"/>
      <c r="AL31" s="728"/>
      <c r="AM31" s="728"/>
      <c r="AN31" s="728"/>
      <c r="AO31" s="728"/>
      <c r="AP31" s="728"/>
      <c r="AQ31" s="728"/>
      <c r="AR31" s="728"/>
      <c r="AS31" s="728"/>
      <c r="AT31" s="702" t="s">
        <v>0</v>
      </c>
      <c r="AU31" s="703"/>
    </row>
    <row r="32" spans="1:55" s="7" customFormat="1" ht="45.75" customHeight="1">
      <c r="D32" s="715"/>
      <c r="E32" s="716"/>
      <c r="F32" s="724" t="s">
        <v>329</v>
      </c>
      <c r="G32" s="725"/>
      <c r="H32" s="725"/>
      <c r="I32" s="725"/>
      <c r="J32" s="725"/>
      <c r="K32" s="725"/>
      <c r="L32" s="725"/>
      <c r="M32" s="725"/>
      <c r="N32" s="725"/>
      <c r="O32" s="725"/>
      <c r="P32" s="725"/>
      <c r="Q32" s="725"/>
      <c r="R32" s="725"/>
      <c r="S32" s="725"/>
      <c r="T32" s="725"/>
      <c r="U32" s="725"/>
      <c r="V32" s="725"/>
      <c r="W32" s="725"/>
      <c r="X32" s="725"/>
      <c r="Y32" s="726"/>
      <c r="Z32" s="698" t="s">
        <v>22</v>
      </c>
      <c r="AA32" s="699"/>
      <c r="AB32" s="727">
        <f>AS394</f>
        <v>0</v>
      </c>
      <c r="AC32" s="728"/>
      <c r="AD32" s="728"/>
      <c r="AE32" s="728"/>
      <c r="AF32" s="728"/>
      <c r="AG32" s="728"/>
      <c r="AH32" s="728"/>
      <c r="AI32" s="728"/>
      <c r="AJ32" s="728"/>
      <c r="AK32" s="728"/>
      <c r="AL32" s="728"/>
      <c r="AM32" s="728"/>
      <c r="AN32" s="728"/>
      <c r="AO32" s="728"/>
      <c r="AP32" s="728"/>
      <c r="AQ32" s="728"/>
      <c r="AR32" s="728"/>
      <c r="AS32" s="728"/>
      <c r="AT32" s="702" t="s">
        <v>0</v>
      </c>
      <c r="AU32" s="703"/>
    </row>
    <row r="33" spans="1:55" s="7" customFormat="1" ht="45.75" customHeight="1">
      <c r="D33" s="715"/>
      <c r="E33" s="716"/>
      <c r="F33" s="724" t="s">
        <v>77</v>
      </c>
      <c r="G33" s="725"/>
      <c r="H33" s="725"/>
      <c r="I33" s="725"/>
      <c r="J33" s="725"/>
      <c r="K33" s="725"/>
      <c r="L33" s="725"/>
      <c r="M33" s="725"/>
      <c r="N33" s="725"/>
      <c r="O33" s="725"/>
      <c r="P33" s="725"/>
      <c r="Q33" s="725"/>
      <c r="R33" s="725"/>
      <c r="S33" s="725"/>
      <c r="T33" s="725"/>
      <c r="U33" s="725"/>
      <c r="V33" s="725"/>
      <c r="W33" s="725"/>
      <c r="X33" s="725"/>
      <c r="Y33" s="726"/>
      <c r="Z33" s="698" t="s">
        <v>22</v>
      </c>
      <c r="AA33" s="699"/>
      <c r="AB33" s="727">
        <f>AL419</f>
        <v>0</v>
      </c>
      <c r="AC33" s="728"/>
      <c r="AD33" s="728"/>
      <c r="AE33" s="728"/>
      <c r="AF33" s="728"/>
      <c r="AG33" s="728"/>
      <c r="AH33" s="728"/>
      <c r="AI33" s="728"/>
      <c r="AJ33" s="728"/>
      <c r="AK33" s="728"/>
      <c r="AL33" s="728"/>
      <c r="AM33" s="728"/>
      <c r="AN33" s="728"/>
      <c r="AO33" s="728"/>
      <c r="AP33" s="728"/>
      <c r="AQ33" s="728"/>
      <c r="AR33" s="728"/>
      <c r="AS33" s="728"/>
      <c r="AT33" s="702" t="s">
        <v>0</v>
      </c>
      <c r="AU33" s="703"/>
    </row>
    <row r="34" spans="1:55" s="7" customFormat="1" ht="45.75" customHeight="1" thickBot="1">
      <c r="D34" s="715"/>
      <c r="E34" s="716"/>
      <c r="F34" s="729" t="s">
        <v>78</v>
      </c>
      <c r="G34" s="730"/>
      <c r="H34" s="730"/>
      <c r="I34" s="730"/>
      <c r="J34" s="730"/>
      <c r="K34" s="730"/>
      <c r="L34" s="730"/>
      <c r="M34" s="730"/>
      <c r="N34" s="730"/>
      <c r="O34" s="730"/>
      <c r="P34" s="730"/>
      <c r="Q34" s="730"/>
      <c r="R34" s="730"/>
      <c r="S34" s="730"/>
      <c r="T34" s="730"/>
      <c r="U34" s="730"/>
      <c r="V34" s="730"/>
      <c r="W34" s="730"/>
      <c r="X34" s="730"/>
      <c r="Y34" s="731"/>
      <c r="Z34" s="732" t="s">
        <v>22</v>
      </c>
      <c r="AA34" s="733"/>
      <c r="AB34" s="749">
        <f>AL444</f>
        <v>0</v>
      </c>
      <c r="AC34" s="750"/>
      <c r="AD34" s="750"/>
      <c r="AE34" s="750"/>
      <c r="AF34" s="750"/>
      <c r="AG34" s="750"/>
      <c r="AH34" s="750"/>
      <c r="AI34" s="750"/>
      <c r="AJ34" s="750"/>
      <c r="AK34" s="750"/>
      <c r="AL34" s="750"/>
      <c r="AM34" s="750"/>
      <c r="AN34" s="750"/>
      <c r="AO34" s="750"/>
      <c r="AP34" s="750"/>
      <c r="AQ34" s="750"/>
      <c r="AR34" s="750"/>
      <c r="AS34" s="750"/>
      <c r="AT34" s="684" t="s">
        <v>0</v>
      </c>
      <c r="AU34" s="685"/>
    </row>
    <row r="35" spans="1:55" s="7" customFormat="1" ht="45.75" customHeight="1" thickTop="1">
      <c r="D35" s="686" t="s">
        <v>107</v>
      </c>
      <c r="E35" s="687"/>
      <c r="F35" s="687"/>
      <c r="G35" s="687"/>
      <c r="H35" s="687"/>
      <c r="I35" s="687"/>
      <c r="J35" s="687"/>
      <c r="K35" s="687"/>
      <c r="L35" s="687"/>
      <c r="M35" s="687"/>
      <c r="N35" s="687"/>
      <c r="O35" s="687"/>
      <c r="P35" s="687"/>
      <c r="Q35" s="687"/>
      <c r="R35" s="687"/>
      <c r="S35" s="687"/>
      <c r="T35" s="687"/>
      <c r="U35" s="687"/>
      <c r="V35" s="687"/>
      <c r="W35" s="687"/>
      <c r="X35" s="687"/>
      <c r="Y35" s="688"/>
      <c r="Z35" s="689" t="s">
        <v>22</v>
      </c>
      <c r="AA35" s="690"/>
      <c r="AB35" s="691">
        <f>SUM(AB30:AS34)</f>
        <v>0</v>
      </c>
      <c r="AC35" s="692"/>
      <c r="AD35" s="692"/>
      <c r="AE35" s="692"/>
      <c r="AF35" s="692"/>
      <c r="AG35" s="692"/>
      <c r="AH35" s="692"/>
      <c r="AI35" s="692"/>
      <c r="AJ35" s="692"/>
      <c r="AK35" s="692"/>
      <c r="AL35" s="692"/>
      <c r="AM35" s="692"/>
      <c r="AN35" s="692"/>
      <c r="AO35" s="692"/>
      <c r="AP35" s="692"/>
      <c r="AQ35" s="692"/>
      <c r="AR35" s="692"/>
      <c r="AS35" s="692"/>
      <c r="AT35" s="693" t="s">
        <v>0</v>
      </c>
      <c r="AU35" s="694"/>
    </row>
    <row r="36" spans="1:55" s="7" customFormat="1" ht="45" customHeight="1">
      <c r="A36" s="334"/>
      <c r="B36" s="334"/>
      <c r="C36" s="334"/>
      <c r="D36" s="334"/>
      <c r="E36" s="334"/>
      <c r="F36" s="334"/>
      <c r="G36" s="334"/>
      <c r="H36" s="334"/>
      <c r="I36" s="334"/>
      <c r="J36" s="334"/>
      <c r="K36" s="334"/>
      <c r="L36" s="334"/>
      <c r="M36" s="334"/>
      <c r="N36" s="334"/>
      <c r="O36" s="334"/>
      <c r="P36" s="334"/>
      <c r="Q36" s="334"/>
      <c r="R36" s="334"/>
      <c r="S36" s="334"/>
      <c r="T36" s="334"/>
      <c r="U36" s="334"/>
      <c r="V36" s="334"/>
      <c r="W36" s="334"/>
      <c r="X36" s="335"/>
      <c r="Y36" s="335"/>
      <c r="Z36" s="336"/>
      <c r="AA36" s="335"/>
      <c r="AB36" s="337"/>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row>
    <row r="37" spans="1:55" s="7" customFormat="1" ht="21">
      <c r="A37" s="24"/>
      <c r="B37" s="24"/>
      <c r="C37" s="24"/>
      <c r="D37" s="398" t="s">
        <v>263</v>
      </c>
      <c r="E37" s="4"/>
      <c r="F37" s="4"/>
      <c r="G37" s="4"/>
      <c r="H37" s="4"/>
      <c r="I37" s="4"/>
      <c r="J37" s="4"/>
      <c r="K37" s="4"/>
      <c r="L37" s="4"/>
      <c r="M37" s="4"/>
      <c r="N37" s="4"/>
      <c r="O37" s="4"/>
      <c r="P37" s="4"/>
      <c r="Q37" s="4"/>
      <c r="R37" s="4"/>
      <c r="S37" s="4"/>
      <c r="T37" s="4"/>
      <c r="U37" s="4"/>
      <c r="V37" s="4"/>
      <c r="W37" s="4"/>
      <c r="X37" s="5"/>
      <c r="Y37" s="5"/>
      <c r="Z37" s="332" t="str">
        <f>IF(AND(AB38&gt;0,AB38&lt;400000),"↓補助対象経費の合計が40万円以下の申請はできません。","")</f>
        <v/>
      </c>
      <c r="AA37" s="6"/>
      <c r="AB37" s="6"/>
      <c r="AC37" s="6"/>
      <c r="AD37" s="6"/>
      <c r="AE37" s="6"/>
      <c r="AF37" s="6"/>
      <c r="AG37" s="6"/>
      <c r="AH37" s="6"/>
      <c r="AI37" s="6"/>
      <c r="AJ37" s="6"/>
      <c r="AK37" s="6"/>
      <c r="AL37" s="6"/>
      <c r="AM37" s="6"/>
      <c r="AN37" s="4"/>
      <c r="AO37" s="4"/>
      <c r="AP37" s="4"/>
      <c r="AQ37" s="4"/>
      <c r="AR37" s="4"/>
      <c r="AS37" s="333"/>
      <c r="AT37" s="333"/>
      <c r="AU37" s="333"/>
      <c r="AV37" s="333"/>
      <c r="AW37" s="333"/>
      <c r="AX37" s="333"/>
      <c r="AY37" s="333"/>
      <c r="AZ37" s="333"/>
      <c r="BA37" s="333"/>
      <c r="BB37" s="333"/>
      <c r="BC37" s="333"/>
    </row>
    <row r="38" spans="1:55" s="7" customFormat="1" ht="45.75" customHeight="1">
      <c r="D38" s="695" t="s">
        <v>333</v>
      </c>
      <c r="E38" s="696"/>
      <c r="F38" s="696"/>
      <c r="G38" s="696"/>
      <c r="H38" s="696"/>
      <c r="I38" s="696"/>
      <c r="J38" s="696"/>
      <c r="K38" s="696"/>
      <c r="L38" s="696"/>
      <c r="M38" s="696"/>
      <c r="N38" s="696"/>
      <c r="O38" s="696"/>
      <c r="P38" s="696"/>
      <c r="Q38" s="696"/>
      <c r="R38" s="696"/>
      <c r="S38" s="696"/>
      <c r="T38" s="696"/>
      <c r="U38" s="696"/>
      <c r="V38" s="696"/>
      <c r="W38" s="696"/>
      <c r="X38" s="696"/>
      <c r="Y38" s="697"/>
      <c r="Z38" s="698" t="s">
        <v>22</v>
      </c>
      <c r="AA38" s="699"/>
      <c r="AB38" s="700">
        <f>IF(AB29="","",SUM(AB29,AB35))</f>
        <v>0</v>
      </c>
      <c r="AC38" s="701"/>
      <c r="AD38" s="701"/>
      <c r="AE38" s="701"/>
      <c r="AF38" s="701"/>
      <c r="AG38" s="701"/>
      <c r="AH38" s="701"/>
      <c r="AI38" s="701"/>
      <c r="AJ38" s="701"/>
      <c r="AK38" s="701"/>
      <c r="AL38" s="701"/>
      <c r="AM38" s="701"/>
      <c r="AN38" s="701"/>
      <c r="AO38" s="701"/>
      <c r="AP38" s="701"/>
      <c r="AQ38" s="701"/>
      <c r="AR38" s="701"/>
      <c r="AS38" s="701"/>
      <c r="AT38" s="702" t="s">
        <v>0</v>
      </c>
      <c r="AU38" s="703"/>
    </row>
    <row r="39" spans="1:55" s="7" customFormat="1" ht="45.75" customHeight="1">
      <c r="D39" s="695" t="s">
        <v>334</v>
      </c>
      <c r="E39" s="696"/>
      <c r="F39" s="696"/>
      <c r="G39" s="696"/>
      <c r="H39" s="696"/>
      <c r="I39" s="696"/>
      <c r="J39" s="696"/>
      <c r="K39" s="696"/>
      <c r="L39" s="696"/>
      <c r="M39" s="696"/>
      <c r="N39" s="696"/>
      <c r="O39" s="696"/>
      <c r="P39" s="696"/>
      <c r="Q39" s="696"/>
      <c r="R39" s="696"/>
      <c r="S39" s="696"/>
      <c r="T39" s="696"/>
      <c r="U39" s="696"/>
      <c r="V39" s="696"/>
      <c r="W39" s="696"/>
      <c r="X39" s="696"/>
      <c r="Y39" s="697"/>
      <c r="Z39" s="720" t="s">
        <v>22</v>
      </c>
      <c r="AA39" s="721"/>
      <c r="AB39" s="747">
        <f>IF(AB38="","",ROUNDDOWN(AB38/2,0))</f>
        <v>0</v>
      </c>
      <c r="AC39" s="748"/>
      <c r="AD39" s="748"/>
      <c r="AE39" s="748"/>
      <c r="AF39" s="748"/>
      <c r="AG39" s="748"/>
      <c r="AH39" s="748"/>
      <c r="AI39" s="748"/>
      <c r="AJ39" s="748"/>
      <c r="AK39" s="748"/>
      <c r="AL39" s="748"/>
      <c r="AM39" s="748"/>
      <c r="AN39" s="748"/>
      <c r="AO39" s="748"/>
      <c r="AP39" s="748"/>
      <c r="AQ39" s="748"/>
      <c r="AR39" s="748"/>
      <c r="AS39" s="748"/>
      <c r="AT39" s="668" t="s">
        <v>0</v>
      </c>
      <c r="AU39" s="669"/>
    </row>
    <row r="40" spans="1:55" s="7" customFormat="1" ht="29.25" customHeight="1">
      <c r="D40" s="374"/>
      <c r="E40" s="374"/>
      <c r="F40" s="374"/>
      <c r="G40" s="374"/>
      <c r="H40" s="374"/>
      <c r="I40" s="374"/>
      <c r="J40" s="374"/>
      <c r="K40" s="374"/>
      <c r="L40" s="374"/>
      <c r="M40" s="374"/>
      <c r="N40" s="374"/>
      <c r="O40" s="374"/>
      <c r="P40" s="374"/>
      <c r="Q40" s="374"/>
      <c r="R40" s="374"/>
      <c r="S40" s="374"/>
      <c r="T40" s="374"/>
      <c r="U40" s="374"/>
      <c r="V40" s="374"/>
      <c r="W40" s="374"/>
      <c r="X40" s="374"/>
      <c r="Y40" s="374"/>
      <c r="Z40" s="375"/>
      <c r="AA40" s="375"/>
      <c r="AB40" s="376"/>
      <c r="AC40" s="376"/>
      <c r="AD40" s="376"/>
      <c r="AE40" s="376"/>
      <c r="AF40" s="376"/>
      <c r="AG40" s="376"/>
      <c r="AH40" s="376"/>
      <c r="AI40" s="376"/>
      <c r="AJ40" s="376"/>
      <c r="AK40" s="376"/>
      <c r="AL40" s="376"/>
      <c r="AM40" s="376"/>
      <c r="AN40" s="376"/>
      <c r="AO40" s="376"/>
      <c r="AP40" s="376"/>
      <c r="AQ40" s="376"/>
      <c r="AR40" s="376"/>
      <c r="AS40" s="376"/>
      <c r="AT40" s="375"/>
      <c r="AU40" s="375"/>
    </row>
    <row r="41" spans="1:55" s="7" customFormat="1" ht="25.5" customHeight="1">
      <c r="D41" s="670" t="s">
        <v>328</v>
      </c>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0"/>
      <c r="AL41" s="670"/>
      <c r="AM41" s="670"/>
      <c r="AN41" s="670"/>
      <c r="AO41" s="670"/>
      <c r="AP41" s="670"/>
      <c r="AQ41" s="670"/>
      <c r="AR41" s="670"/>
      <c r="AS41" s="670"/>
      <c r="AT41" s="670"/>
      <c r="AU41" s="670"/>
      <c r="AV41" s="383"/>
      <c r="AW41" s="383"/>
      <c r="AX41" s="383"/>
      <c r="AY41" s="383"/>
      <c r="AZ41" s="383"/>
      <c r="BA41" s="383"/>
    </row>
    <row r="42" spans="1:55" s="7" customFormat="1" ht="19.5" customHeight="1">
      <c r="D42" s="671" t="s">
        <v>312</v>
      </c>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671"/>
      <c r="AK42" s="671"/>
      <c r="AL42" s="671"/>
      <c r="AM42" s="671"/>
      <c r="AN42" s="671"/>
      <c r="AO42" s="671"/>
      <c r="AP42" s="671"/>
      <c r="AQ42" s="671"/>
      <c r="AR42" s="671"/>
      <c r="AS42" s="671"/>
      <c r="AT42" s="671"/>
      <c r="AU42" s="671"/>
    </row>
    <row r="43" spans="1:55" s="7" customFormat="1" ht="30" customHeight="1">
      <c r="D43" s="672" t="s">
        <v>5</v>
      </c>
      <c r="E43" s="673"/>
      <c r="F43" s="674" t="s">
        <v>313</v>
      </c>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4"/>
      <c r="AQ43" s="674"/>
      <c r="AR43" s="674"/>
      <c r="AS43" s="674"/>
      <c r="AT43" s="674"/>
      <c r="AU43" s="675"/>
    </row>
    <row r="44" spans="1:55" s="7" customFormat="1" ht="30" customHeight="1">
      <c r="D44" s="676" t="s">
        <v>5</v>
      </c>
      <c r="E44" s="677"/>
      <c r="F44" s="678" t="s">
        <v>314</v>
      </c>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c r="AD44" s="678"/>
      <c r="AE44" s="678"/>
      <c r="AF44" s="678"/>
      <c r="AG44" s="678"/>
      <c r="AH44" s="678"/>
      <c r="AI44" s="678"/>
      <c r="AJ44" s="678"/>
      <c r="AK44" s="678"/>
      <c r="AL44" s="678"/>
      <c r="AM44" s="678"/>
      <c r="AN44" s="678"/>
      <c r="AO44" s="678"/>
      <c r="AP44" s="678"/>
      <c r="AQ44" s="678"/>
      <c r="AR44" s="678"/>
      <c r="AS44" s="678"/>
      <c r="AT44" s="678"/>
      <c r="AU44" s="679"/>
    </row>
    <row r="45" spans="1:55" s="7" customFormat="1" ht="25.5" customHeight="1">
      <c r="D45" s="371"/>
      <c r="E45" s="393"/>
      <c r="F45" s="680" t="s">
        <v>315</v>
      </c>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680"/>
      <c r="AJ45" s="680"/>
      <c r="AK45" s="680"/>
      <c r="AL45" s="680"/>
      <c r="AM45" s="680"/>
      <c r="AN45" s="680"/>
      <c r="AO45" s="680"/>
      <c r="AP45" s="680"/>
      <c r="AQ45" s="680"/>
      <c r="AR45" s="680"/>
      <c r="AS45" s="680"/>
      <c r="AT45" s="680"/>
      <c r="AU45" s="681"/>
    </row>
    <row r="46" spans="1:55" s="7" customFormat="1" ht="25.5" customHeight="1">
      <c r="D46" s="372"/>
      <c r="E46" s="373"/>
      <c r="F46" s="682" t="s">
        <v>316</v>
      </c>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682"/>
      <c r="AP46" s="682"/>
      <c r="AQ46" s="682"/>
      <c r="AR46" s="682"/>
      <c r="AS46" s="682"/>
      <c r="AT46" s="682"/>
      <c r="AU46" s="683"/>
    </row>
    <row r="47" spans="1:55" s="7" customFormat="1" ht="45" customHeight="1">
      <c r="D47" s="374"/>
      <c r="E47" s="374"/>
      <c r="F47" s="374"/>
      <c r="G47" s="374"/>
      <c r="H47" s="374"/>
      <c r="I47" s="374"/>
      <c r="J47" s="374"/>
      <c r="K47" s="374"/>
      <c r="L47" s="374"/>
      <c r="M47" s="374"/>
      <c r="N47" s="374"/>
      <c r="O47" s="374"/>
      <c r="P47" s="374"/>
      <c r="Q47" s="374"/>
      <c r="R47" s="374"/>
      <c r="S47" s="374"/>
      <c r="T47" s="374"/>
      <c r="U47" s="374"/>
      <c r="V47" s="374"/>
      <c r="W47" s="374"/>
      <c r="X47" s="374"/>
      <c r="Y47" s="374"/>
      <c r="Z47" s="375"/>
      <c r="AA47" s="375"/>
      <c r="AB47" s="376"/>
      <c r="AC47" s="376"/>
      <c r="AD47" s="376"/>
      <c r="AE47" s="376"/>
      <c r="AF47" s="376"/>
      <c r="AG47" s="376"/>
      <c r="AH47" s="376"/>
      <c r="AI47" s="376"/>
      <c r="AJ47" s="376"/>
      <c r="AK47" s="376"/>
      <c r="AL47" s="376"/>
      <c r="AM47" s="376"/>
      <c r="AN47" s="376"/>
      <c r="AO47" s="376"/>
      <c r="AP47" s="376"/>
      <c r="AQ47" s="376"/>
      <c r="AR47" s="376"/>
      <c r="AS47" s="376"/>
      <c r="AT47" s="375"/>
      <c r="AU47" s="375"/>
    </row>
    <row r="48" spans="1:55" s="22" customFormat="1" ht="32.25" customHeight="1" thickBot="1">
      <c r="A48" s="46"/>
      <c r="B48" s="46"/>
      <c r="C48" s="46"/>
      <c r="D48" s="46"/>
      <c r="E48" s="46"/>
      <c r="F48" s="46"/>
      <c r="G48" s="46"/>
      <c r="H48" s="46"/>
      <c r="I48" s="46"/>
      <c r="J48" s="46"/>
      <c r="K48" s="46"/>
      <c r="L48" s="46"/>
      <c r="M48" s="46"/>
      <c r="N48" s="46"/>
      <c r="O48" s="46"/>
      <c r="P48" s="46"/>
      <c r="Q48" s="46"/>
      <c r="R48" s="46"/>
      <c r="S48" s="46"/>
      <c r="T48" s="46"/>
      <c r="U48" s="46"/>
      <c r="V48" s="46"/>
      <c r="W48" s="46"/>
      <c r="X48" s="51"/>
      <c r="Y48" s="51"/>
      <c r="Z48" s="47"/>
      <c r="AA48" s="377" t="s">
        <v>317</v>
      </c>
      <c r="AB48" s="377"/>
      <c r="AC48" s="141"/>
      <c r="AD48" s="141"/>
      <c r="AE48" s="141"/>
      <c r="AF48" s="141"/>
      <c r="AG48" s="141"/>
      <c r="AH48" s="141"/>
      <c r="AI48" s="141"/>
      <c r="AJ48" s="141"/>
      <c r="AK48" s="141"/>
      <c r="AL48" s="141"/>
      <c r="AM48" s="141"/>
      <c r="AN48" s="51"/>
      <c r="AO48" s="51"/>
      <c r="AP48" s="135"/>
      <c r="AQ48" s="135"/>
      <c r="AR48" s="135"/>
      <c r="AS48" s="135"/>
      <c r="AT48" s="135"/>
      <c r="AU48" s="135"/>
      <c r="AV48" s="135"/>
      <c r="AW48" s="135"/>
      <c r="AX48" s="135"/>
      <c r="AY48" s="135"/>
      <c r="AZ48" s="135"/>
      <c r="BA48" s="135"/>
      <c r="BB48" s="135"/>
      <c r="BC48" s="135"/>
    </row>
    <row r="49" spans="1:55" s="22" customFormat="1" ht="65.25" customHeight="1" thickBot="1">
      <c r="A49" s="142"/>
      <c r="B49" s="142"/>
      <c r="C49" s="142"/>
      <c r="D49" s="656" t="s">
        <v>330</v>
      </c>
      <c r="E49" s="657"/>
      <c r="F49" s="657"/>
      <c r="G49" s="657"/>
      <c r="H49" s="657"/>
      <c r="I49" s="657"/>
      <c r="J49" s="657"/>
      <c r="K49" s="657"/>
      <c r="L49" s="657"/>
      <c r="M49" s="657"/>
      <c r="N49" s="657"/>
      <c r="O49" s="657"/>
      <c r="P49" s="657"/>
      <c r="Q49" s="657"/>
      <c r="R49" s="657"/>
      <c r="S49" s="657"/>
      <c r="T49" s="657"/>
      <c r="U49" s="657"/>
      <c r="V49" s="657"/>
      <c r="W49" s="657"/>
      <c r="X49" s="657"/>
      <c r="Y49" s="658"/>
      <c r="Z49" s="659">
        <f>MIN(AB39,1250000)</f>
        <v>0</v>
      </c>
      <c r="AA49" s="660"/>
      <c r="AB49" s="660"/>
      <c r="AC49" s="660"/>
      <c r="AD49" s="660"/>
      <c r="AE49" s="660"/>
      <c r="AF49" s="660"/>
      <c r="AG49" s="660"/>
      <c r="AH49" s="660"/>
      <c r="AI49" s="660"/>
      <c r="AJ49" s="660"/>
      <c r="AK49" s="660"/>
      <c r="AL49" s="660"/>
      <c r="AM49" s="660"/>
      <c r="AN49" s="660"/>
      <c r="AO49" s="660"/>
      <c r="AP49" s="660"/>
      <c r="AQ49" s="660"/>
      <c r="AR49" s="660"/>
      <c r="AS49" s="660"/>
      <c r="AT49" s="661" t="s">
        <v>0</v>
      </c>
      <c r="AU49" s="662"/>
      <c r="AV49" s="134"/>
      <c r="AW49" s="134"/>
      <c r="AX49" s="134"/>
      <c r="AY49" s="134"/>
      <c r="AZ49" s="134"/>
      <c r="BA49" s="134"/>
      <c r="BB49" s="134"/>
      <c r="BC49" s="134"/>
    </row>
    <row r="50" spans="1:55" ht="28.5" customHeight="1"/>
    <row r="51" spans="1:55" s="7" customFormat="1" ht="18.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5"/>
      <c r="AL51" s="52"/>
      <c r="AM51" s="52"/>
      <c r="AN51" s="4"/>
      <c r="AO51" s="4"/>
      <c r="AP51" s="4"/>
      <c r="AQ51" s="4"/>
      <c r="AR51" s="4"/>
      <c r="AS51" s="4"/>
      <c r="AT51" s="4"/>
      <c r="AU51" s="4"/>
      <c r="AV51" s="4"/>
      <c r="AW51" s="4"/>
      <c r="AX51" s="4"/>
      <c r="AY51" s="4"/>
      <c r="AZ51" s="4"/>
      <c r="BA51" s="4"/>
      <c r="BB51" s="4"/>
      <c r="BC51" s="48" t="s">
        <v>332</v>
      </c>
    </row>
    <row r="52" spans="1:55" s="1" customFormat="1" ht="18" customHeight="1">
      <c r="A52" s="2"/>
      <c r="B52" s="2"/>
      <c r="C52" s="2"/>
      <c r="D52" s="2"/>
      <c r="E52" s="2"/>
      <c r="F52" s="2"/>
      <c r="G52" s="2"/>
      <c r="H52" s="2"/>
      <c r="I52" s="2"/>
      <c r="BC52" s="133" t="str">
        <f>IF(OR('様式第１｜交付申請書'!$BD$15&lt;&gt;"",'様式第１｜交付申請書'!$AJ$54&lt;&gt;""),'様式第１｜交付申請書'!$BD$15&amp;"邸"&amp;RIGHT(TRIM('様式第１｜交付申請書'!$N$54&amp;'様式第１｜交付申請書'!$Y$54&amp;'様式第１｜交付申請書'!$AJ$54),4),"")</f>
        <v/>
      </c>
    </row>
    <row r="53" spans="1:55" ht="30" customHeight="1">
      <c r="A53" s="1342" t="s">
        <v>96</v>
      </c>
      <c r="B53" s="1342"/>
      <c r="C53" s="1342"/>
      <c r="D53" s="1342"/>
      <c r="E53" s="1342"/>
      <c r="F53" s="1342"/>
      <c r="G53" s="1342"/>
      <c r="H53" s="1342"/>
      <c r="I53" s="1342"/>
      <c r="J53" s="1342"/>
      <c r="K53" s="1342"/>
      <c r="L53" s="1342"/>
      <c r="M53" s="1342"/>
      <c r="N53" s="1342"/>
      <c r="O53" s="1342"/>
      <c r="P53" s="1342"/>
      <c r="Q53" s="1342"/>
      <c r="R53" s="1342"/>
      <c r="S53" s="1342"/>
      <c r="T53" s="1342"/>
      <c r="U53" s="1342"/>
      <c r="V53" s="1342"/>
      <c r="W53" s="1342"/>
      <c r="X53" s="1342"/>
      <c r="Y53" s="1342"/>
      <c r="Z53" s="1342"/>
      <c r="AA53" s="1342"/>
      <c r="AB53" s="1342"/>
      <c r="AC53" s="1342"/>
      <c r="AD53" s="1342"/>
      <c r="AE53" s="1342"/>
      <c r="AF53" s="1342"/>
      <c r="AG53" s="1342"/>
      <c r="AH53" s="1342"/>
      <c r="AI53" s="1342"/>
      <c r="AJ53" s="1342"/>
      <c r="AK53" s="1342"/>
      <c r="AL53" s="1342"/>
      <c r="AM53" s="1342"/>
      <c r="AN53" s="1342"/>
      <c r="AO53" s="1342"/>
      <c r="AP53" s="1342"/>
      <c r="AQ53" s="1342"/>
      <c r="AR53" s="1342"/>
      <c r="AS53" s="1342"/>
      <c r="AT53" s="1342"/>
      <c r="AU53" s="1342"/>
      <c r="AV53" s="1342"/>
      <c r="AW53" s="1342"/>
      <c r="AX53" s="1342"/>
      <c r="AY53" s="1342"/>
      <c r="AZ53" s="1342"/>
      <c r="BA53" s="1342"/>
      <c r="BB53" s="1342"/>
      <c r="BC53" s="1342"/>
    </row>
    <row r="54" spans="1:55" ht="6" customHeight="1">
      <c r="A54" s="15"/>
      <c r="B54" s="15"/>
      <c r="C54" s="15"/>
      <c r="D54" s="15"/>
      <c r="E54" s="15"/>
      <c r="F54" s="15"/>
      <c r="G54" s="15"/>
      <c r="H54" s="15"/>
      <c r="I54" s="15"/>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ht="18.75">
      <c r="A55" s="39" t="s">
        <v>130</v>
      </c>
      <c r="B55" s="38"/>
      <c r="C55" s="38"/>
      <c r="D55" s="38"/>
      <c r="E55" s="38"/>
      <c r="F55" s="38"/>
      <c r="G55" s="38"/>
      <c r="H55" s="38"/>
      <c r="I55" s="38"/>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10"/>
      <c r="BB55" s="10"/>
      <c r="BC55" s="33" t="s">
        <v>4</v>
      </c>
    </row>
    <row r="56" spans="1:55" ht="14.25" customHeight="1">
      <c r="A56" s="19"/>
      <c r="B56" s="19"/>
      <c r="C56" s="19"/>
      <c r="D56" s="19"/>
      <c r="E56" s="19"/>
      <c r="F56" s="19"/>
      <c r="G56" s="19"/>
      <c r="H56" s="19"/>
      <c r="I56" s="19"/>
      <c r="J56" s="19"/>
      <c r="K56" s="4"/>
      <c r="L56" s="4"/>
      <c r="M56" s="4"/>
      <c r="N56" s="4"/>
      <c r="O56" s="4"/>
      <c r="P56" s="4"/>
      <c r="Q56" s="4"/>
      <c r="R56" s="4"/>
      <c r="S56" s="4"/>
      <c r="T56" s="4"/>
      <c r="U56" s="4"/>
      <c r="V56" s="4"/>
      <c r="W56" s="4"/>
      <c r="X56" s="4"/>
      <c r="Y56" s="4"/>
      <c r="Z56" s="4"/>
      <c r="AA56" s="4"/>
      <c r="AB56" s="4"/>
      <c r="AC56" s="19"/>
      <c r="AD56" s="19"/>
      <c r="AE56" s="19"/>
      <c r="AF56" s="19"/>
      <c r="AG56" s="19"/>
      <c r="AH56" s="19"/>
      <c r="AI56" s="19"/>
      <c r="AJ56" s="19"/>
      <c r="AK56" s="19"/>
      <c r="AL56" s="4"/>
      <c r="AM56" s="4"/>
      <c r="AN56" s="4"/>
      <c r="AO56" s="4"/>
      <c r="AP56" s="4"/>
      <c r="AQ56" s="4"/>
      <c r="AR56" s="4"/>
      <c r="AS56" s="4"/>
      <c r="AT56" s="4"/>
      <c r="AU56" s="4"/>
      <c r="AV56" s="4"/>
      <c r="AW56" s="4"/>
      <c r="AX56" s="25" t="s">
        <v>71</v>
      </c>
      <c r="AY56" s="143"/>
      <c r="AZ56" s="166" t="s">
        <v>132</v>
      </c>
      <c r="BA56" s="143"/>
      <c r="BB56" s="909" t="s">
        <v>133</v>
      </c>
      <c r="BC56" s="909"/>
    </row>
    <row r="57" spans="1:55" ht="14.25" customHeight="1">
      <c r="A57" s="359"/>
      <c r="B57" s="359"/>
      <c r="C57" s="359"/>
      <c r="D57" s="359"/>
      <c r="E57" s="359"/>
      <c r="F57" s="359"/>
      <c r="G57" s="359"/>
      <c r="H57" s="359"/>
      <c r="I57" s="359"/>
      <c r="J57" s="359"/>
      <c r="K57" s="20"/>
      <c r="L57" s="20"/>
      <c r="M57" s="20"/>
      <c r="N57" s="20"/>
      <c r="O57" s="20"/>
      <c r="P57" s="20"/>
      <c r="Q57" s="20"/>
      <c r="R57" s="20"/>
      <c r="S57" s="20"/>
      <c r="T57" s="20"/>
      <c r="U57" s="20"/>
      <c r="V57" s="20"/>
      <c r="W57" s="20"/>
      <c r="X57" s="20"/>
      <c r="Y57" s="20"/>
      <c r="Z57" s="20"/>
      <c r="AA57" s="20"/>
      <c r="AB57" s="20"/>
      <c r="AC57" s="359"/>
      <c r="AD57" s="359"/>
      <c r="AE57" s="359"/>
      <c r="AF57" s="359"/>
      <c r="AG57" s="359"/>
      <c r="AH57" s="359"/>
      <c r="AI57" s="359"/>
      <c r="AJ57" s="359"/>
      <c r="AK57" s="359"/>
      <c r="AL57" s="20"/>
      <c r="AM57" s="20"/>
      <c r="AN57" s="20"/>
      <c r="AO57" s="20"/>
      <c r="AP57" s="20"/>
      <c r="AQ57" s="20"/>
      <c r="AR57" s="20"/>
      <c r="AS57" s="20"/>
      <c r="AT57" s="20"/>
      <c r="AU57" s="20"/>
      <c r="AV57" s="20"/>
      <c r="AW57" s="20"/>
      <c r="AX57" s="25"/>
      <c r="AY57" s="363"/>
      <c r="AZ57" s="166"/>
      <c r="BA57" s="363"/>
      <c r="BB57" s="363"/>
      <c r="BC57" s="363"/>
    </row>
    <row r="58" spans="1:55" ht="37.5" customHeight="1">
      <c r="A58" s="359"/>
      <c r="B58" s="359"/>
      <c r="C58" s="359"/>
      <c r="D58" s="359"/>
      <c r="E58" s="359"/>
      <c r="F58" s="359"/>
      <c r="G58" s="359"/>
      <c r="H58" s="359"/>
      <c r="I58" s="359"/>
      <c r="J58" s="359"/>
      <c r="K58" s="20"/>
      <c r="L58" s="20"/>
      <c r="M58" s="20"/>
      <c r="N58" s="20"/>
      <c r="O58" s="20"/>
      <c r="P58" s="20"/>
      <c r="Q58" s="20"/>
      <c r="R58" s="20"/>
      <c r="S58" s="20"/>
      <c r="T58" s="20"/>
      <c r="U58" s="20"/>
      <c r="V58" s="20"/>
      <c r="W58" s="20"/>
      <c r="X58" s="20"/>
      <c r="Y58" s="20"/>
      <c r="Z58" s="20"/>
      <c r="AA58" s="20"/>
      <c r="AB58" s="20"/>
      <c r="AC58" s="359"/>
      <c r="AD58" s="359"/>
      <c r="AE58" s="359"/>
      <c r="AF58" s="359"/>
      <c r="AG58" s="359"/>
      <c r="AH58" s="359"/>
      <c r="AI58" s="359"/>
      <c r="AJ58" s="359"/>
      <c r="AK58" s="359"/>
      <c r="AL58" s="20"/>
      <c r="AM58" s="20"/>
      <c r="AN58" s="20"/>
      <c r="AO58" s="20"/>
      <c r="AP58" s="910" t="s">
        <v>287</v>
      </c>
      <c r="AQ58" s="911"/>
      <c r="AR58" s="911"/>
      <c r="AS58" s="911"/>
      <c r="AT58" s="911"/>
      <c r="AU58" s="911"/>
      <c r="AV58" s="911"/>
      <c r="AW58" s="912" t="str">
        <f>IF($AU$5="","",$AU$5)</f>
        <v/>
      </c>
      <c r="AX58" s="912"/>
      <c r="AY58" s="912"/>
      <c r="AZ58" s="912"/>
      <c r="BA58" s="912"/>
      <c r="BB58" s="912"/>
      <c r="BC58" s="913"/>
    </row>
    <row r="59" spans="1:55" ht="14.25" customHeight="1">
      <c r="A59" s="359"/>
      <c r="B59" s="359"/>
      <c r="C59" s="359"/>
      <c r="D59" s="359"/>
      <c r="E59" s="359"/>
      <c r="F59" s="359"/>
      <c r="G59" s="359"/>
      <c r="H59" s="359"/>
      <c r="I59" s="359"/>
      <c r="J59" s="359"/>
      <c r="K59" s="20"/>
      <c r="L59" s="20"/>
      <c r="M59" s="20"/>
      <c r="N59" s="20"/>
      <c r="O59" s="20"/>
      <c r="P59" s="20"/>
      <c r="Q59" s="20"/>
      <c r="R59" s="20"/>
      <c r="S59" s="20"/>
      <c r="T59" s="20"/>
      <c r="U59" s="20"/>
      <c r="V59" s="20"/>
      <c r="W59" s="20"/>
      <c r="X59" s="20"/>
      <c r="Y59" s="20"/>
      <c r="Z59" s="20"/>
      <c r="AA59" s="20"/>
      <c r="AB59" s="20"/>
      <c r="AC59" s="359"/>
      <c r="AD59" s="359"/>
      <c r="AE59" s="359"/>
      <c r="AF59" s="359"/>
      <c r="AG59" s="359"/>
      <c r="AH59" s="359"/>
      <c r="AI59" s="359"/>
      <c r="AJ59" s="359"/>
      <c r="AK59" s="359"/>
      <c r="AL59" s="20"/>
      <c r="AM59" s="20"/>
      <c r="AN59" s="20"/>
      <c r="AO59" s="20"/>
      <c r="AP59" s="20"/>
      <c r="AQ59" s="20"/>
      <c r="AR59" s="20"/>
      <c r="AS59" s="20"/>
      <c r="AT59" s="20"/>
      <c r="AU59" s="20"/>
      <c r="AV59" s="20"/>
      <c r="AW59" s="20"/>
      <c r="AX59" s="25"/>
      <c r="AY59" s="365"/>
      <c r="AZ59" s="166"/>
      <c r="BA59" s="365"/>
      <c r="BB59" s="365"/>
      <c r="BC59" s="365"/>
    </row>
    <row r="60" spans="1:55" ht="24.75" customHeight="1">
      <c r="A60" s="378"/>
      <c r="B60" s="379"/>
      <c r="C60" s="380" t="s">
        <v>319</v>
      </c>
      <c r="D60" s="26"/>
      <c r="E60" s="26"/>
      <c r="F60" s="26"/>
      <c r="G60" s="381"/>
      <c r="H60" s="382"/>
      <c r="I60" s="380" t="s">
        <v>320</v>
      </c>
      <c r="J60" s="26"/>
      <c r="K60" s="10"/>
      <c r="L60" s="10"/>
      <c r="M60" s="10"/>
      <c r="N60" s="10"/>
      <c r="O60" s="10"/>
      <c r="P60" s="10"/>
      <c r="Q60" s="10"/>
      <c r="R60" s="10"/>
      <c r="S60" s="10"/>
      <c r="T60" s="10"/>
      <c r="U60" s="10"/>
      <c r="V60" s="10"/>
      <c r="W60" s="10"/>
      <c r="X60" s="10"/>
      <c r="Y60" s="10"/>
      <c r="Z60" s="10"/>
      <c r="AA60" s="10"/>
      <c r="AB60" s="10"/>
      <c r="AC60" s="10"/>
      <c r="AD60" s="10"/>
      <c r="AE60" s="10"/>
      <c r="AF60" s="10"/>
      <c r="AG60" s="4"/>
      <c r="AH60" s="4"/>
      <c r="AI60" s="4"/>
      <c r="AJ60" s="4"/>
      <c r="AK60" s="4"/>
      <c r="AL60" s="4"/>
      <c r="AM60" s="4"/>
      <c r="AN60" s="4"/>
      <c r="AO60" s="4"/>
      <c r="AP60" s="4"/>
      <c r="AQ60" s="4"/>
      <c r="AR60" s="4"/>
      <c r="AS60" s="4"/>
      <c r="AT60" s="4"/>
      <c r="AU60" s="4"/>
      <c r="AV60" s="4"/>
      <c r="AW60" s="1529" t="s">
        <v>318</v>
      </c>
      <c r="AX60" s="1530"/>
      <c r="AY60" s="1530"/>
      <c r="AZ60" s="1530"/>
      <c r="BA60" s="1530"/>
      <c r="BB60" s="1530"/>
      <c r="BC60" s="1530"/>
    </row>
    <row r="61" spans="1:55" ht="19.5" customHeight="1" thickBot="1">
      <c r="A61" s="163"/>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531"/>
      <c r="AX61" s="1531"/>
      <c r="AY61" s="1531"/>
      <c r="AZ61" s="1531"/>
      <c r="BA61" s="1531"/>
      <c r="BB61" s="1531"/>
      <c r="BC61" s="1531"/>
    </row>
    <row r="62" spans="1:55" s="7" customFormat="1" ht="46.5" customHeight="1" thickBot="1">
      <c r="A62" s="1527" t="s">
        <v>24</v>
      </c>
      <c r="B62" s="1265"/>
      <c r="C62" s="1528"/>
      <c r="D62" s="1528"/>
      <c r="E62" s="840" t="s">
        <v>108</v>
      </c>
      <c r="F62" s="840"/>
      <c r="G62" s="840"/>
      <c r="H62" s="840"/>
      <c r="I62" s="840"/>
      <c r="J62" s="840"/>
      <c r="K62" s="840"/>
      <c r="L62" s="840"/>
      <c r="M62" s="883" t="s">
        <v>81</v>
      </c>
      <c r="N62" s="883"/>
      <c r="O62" s="883"/>
      <c r="P62" s="883"/>
      <c r="Q62" s="883"/>
      <c r="R62" s="883"/>
      <c r="S62" s="883"/>
      <c r="T62" s="883"/>
      <c r="U62" s="883" t="s">
        <v>9</v>
      </c>
      <c r="V62" s="883"/>
      <c r="W62" s="883"/>
      <c r="X62" s="883"/>
      <c r="Y62" s="883"/>
      <c r="Z62" s="883"/>
      <c r="AA62" s="883"/>
      <c r="AB62" s="883"/>
      <c r="AC62" s="883"/>
      <c r="AD62" s="883"/>
      <c r="AE62" s="883" t="s">
        <v>3</v>
      </c>
      <c r="AF62" s="883"/>
      <c r="AG62" s="883"/>
      <c r="AH62" s="883"/>
      <c r="AI62" s="883"/>
      <c r="AJ62" s="883"/>
      <c r="AK62" s="883"/>
      <c r="AL62" s="883"/>
      <c r="AM62" s="883"/>
      <c r="AN62" s="883"/>
      <c r="AO62" s="883"/>
      <c r="AP62" s="883"/>
      <c r="AQ62" s="883"/>
      <c r="AR62" s="883"/>
      <c r="AS62" s="1500" t="s">
        <v>204</v>
      </c>
      <c r="AT62" s="1501"/>
      <c r="AU62" s="1501"/>
      <c r="AV62" s="1502"/>
      <c r="AW62" s="841" t="s">
        <v>99</v>
      </c>
      <c r="AX62" s="840"/>
      <c r="AY62" s="840"/>
      <c r="AZ62" s="840"/>
      <c r="BA62" s="840"/>
      <c r="BB62" s="840"/>
      <c r="BC62" s="846"/>
    </row>
    <row r="63" spans="1:55" s="409" customFormat="1" ht="29.25" customHeight="1" thickTop="1">
      <c r="A63" s="1522" t="s">
        <v>210</v>
      </c>
      <c r="B63" s="1523"/>
      <c r="C63" s="1524"/>
      <c r="D63" s="1524"/>
      <c r="E63" s="820"/>
      <c r="F63" s="820"/>
      <c r="G63" s="820"/>
      <c r="H63" s="820"/>
      <c r="I63" s="820"/>
      <c r="J63" s="820"/>
      <c r="K63" s="820"/>
      <c r="L63" s="820"/>
      <c r="M63" s="1022"/>
      <c r="N63" s="1022"/>
      <c r="O63" s="1022"/>
      <c r="P63" s="1022"/>
      <c r="Q63" s="1022"/>
      <c r="R63" s="1022"/>
      <c r="S63" s="1022"/>
      <c r="T63" s="1022"/>
      <c r="U63" s="1503"/>
      <c r="V63" s="1503"/>
      <c r="W63" s="1503"/>
      <c r="X63" s="1503"/>
      <c r="Y63" s="1503"/>
      <c r="Z63" s="1503"/>
      <c r="AA63" s="1503"/>
      <c r="AB63" s="1503"/>
      <c r="AC63" s="1503"/>
      <c r="AD63" s="1503"/>
      <c r="AE63" s="1503"/>
      <c r="AF63" s="1503"/>
      <c r="AG63" s="1503"/>
      <c r="AH63" s="1503"/>
      <c r="AI63" s="1503"/>
      <c r="AJ63" s="1503"/>
      <c r="AK63" s="1503"/>
      <c r="AL63" s="1503"/>
      <c r="AM63" s="1503"/>
      <c r="AN63" s="1503"/>
      <c r="AO63" s="1503"/>
      <c r="AP63" s="1503"/>
      <c r="AQ63" s="1503"/>
      <c r="AR63" s="1503"/>
      <c r="AS63" s="1504" t="str">
        <f>IF(M63&lt;&gt;"",RIGHT(M63,1),"")</f>
        <v/>
      </c>
      <c r="AT63" s="1505"/>
      <c r="AU63" s="1505"/>
      <c r="AV63" s="1506"/>
      <c r="AW63" s="1525"/>
      <c r="AX63" s="1526"/>
      <c r="AY63" s="1526"/>
      <c r="AZ63" s="1526"/>
      <c r="BA63" s="1526"/>
      <c r="BB63" s="1526"/>
      <c r="BC63" s="405" t="s">
        <v>23</v>
      </c>
    </row>
    <row r="64" spans="1:55" s="410" customFormat="1" ht="28.5" customHeight="1">
      <c r="A64" s="1513"/>
      <c r="B64" s="1514"/>
      <c r="C64" s="1515"/>
      <c r="D64" s="1515"/>
      <c r="E64" s="799"/>
      <c r="F64" s="799"/>
      <c r="G64" s="799"/>
      <c r="H64" s="799"/>
      <c r="I64" s="799"/>
      <c r="J64" s="799"/>
      <c r="K64" s="799"/>
      <c r="L64" s="799"/>
      <c r="M64" s="1017"/>
      <c r="N64" s="1017"/>
      <c r="O64" s="1017"/>
      <c r="P64" s="1017"/>
      <c r="Q64" s="1017"/>
      <c r="R64" s="1017"/>
      <c r="S64" s="1017"/>
      <c r="T64" s="1017"/>
      <c r="U64" s="1485"/>
      <c r="V64" s="1485"/>
      <c r="W64" s="1485"/>
      <c r="X64" s="1485"/>
      <c r="Y64" s="1485"/>
      <c r="Z64" s="1485"/>
      <c r="AA64" s="1485"/>
      <c r="AB64" s="1485"/>
      <c r="AC64" s="1485"/>
      <c r="AD64" s="1485"/>
      <c r="AE64" s="1485"/>
      <c r="AF64" s="1485"/>
      <c r="AG64" s="1485"/>
      <c r="AH64" s="1485"/>
      <c r="AI64" s="1485"/>
      <c r="AJ64" s="1485"/>
      <c r="AK64" s="1485"/>
      <c r="AL64" s="1485"/>
      <c r="AM64" s="1485"/>
      <c r="AN64" s="1485"/>
      <c r="AO64" s="1485"/>
      <c r="AP64" s="1485"/>
      <c r="AQ64" s="1485"/>
      <c r="AR64" s="1485"/>
      <c r="AS64" s="801" t="str">
        <f t="shared" ref="AS64:AS92" si="0">IF(M64&lt;&gt;"",RIGHT(M64,1),"")</f>
        <v/>
      </c>
      <c r="AT64" s="799"/>
      <c r="AU64" s="799"/>
      <c r="AV64" s="800"/>
      <c r="AW64" s="1494"/>
      <c r="AX64" s="1495"/>
      <c r="AY64" s="1495"/>
      <c r="AZ64" s="1495"/>
      <c r="BA64" s="1495"/>
      <c r="BB64" s="1495"/>
      <c r="BC64" s="406" t="s">
        <v>23</v>
      </c>
    </row>
    <row r="65" spans="1:55" s="410" customFormat="1" ht="28.5" customHeight="1">
      <c r="A65" s="1513"/>
      <c r="B65" s="1514"/>
      <c r="C65" s="1515"/>
      <c r="D65" s="1515"/>
      <c r="E65" s="799"/>
      <c r="F65" s="799"/>
      <c r="G65" s="799"/>
      <c r="H65" s="799"/>
      <c r="I65" s="799"/>
      <c r="J65" s="799"/>
      <c r="K65" s="799"/>
      <c r="L65" s="799"/>
      <c r="M65" s="1017"/>
      <c r="N65" s="1017"/>
      <c r="O65" s="1017"/>
      <c r="P65" s="1017"/>
      <c r="Q65" s="1017"/>
      <c r="R65" s="1017"/>
      <c r="S65" s="1017"/>
      <c r="T65" s="1017"/>
      <c r="U65" s="1485"/>
      <c r="V65" s="1485"/>
      <c r="W65" s="1485"/>
      <c r="X65" s="1485"/>
      <c r="Y65" s="1485"/>
      <c r="Z65" s="1485"/>
      <c r="AA65" s="1485"/>
      <c r="AB65" s="1485"/>
      <c r="AC65" s="1485"/>
      <c r="AD65" s="1485"/>
      <c r="AE65" s="1485"/>
      <c r="AF65" s="1485"/>
      <c r="AG65" s="1485"/>
      <c r="AH65" s="1485"/>
      <c r="AI65" s="1485"/>
      <c r="AJ65" s="1485"/>
      <c r="AK65" s="1485"/>
      <c r="AL65" s="1485"/>
      <c r="AM65" s="1485"/>
      <c r="AN65" s="1485"/>
      <c r="AO65" s="1485"/>
      <c r="AP65" s="1485"/>
      <c r="AQ65" s="1485"/>
      <c r="AR65" s="1485"/>
      <c r="AS65" s="801" t="str">
        <f t="shared" si="0"/>
        <v/>
      </c>
      <c r="AT65" s="799"/>
      <c r="AU65" s="799"/>
      <c r="AV65" s="800"/>
      <c r="AW65" s="1494"/>
      <c r="AX65" s="1495"/>
      <c r="AY65" s="1495"/>
      <c r="AZ65" s="1495"/>
      <c r="BA65" s="1495"/>
      <c r="BB65" s="1495"/>
      <c r="BC65" s="406" t="s">
        <v>23</v>
      </c>
    </row>
    <row r="66" spans="1:55" s="410" customFormat="1" ht="28.5" customHeight="1">
      <c r="A66" s="1513"/>
      <c r="B66" s="1514"/>
      <c r="C66" s="1515"/>
      <c r="D66" s="1515"/>
      <c r="E66" s="799"/>
      <c r="F66" s="799"/>
      <c r="G66" s="799"/>
      <c r="H66" s="799"/>
      <c r="I66" s="799"/>
      <c r="J66" s="799"/>
      <c r="K66" s="799"/>
      <c r="L66" s="799"/>
      <c r="M66" s="1017"/>
      <c r="N66" s="1017"/>
      <c r="O66" s="1017"/>
      <c r="P66" s="1017"/>
      <c r="Q66" s="1017"/>
      <c r="R66" s="1017"/>
      <c r="S66" s="1017"/>
      <c r="T66" s="1017"/>
      <c r="U66" s="1485"/>
      <c r="V66" s="1485"/>
      <c r="W66" s="1485"/>
      <c r="X66" s="1485"/>
      <c r="Y66" s="1485"/>
      <c r="Z66" s="1485"/>
      <c r="AA66" s="1485"/>
      <c r="AB66" s="1485"/>
      <c r="AC66" s="1485"/>
      <c r="AD66" s="1485"/>
      <c r="AE66" s="1485"/>
      <c r="AF66" s="1485"/>
      <c r="AG66" s="1485"/>
      <c r="AH66" s="1485"/>
      <c r="AI66" s="1485"/>
      <c r="AJ66" s="1485"/>
      <c r="AK66" s="1485"/>
      <c r="AL66" s="1485"/>
      <c r="AM66" s="1485"/>
      <c r="AN66" s="1485"/>
      <c r="AO66" s="1485"/>
      <c r="AP66" s="1485"/>
      <c r="AQ66" s="1485"/>
      <c r="AR66" s="1485"/>
      <c r="AS66" s="801" t="str">
        <f t="shared" si="0"/>
        <v/>
      </c>
      <c r="AT66" s="799"/>
      <c r="AU66" s="799"/>
      <c r="AV66" s="800"/>
      <c r="AW66" s="1494"/>
      <c r="AX66" s="1495"/>
      <c r="AY66" s="1495"/>
      <c r="AZ66" s="1495"/>
      <c r="BA66" s="1495"/>
      <c r="BB66" s="1495"/>
      <c r="BC66" s="406" t="s">
        <v>23</v>
      </c>
    </row>
    <row r="67" spans="1:55" s="410" customFormat="1" ht="28.5" customHeight="1">
      <c r="A67" s="1513"/>
      <c r="B67" s="1514"/>
      <c r="C67" s="1515"/>
      <c r="D67" s="1515"/>
      <c r="E67" s="799"/>
      <c r="F67" s="799"/>
      <c r="G67" s="799"/>
      <c r="H67" s="799"/>
      <c r="I67" s="799"/>
      <c r="J67" s="799"/>
      <c r="K67" s="799"/>
      <c r="L67" s="799"/>
      <c r="M67" s="1017"/>
      <c r="N67" s="1017"/>
      <c r="O67" s="1017"/>
      <c r="P67" s="1017"/>
      <c r="Q67" s="1017"/>
      <c r="R67" s="1017"/>
      <c r="S67" s="1017"/>
      <c r="T67" s="1017"/>
      <c r="U67" s="1485"/>
      <c r="V67" s="1485"/>
      <c r="W67" s="1485"/>
      <c r="X67" s="1485"/>
      <c r="Y67" s="1485"/>
      <c r="Z67" s="1485"/>
      <c r="AA67" s="1485"/>
      <c r="AB67" s="1485"/>
      <c r="AC67" s="1485"/>
      <c r="AD67" s="1485"/>
      <c r="AE67" s="1485"/>
      <c r="AF67" s="1485"/>
      <c r="AG67" s="1485"/>
      <c r="AH67" s="1485"/>
      <c r="AI67" s="1485"/>
      <c r="AJ67" s="1485"/>
      <c r="AK67" s="1485"/>
      <c r="AL67" s="1485"/>
      <c r="AM67" s="1485"/>
      <c r="AN67" s="1485"/>
      <c r="AO67" s="1485"/>
      <c r="AP67" s="1485"/>
      <c r="AQ67" s="1485"/>
      <c r="AR67" s="1485"/>
      <c r="AS67" s="801" t="str">
        <f t="shared" si="0"/>
        <v/>
      </c>
      <c r="AT67" s="799"/>
      <c r="AU67" s="799"/>
      <c r="AV67" s="800"/>
      <c r="AW67" s="1494"/>
      <c r="AX67" s="1495"/>
      <c r="AY67" s="1495"/>
      <c r="AZ67" s="1495"/>
      <c r="BA67" s="1495"/>
      <c r="BB67" s="1495"/>
      <c r="BC67" s="406" t="s">
        <v>23</v>
      </c>
    </row>
    <row r="68" spans="1:55" s="410" customFormat="1" ht="28.5" customHeight="1">
      <c r="A68" s="1513"/>
      <c r="B68" s="1514"/>
      <c r="C68" s="1515"/>
      <c r="D68" s="1515"/>
      <c r="E68" s="799"/>
      <c r="F68" s="799"/>
      <c r="G68" s="799"/>
      <c r="H68" s="799"/>
      <c r="I68" s="799"/>
      <c r="J68" s="799"/>
      <c r="K68" s="799"/>
      <c r="L68" s="799"/>
      <c r="M68" s="1017"/>
      <c r="N68" s="1017"/>
      <c r="O68" s="1017"/>
      <c r="P68" s="1017"/>
      <c r="Q68" s="1017"/>
      <c r="R68" s="1017"/>
      <c r="S68" s="1017"/>
      <c r="T68" s="1017"/>
      <c r="U68" s="1485"/>
      <c r="V68" s="1485"/>
      <c r="W68" s="1485"/>
      <c r="X68" s="1485"/>
      <c r="Y68" s="1485"/>
      <c r="Z68" s="1485"/>
      <c r="AA68" s="1485"/>
      <c r="AB68" s="1485"/>
      <c r="AC68" s="1485"/>
      <c r="AD68" s="1485"/>
      <c r="AE68" s="1485"/>
      <c r="AF68" s="1485"/>
      <c r="AG68" s="1485"/>
      <c r="AH68" s="1485"/>
      <c r="AI68" s="1485"/>
      <c r="AJ68" s="1485"/>
      <c r="AK68" s="1485"/>
      <c r="AL68" s="1485"/>
      <c r="AM68" s="1485"/>
      <c r="AN68" s="1485"/>
      <c r="AO68" s="1485"/>
      <c r="AP68" s="1485"/>
      <c r="AQ68" s="1485"/>
      <c r="AR68" s="1485"/>
      <c r="AS68" s="801" t="str">
        <f t="shared" si="0"/>
        <v/>
      </c>
      <c r="AT68" s="799"/>
      <c r="AU68" s="799"/>
      <c r="AV68" s="800"/>
      <c r="AW68" s="1494"/>
      <c r="AX68" s="1495"/>
      <c r="AY68" s="1495"/>
      <c r="AZ68" s="1495"/>
      <c r="BA68" s="1495"/>
      <c r="BB68" s="1495"/>
      <c r="BC68" s="406" t="s">
        <v>23</v>
      </c>
    </row>
    <row r="69" spans="1:55" s="410" customFormat="1" ht="28.5" customHeight="1">
      <c r="A69" s="1513"/>
      <c r="B69" s="1514"/>
      <c r="C69" s="1515"/>
      <c r="D69" s="1515"/>
      <c r="E69" s="799"/>
      <c r="F69" s="799"/>
      <c r="G69" s="799"/>
      <c r="H69" s="799"/>
      <c r="I69" s="799"/>
      <c r="J69" s="799"/>
      <c r="K69" s="799"/>
      <c r="L69" s="799"/>
      <c r="M69" s="1017"/>
      <c r="N69" s="1017"/>
      <c r="O69" s="1017"/>
      <c r="P69" s="1017"/>
      <c r="Q69" s="1017"/>
      <c r="R69" s="1017"/>
      <c r="S69" s="1017"/>
      <c r="T69" s="1017"/>
      <c r="U69" s="1485"/>
      <c r="V69" s="1485"/>
      <c r="W69" s="1485"/>
      <c r="X69" s="1485"/>
      <c r="Y69" s="1485"/>
      <c r="Z69" s="1485"/>
      <c r="AA69" s="1485"/>
      <c r="AB69" s="1485"/>
      <c r="AC69" s="1485"/>
      <c r="AD69" s="1485"/>
      <c r="AE69" s="1485"/>
      <c r="AF69" s="1485"/>
      <c r="AG69" s="1485"/>
      <c r="AH69" s="1485"/>
      <c r="AI69" s="1485"/>
      <c r="AJ69" s="1485"/>
      <c r="AK69" s="1485"/>
      <c r="AL69" s="1485"/>
      <c r="AM69" s="1485"/>
      <c r="AN69" s="1485"/>
      <c r="AO69" s="1485"/>
      <c r="AP69" s="1485"/>
      <c r="AQ69" s="1485"/>
      <c r="AR69" s="1485"/>
      <c r="AS69" s="801" t="str">
        <f t="shared" si="0"/>
        <v/>
      </c>
      <c r="AT69" s="799"/>
      <c r="AU69" s="799"/>
      <c r="AV69" s="800"/>
      <c r="AW69" s="1494"/>
      <c r="AX69" s="1495"/>
      <c r="AY69" s="1495"/>
      <c r="AZ69" s="1495"/>
      <c r="BA69" s="1495"/>
      <c r="BB69" s="1495"/>
      <c r="BC69" s="406" t="s">
        <v>23</v>
      </c>
    </row>
    <row r="70" spans="1:55" s="410" customFormat="1" ht="28.5" customHeight="1">
      <c r="A70" s="1513"/>
      <c r="B70" s="1514"/>
      <c r="C70" s="1515"/>
      <c r="D70" s="1515"/>
      <c r="E70" s="799"/>
      <c r="F70" s="799"/>
      <c r="G70" s="799"/>
      <c r="H70" s="799"/>
      <c r="I70" s="799"/>
      <c r="J70" s="799"/>
      <c r="K70" s="799"/>
      <c r="L70" s="799"/>
      <c r="M70" s="1017"/>
      <c r="N70" s="1017"/>
      <c r="O70" s="1017"/>
      <c r="P70" s="1017"/>
      <c r="Q70" s="1017"/>
      <c r="R70" s="1017"/>
      <c r="S70" s="1017"/>
      <c r="T70" s="1017"/>
      <c r="U70" s="1485"/>
      <c r="V70" s="1485"/>
      <c r="W70" s="1485"/>
      <c r="X70" s="1485"/>
      <c r="Y70" s="1485"/>
      <c r="Z70" s="1485"/>
      <c r="AA70" s="1485"/>
      <c r="AB70" s="1485"/>
      <c r="AC70" s="1485"/>
      <c r="AD70" s="1485"/>
      <c r="AE70" s="1485"/>
      <c r="AF70" s="1485"/>
      <c r="AG70" s="1485"/>
      <c r="AH70" s="1485"/>
      <c r="AI70" s="1485"/>
      <c r="AJ70" s="1485"/>
      <c r="AK70" s="1485"/>
      <c r="AL70" s="1485"/>
      <c r="AM70" s="1485"/>
      <c r="AN70" s="1485"/>
      <c r="AO70" s="1485"/>
      <c r="AP70" s="1485"/>
      <c r="AQ70" s="1485"/>
      <c r="AR70" s="1485"/>
      <c r="AS70" s="801" t="str">
        <f t="shared" si="0"/>
        <v/>
      </c>
      <c r="AT70" s="799"/>
      <c r="AU70" s="799"/>
      <c r="AV70" s="800"/>
      <c r="AW70" s="1494"/>
      <c r="AX70" s="1495"/>
      <c r="AY70" s="1495"/>
      <c r="AZ70" s="1495"/>
      <c r="BA70" s="1495"/>
      <c r="BB70" s="1495"/>
      <c r="BC70" s="406" t="s">
        <v>23</v>
      </c>
    </row>
    <row r="71" spans="1:55" s="410" customFormat="1" ht="28.5" customHeight="1">
      <c r="A71" s="1513"/>
      <c r="B71" s="1514"/>
      <c r="C71" s="1515"/>
      <c r="D71" s="1515"/>
      <c r="E71" s="799"/>
      <c r="F71" s="799"/>
      <c r="G71" s="799"/>
      <c r="H71" s="799"/>
      <c r="I71" s="799"/>
      <c r="J71" s="799"/>
      <c r="K71" s="799"/>
      <c r="L71" s="799"/>
      <c r="M71" s="1017"/>
      <c r="N71" s="1017"/>
      <c r="O71" s="1017"/>
      <c r="P71" s="1017"/>
      <c r="Q71" s="1017"/>
      <c r="R71" s="1017"/>
      <c r="S71" s="1017"/>
      <c r="T71" s="1017"/>
      <c r="U71" s="1485"/>
      <c r="V71" s="1485"/>
      <c r="W71" s="1485"/>
      <c r="X71" s="1485"/>
      <c r="Y71" s="1485"/>
      <c r="Z71" s="1485"/>
      <c r="AA71" s="1485"/>
      <c r="AB71" s="1485"/>
      <c r="AC71" s="1485"/>
      <c r="AD71" s="1485"/>
      <c r="AE71" s="1485"/>
      <c r="AF71" s="1485"/>
      <c r="AG71" s="1485"/>
      <c r="AH71" s="1485"/>
      <c r="AI71" s="1485"/>
      <c r="AJ71" s="1485"/>
      <c r="AK71" s="1485"/>
      <c r="AL71" s="1485"/>
      <c r="AM71" s="1485"/>
      <c r="AN71" s="1485"/>
      <c r="AO71" s="1485"/>
      <c r="AP71" s="1485"/>
      <c r="AQ71" s="1485"/>
      <c r="AR71" s="1485"/>
      <c r="AS71" s="801" t="str">
        <f t="shared" si="0"/>
        <v/>
      </c>
      <c r="AT71" s="799"/>
      <c r="AU71" s="799"/>
      <c r="AV71" s="800"/>
      <c r="AW71" s="1494"/>
      <c r="AX71" s="1495"/>
      <c r="AY71" s="1495"/>
      <c r="AZ71" s="1495"/>
      <c r="BA71" s="1495"/>
      <c r="BB71" s="1495"/>
      <c r="BC71" s="406" t="s">
        <v>23</v>
      </c>
    </row>
    <row r="72" spans="1:55" s="410" customFormat="1" ht="28.5" customHeight="1">
      <c r="A72" s="1513"/>
      <c r="B72" s="1514"/>
      <c r="C72" s="1515"/>
      <c r="D72" s="1515"/>
      <c r="E72" s="1488"/>
      <c r="F72" s="1488"/>
      <c r="G72" s="1488"/>
      <c r="H72" s="1488"/>
      <c r="I72" s="1488"/>
      <c r="J72" s="1488"/>
      <c r="K72" s="1488"/>
      <c r="L72" s="1488"/>
      <c r="M72" s="1509"/>
      <c r="N72" s="1509"/>
      <c r="O72" s="1509"/>
      <c r="P72" s="1509"/>
      <c r="Q72" s="1509"/>
      <c r="R72" s="1509"/>
      <c r="S72" s="1509"/>
      <c r="T72" s="1509"/>
      <c r="U72" s="1486"/>
      <c r="V72" s="1486"/>
      <c r="W72" s="1486"/>
      <c r="X72" s="1486"/>
      <c r="Y72" s="1486"/>
      <c r="Z72" s="1486"/>
      <c r="AA72" s="1486"/>
      <c r="AB72" s="1486"/>
      <c r="AC72" s="1486"/>
      <c r="AD72" s="1486"/>
      <c r="AE72" s="1486"/>
      <c r="AF72" s="1486"/>
      <c r="AG72" s="1486"/>
      <c r="AH72" s="1486"/>
      <c r="AI72" s="1486"/>
      <c r="AJ72" s="1486"/>
      <c r="AK72" s="1486"/>
      <c r="AL72" s="1486"/>
      <c r="AM72" s="1486"/>
      <c r="AN72" s="1486"/>
      <c r="AO72" s="1486"/>
      <c r="AP72" s="1486"/>
      <c r="AQ72" s="1486"/>
      <c r="AR72" s="1486"/>
      <c r="AS72" s="1487" t="str">
        <f t="shared" si="0"/>
        <v/>
      </c>
      <c r="AT72" s="1488"/>
      <c r="AU72" s="1488"/>
      <c r="AV72" s="1489"/>
      <c r="AW72" s="1507"/>
      <c r="AX72" s="1508"/>
      <c r="AY72" s="1508"/>
      <c r="AZ72" s="1508"/>
      <c r="BA72" s="1508"/>
      <c r="BB72" s="1508"/>
      <c r="BC72" s="411" t="s">
        <v>23</v>
      </c>
    </row>
    <row r="73" spans="1:55" s="409" customFormat="1" ht="29.25" customHeight="1">
      <c r="A73" s="1510" t="s">
        <v>289</v>
      </c>
      <c r="B73" s="1511"/>
      <c r="C73" s="1512"/>
      <c r="D73" s="1512"/>
      <c r="E73" s="1498"/>
      <c r="F73" s="1498"/>
      <c r="G73" s="1498"/>
      <c r="H73" s="1498"/>
      <c r="I73" s="1498"/>
      <c r="J73" s="1498"/>
      <c r="K73" s="1498"/>
      <c r="L73" s="1498"/>
      <c r="M73" s="1519"/>
      <c r="N73" s="1519"/>
      <c r="O73" s="1519"/>
      <c r="P73" s="1519"/>
      <c r="Q73" s="1519"/>
      <c r="R73" s="1519"/>
      <c r="S73" s="1519"/>
      <c r="T73" s="1519"/>
      <c r="U73" s="1496"/>
      <c r="V73" s="1496"/>
      <c r="W73" s="1496"/>
      <c r="X73" s="1496"/>
      <c r="Y73" s="1496"/>
      <c r="Z73" s="1496"/>
      <c r="AA73" s="1496"/>
      <c r="AB73" s="1496"/>
      <c r="AC73" s="1496"/>
      <c r="AD73" s="1496"/>
      <c r="AE73" s="1496"/>
      <c r="AF73" s="1496"/>
      <c r="AG73" s="1496"/>
      <c r="AH73" s="1496"/>
      <c r="AI73" s="1496"/>
      <c r="AJ73" s="1496"/>
      <c r="AK73" s="1496"/>
      <c r="AL73" s="1496"/>
      <c r="AM73" s="1496"/>
      <c r="AN73" s="1496"/>
      <c r="AO73" s="1496"/>
      <c r="AP73" s="1496"/>
      <c r="AQ73" s="1496"/>
      <c r="AR73" s="1496"/>
      <c r="AS73" s="1497" t="str">
        <f t="shared" si="0"/>
        <v/>
      </c>
      <c r="AT73" s="1498"/>
      <c r="AU73" s="1498"/>
      <c r="AV73" s="1499"/>
      <c r="AW73" s="1520"/>
      <c r="AX73" s="1521"/>
      <c r="AY73" s="1521"/>
      <c r="AZ73" s="1521"/>
      <c r="BA73" s="1521"/>
      <c r="BB73" s="1521"/>
      <c r="BC73" s="412" t="s">
        <v>23</v>
      </c>
    </row>
    <row r="74" spans="1:55" s="410" customFormat="1" ht="28.5" customHeight="1">
      <c r="A74" s="1513"/>
      <c r="B74" s="1514"/>
      <c r="C74" s="1515"/>
      <c r="D74" s="1515"/>
      <c r="E74" s="799"/>
      <c r="F74" s="799"/>
      <c r="G74" s="799"/>
      <c r="H74" s="799"/>
      <c r="I74" s="799"/>
      <c r="J74" s="799"/>
      <c r="K74" s="799"/>
      <c r="L74" s="799"/>
      <c r="M74" s="1017"/>
      <c r="N74" s="1017"/>
      <c r="O74" s="1017"/>
      <c r="P74" s="1017"/>
      <c r="Q74" s="1017"/>
      <c r="R74" s="1017"/>
      <c r="S74" s="1017"/>
      <c r="T74" s="1017"/>
      <c r="U74" s="1485"/>
      <c r="V74" s="1485"/>
      <c r="W74" s="1485"/>
      <c r="X74" s="1485"/>
      <c r="Y74" s="1485"/>
      <c r="Z74" s="1485"/>
      <c r="AA74" s="1485"/>
      <c r="AB74" s="1485"/>
      <c r="AC74" s="1485"/>
      <c r="AD74" s="1485"/>
      <c r="AE74" s="1485"/>
      <c r="AF74" s="1485"/>
      <c r="AG74" s="1485"/>
      <c r="AH74" s="1485"/>
      <c r="AI74" s="1485"/>
      <c r="AJ74" s="1485"/>
      <c r="AK74" s="1485"/>
      <c r="AL74" s="1485"/>
      <c r="AM74" s="1485"/>
      <c r="AN74" s="1485"/>
      <c r="AO74" s="1485"/>
      <c r="AP74" s="1485"/>
      <c r="AQ74" s="1485"/>
      <c r="AR74" s="1485"/>
      <c r="AS74" s="801" t="str">
        <f t="shared" si="0"/>
        <v/>
      </c>
      <c r="AT74" s="799"/>
      <c r="AU74" s="799"/>
      <c r="AV74" s="800"/>
      <c r="AW74" s="1494"/>
      <c r="AX74" s="1495"/>
      <c r="AY74" s="1495"/>
      <c r="AZ74" s="1495"/>
      <c r="BA74" s="1495"/>
      <c r="BB74" s="1495"/>
      <c r="BC74" s="406" t="s">
        <v>23</v>
      </c>
    </row>
    <row r="75" spans="1:55" s="410" customFormat="1" ht="28.5" customHeight="1">
      <c r="A75" s="1513"/>
      <c r="B75" s="1514"/>
      <c r="C75" s="1515"/>
      <c r="D75" s="1515"/>
      <c r="E75" s="799"/>
      <c r="F75" s="799"/>
      <c r="G75" s="799"/>
      <c r="H75" s="799"/>
      <c r="I75" s="799"/>
      <c r="J75" s="799"/>
      <c r="K75" s="799"/>
      <c r="L75" s="799"/>
      <c r="M75" s="1017"/>
      <c r="N75" s="1017"/>
      <c r="O75" s="1017"/>
      <c r="P75" s="1017"/>
      <c r="Q75" s="1017"/>
      <c r="R75" s="1017"/>
      <c r="S75" s="1017"/>
      <c r="T75" s="1017"/>
      <c r="U75" s="1485"/>
      <c r="V75" s="1485"/>
      <c r="W75" s="1485"/>
      <c r="X75" s="1485"/>
      <c r="Y75" s="1485"/>
      <c r="Z75" s="1485"/>
      <c r="AA75" s="1485"/>
      <c r="AB75" s="1485"/>
      <c r="AC75" s="1485"/>
      <c r="AD75" s="1485"/>
      <c r="AE75" s="1485"/>
      <c r="AF75" s="1485"/>
      <c r="AG75" s="1485"/>
      <c r="AH75" s="1485"/>
      <c r="AI75" s="1485"/>
      <c r="AJ75" s="1485"/>
      <c r="AK75" s="1485"/>
      <c r="AL75" s="1485"/>
      <c r="AM75" s="1485"/>
      <c r="AN75" s="1485"/>
      <c r="AO75" s="1485"/>
      <c r="AP75" s="1485"/>
      <c r="AQ75" s="1485"/>
      <c r="AR75" s="1485"/>
      <c r="AS75" s="801" t="str">
        <f t="shared" si="0"/>
        <v/>
      </c>
      <c r="AT75" s="799"/>
      <c r="AU75" s="799"/>
      <c r="AV75" s="800"/>
      <c r="AW75" s="1494"/>
      <c r="AX75" s="1495"/>
      <c r="AY75" s="1495"/>
      <c r="AZ75" s="1495"/>
      <c r="BA75" s="1495"/>
      <c r="BB75" s="1495"/>
      <c r="BC75" s="406" t="s">
        <v>23</v>
      </c>
    </row>
    <row r="76" spans="1:55" s="410" customFormat="1" ht="28.5" customHeight="1">
      <c r="A76" s="1513"/>
      <c r="B76" s="1514"/>
      <c r="C76" s="1515"/>
      <c r="D76" s="1515"/>
      <c r="E76" s="799"/>
      <c r="F76" s="799"/>
      <c r="G76" s="799"/>
      <c r="H76" s="799"/>
      <c r="I76" s="799"/>
      <c r="J76" s="799"/>
      <c r="K76" s="799"/>
      <c r="L76" s="799"/>
      <c r="M76" s="1017"/>
      <c r="N76" s="1017"/>
      <c r="O76" s="1017"/>
      <c r="P76" s="1017"/>
      <c r="Q76" s="1017"/>
      <c r="R76" s="1017"/>
      <c r="S76" s="1017"/>
      <c r="T76" s="1017"/>
      <c r="U76" s="1485"/>
      <c r="V76" s="1485"/>
      <c r="W76" s="1485"/>
      <c r="X76" s="1485"/>
      <c r="Y76" s="1485"/>
      <c r="Z76" s="1485"/>
      <c r="AA76" s="1485"/>
      <c r="AB76" s="1485"/>
      <c r="AC76" s="1485"/>
      <c r="AD76" s="1485"/>
      <c r="AE76" s="1485"/>
      <c r="AF76" s="1485"/>
      <c r="AG76" s="1485"/>
      <c r="AH76" s="1485"/>
      <c r="AI76" s="1485"/>
      <c r="AJ76" s="1485"/>
      <c r="AK76" s="1485"/>
      <c r="AL76" s="1485"/>
      <c r="AM76" s="1485"/>
      <c r="AN76" s="1485"/>
      <c r="AO76" s="1485"/>
      <c r="AP76" s="1485"/>
      <c r="AQ76" s="1485"/>
      <c r="AR76" s="1485"/>
      <c r="AS76" s="801" t="str">
        <f t="shared" si="0"/>
        <v/>
      </c>
      <c r="AT76" s="799"/>
      <c r="AU76" s="799"/>
      <c r="AV76" s="800"/>
      <c r="AW76" s="1494"/>
      <c r="AX76" s="1495"/>
      <c r="AY76" s="1495"/>
      <c r="AZ76" s="1495"/>
      <c r="BA76" s="1495"/>
      <c r="BB76" s="1495"/>
      <c r="BC76" s="406" t="s">
        <v>23</v>
      </c>
    </row>
    <row r="77" spans="1:55" s="410" customFormat="1" ht="28.5" customHeight="1">
      <c r="A77" s="1513"/>
      <c r="B77" s="1514"/>
      <c r="C77" s="1515"/>
      <c r="D77" s="1515"/>
      <c r="E77" s="799"/>
      <c r="F77" s="799"/>
      <c r="G77" s="799"/>
      <c r="H77" s="799"/>
      <c r="I77" s="799"/>
      <c r="J77" s="799"/>
      <c r="K77" s="799"/>
      <c r="L77" s="799"/>
      <c r="M77" s="1017"/>
      <c r="N77" s="1017"/>
      <c r="O77" s="1017"/>
      <c r="P77" s="1017"/>
      <c r="Q77" s="1017"/>
      <c r="R77" s="1017"/>
      <c r="S77" s="1017"/>
      <c r="T77" s="1017"/>
      <c r="U77" s="1485"/>
      <c r="V77" s="1485"/>
      <c r="W77" s="1485"/>
      <c r="X77" s="1485"/>
      <c r="Y77" s="1485"/>
      <c r="Z77" s="1485"/>
      <c r="AA77" s="1485"/>
      <c r="AB77" s="1485"/>
      <c r="AC77" s="1485"/>
      <c r="AD77" s="1485"/>
      <c r="AE77" s="1485"/>
      <c r="AF77" s="1485"/>
      <c r="AG77" s="1485"/>
      <c r="AH77" s="1485"/>
      <c r="AI77" s="1485"/>
      <c r="AJ77" s="1485"/>
      <c r="AK77" s="1485"/>
      <c r="AL77" s="1485"/>
      <c r="AM77" s="1485"/>
      <c r="AN77" s="1485"/>
      <c r="AO77" s="1485"/>
      <c r="AP77" s="1485"/>
      <c r="AQ77" s="1485"/>
      <c r="AR77" s="1485"/>
      <c r="AS77" s="801" t="str">
        <f t="shared" si="0"/>
        <v/>
      </c>
      <c r="AT77" s="799"/>
      <c r="AU77" s="799"/>
      <c r="AV77" s="800"/>
      <c r="AW77" s="1494"/>
      <c r="AX77" s="1495"/>
      <c r="AY77" s="1495"/>
      <c r="AZ77" s="1495"/>
      <c r="BA77" s="1495"/>
      <c r="BB77" s="1495"/>
      <c r="BC77" s="406" t="s">
        <v>23</v>
      </c>
    </row>
    <row r="78" spans="1:55" s="410" customFormat="1" ht="28.5" customHeight="1">
      <c r="A78" s="1513"/>
      <c r="B78" s="1514"/>
      <c r="C78" s="1515"/>
      <c r="D78" s="1515"/>
      <c r="E78" s="799"/>
      <c r="F78" s="799"/>
      <c r="G78" s="799"/>
      <c r="H78" s="799"/>
      <c r="I78" s="799"/>
      <c r="J78" s="799"/>
      <c r="K78" s="799"/>
      <c r="L78" s="799"/>
      <c r="M78" s="1017"/>
      <c r="N78" s="1017"/>
      <c r="O78" s="1017"/>
      <c r="P78" s="1017"/>
      <c r="Q78" s="1017"/>
      <c r="R78" s="1017"/>
      <c r="S78" s="1017"/>
      <c r="T78" s="1017"/>
      <c r="U78" s="1485"/>
      <c r="V78" s="1485"/>
      <c r="W78" s="1485"/>
      <c r="X78" s="1485"/>
      <c r="Y78" s="1485"/>
      <c r="Z78" s="1485"/>
      <c r="AA78" s="1485"/>
      <c r="AB78" s="1485"/>
      <c r="AC78" s="1485"/>
      <c r="AD78" s="1485"/>
      <c r="AE78" s="1485"/>
      <c r="AF78" s="1485"/>
      <c r="AG78" s="1485"/>
      <c r="AH78" s="1485"/>
      <c r="AI78" s="1485"/>
      <c r="AJ78" s="1485"/>
      <c r="AK78" s="1485"/>
      <c r="AL78" s="1485"/>
      <c r="AM78" s="1485"/>
      <c r="AN78" s="1485"/>
      <c r="AO78" s="1485"/>
      <c r="AP78" s="1485"/>
      <c r="AQ78" s="1485"/>
      <c r="AR78" s="1485"/>
      <c r="AS78" s="801" t="str">
        <f t="shared" si="0"/>
        <v/>
      </c>
      <c r="AT78" s="799"/>
      <c r="AU78" s="799"/>
      <c r="AV78" s="800"/>
      <c r="AW78" s="1494"/>
      <c r="AX78" s="1495"/>
      <c r="AY78" s="1495"/>
      <c r="AZ78" s="1495"/>
      <c r="BA78" s="1495"/>
      <c r="BB78" s="1495"/>
      <c r="BC78" s="406" t="s">
        <v>23</v>
      </c>
    </row>
    <row r="79" spans="1:55" s="410" customFormat="1" ht="28.5" customHeight="1">
      <c r="A79" s="1513"/>
      <c r="B79" s="1514"/>
      <c r="C79" s="1515"/>
      <c r="D79" s="1515"/>
      <c r="E79" s="799"/>
      <c r="F79" s="799"/>
      <c r="G79" s="799"/>
      <c r="H79" s="799"/>
      <c r="I79" s="799"/>
      <c r="J79" s="799"/>
      <c r="K79" s="799"/>
      <c r="L79" s="799"/>
      <c r="M79" s="1017"/>
      <c r="N79" s="1017"/>
      <c r="O79" s="1017"/>
      <c r="P79" s="1017"/>
      <c r="Q79" s="1017"/>
      <c r="R79" s="1017"/>
      <c r="S79" s="1017"/>
      <c r="T79" s="1017"/>
      <c r="U79" s="1485"/>
      <c r="V79" s="1485"/>
      <c r="W79" s="1485"/>
      <c r="X79" s="1485"/>
      <c r="Y79" s="1485"/>
      <c r="Z79" s="1485"/>
      <c r="AA79" s="1485"/>
      <c r="AB79" s="1485"/>
      <c r="AC79" s="1485"/>
      <c r="AD79" s="1485"/>
      <c r="AE79" s="1485"/>
      <c r="AF79" s="1485"/>
      <c r="AG79" s="1485"/>
      <c r="AH79" s="1485"/>
      <c r="AI79" s="1485"/>
      <c r="AJ79" s="1485"/>
      <c r="AK79" s="1485"/>
      <c r="AL79" s="1485"/>
      <c r="AM79" s="1485"/>
      <c r="AN79" s="1485"/>
      <c r="AO79" s="1485"/>
      <c r="AP79" s="1485"/>
      <c r="AQ79" s="1485"/>
      <c r="AR79" s="1485"/>
      <c r="AS79" s="801" t="str">
        <f t="shared" si="0"/>
        <v/>
      </c>
      <c r="AT79" s="799"/>
      <c r="AU79" s="799"/>
      <c r="AV79" s="800"/>
      <c r="AW79" s="1494"/>
      <c r="AX79" s="1495"/>
      <c r="AY79" s="1495"/>
      <c r="AZ79" s="1495"/>
      <c r="BA79" s="1495"/>
      <c r="BB79" s="1495"/>
      <c r="BC79" s="406" t="s">
        <v>23</v>
      </c>
    </row>
    <row r="80" spans="1:55" s="410" customFormat="1" ht="28.5" customHeight="1">
      <c r="A80" s="1513"/>
      <c r="B80" s="1514"/>
      <c r="C80" s="1515"/>
      <c r="D80" s="1515"/>
      <c r="E80" s="799"/>
      <c r="F80" s="799"/>
      <c r="G80" s="799"/>
      <c r="H80" s="799"/>
      <c r="I80" s="799"/>
      <c r="J80" s="799"/>
      <c r="K80" s="799"/>
      <c r="L80" s="799"/>
      <c r="M80" s="1017"/>
      <c r="N80" s="1017"/>
      <c r="O80" s="1017"/>
      <c r="P80" s="1017"/>
      <c r="Q80" s="1017"/>
      <c r="R80" s="1017"/>
      <c r="S80" s="1017"/>
      <c r="T80" s="1017"/>
      <c r="U80" s="1485"/>
      <c r="V80" s="1485"/>
      <c r="W80" s="1485"/>
      <c r="X80" s="1485"/>
      <c r="Y80" s="1485"/>
      <c r="Z80" s="1485"/>
      <c r="AA80" s="1485"/>
      <c r="AB80" s="1485"/>
      <c r="AC80" s="1485"/>
      <c r="AD80" s="1485"/>
      <c r="AE80" s="1485"/>
      <c r="AF80" s="1485"/>
      <c r="AG80" s="1485"/>
      <c r="AH80" s="1485"/>
      <c r="AI80" s="1485"/>
      <c r="AJ80" s="1485"/>
      <c r="AK80" s="1485"/>
      <c r="AL80" s="1485"/>
      <c r="AM80" s="1485"/>
      <c r="AN80" s="1485"/>
      <c r="AO80" s="1485"/>
      <c r="AP80" s="1485"/>
      <c r="AQ80" s="1485"/>
      <c r="AR80" s="1485"/>
      <c r="AS80" s="801" t="str">
        <f t="shared" si="0"/>
        <v/>
      </c>
      <c r="AT80" s="799"/>
      <c r="AU80" s="799"/>
      <c r="AV80" s="800"/>
      <c r="AW80" s="1494"/>
      <c r="AX80" s="1495"/>
      <c r="AY80" s="1495"/>
      <c r="AZ80" s="1495"/>
      <c r="BA80" s="1495"/>
      <c r="BB80" s="1495"/>
      <c r="BC80" s="406" t="s">
        <v>23</v>
      </c>
    </row>
    <row r="81" spans="1:55" s="410" customFormat="1" ht="28.5" customHeight="1">
      <c r="A81" s="1513"/>
      <c r="B81" s="1514"/>
      <c r="C81" s="1515"/>
      <c r="D81" s="1515"/>
      <c r="E81" s="799"/>
      <c r="F81" s="799"/>
      <c r="G81" s="799"/>
      <c r="H81" s="799"/>
      <c r="I81" s="799"/>
      <c r="J81" s="799"/>
      <c r="K81" s="799"/>
      <c r="L81" s="799"/>
      <c r="M81" s="1017"/>
      <c r="N81" s="1017"/>
      <c r="O81" s="1017"/>
      <c r="P81" s="1017"/>
      <c r="Q81" s="1017"/>
      <c r="R81" s="1017"/>
      <c r="S81" s="1017"/>
      <c r="T81" s="1017"/>
      <c r="U81" s="1485"/>
      <c r="V81" s="1485"/>
      <c r="W81" s="1485"/>
      <c r="X81" s="1485"/>
      <c r="Y81" s="1485"/>
      <c r="Z81" s="1485"/>
      <c r="AA81" s="1485"/>
      <c r="AB81" s="1485"/>
      <c r="AC81" s="1485"/>
      <c r="AD81" s="1485"/>
      <c r="AE81" s="1485"/>
      <c r="AF81" s="1485"/>
      <c r="AG81" s="1485"/>
      <c r="AH81" s="1485"/>
      <c r="AI81" s="1485"/>
      <c r="AJ81" s="1485"/>
      <c r="AK81" s="1485"/>
      <c r="AL81" s="1485"/>
      <c r="AM81" s="1485"/>
      <c r="AN81" s="1485"/>
      <c r="AO81" s="1485"/>
      <c r="AP81" s="1485"/>
      <c r="AQ81" s="1485"/>
      <c r="AR81" s="1485"/>
      <c r="AS81" s="801" t="str">
        <f t="shared" si="0"/>
        <v/>
      </c>
      <c r="AT81" s="799"/>
      <c r="AU81" s="799"/>
      <c r="AV81" s="800"/>
      <c r="AW81" s="1494"/>
      <c r="AX81" s="1495"/>
      <c r="AY81" s="1495"/>
      <c r="AZ81" s="1495"/>
      <c r="BA81" s="1495"/>
      <c r="BB81" s="1495"/>
      <c r="BC81" s="406" t="s">
        <v>23</v>
      </c>
    </row>
    <row r="82" spans="1:55" s="410" customFormat="1" ht="28.5" customHeight="1">
      <c r="A82" s="1516"/>
      <c r="B82" s="1517"/>
      <c r="C82" s="1518"/>
      <c r="D82" s="1518"/>
      <c r="E82" s="1492"/>
      <c r="F82" s="1492"/>
      <c r="G82" s="1492"/>
      <c r="H82" s="1492"/>
      <c r="I82" s="1492"/>
      <c r="J82" s="1492"/>
      <c r="K82" s="1492"/>
      <c r="L82" s="1492"/>
      <c r="M82" s="1119"/>
      <c r="N82" s="1119"/>
      <c r="O82" s="1119"/>
      <c r="P82" s="1119"/>
      <c r="Q82" s="1119"/>
      <c r="R82" s="1119"/>
      <c r="S82" s="1119"/>
      <c r="T82" s="1119"/>
      <c r="U82" s="1490"/>
      <c r="V82" s="1490"/>
      <c r="W82" s="1490"/>
      <c r="X82" s="1490"/>
      <c r="Y82" s="1490"/>
      <c r="Z82" s="1490"/>
      <c r="AA82" s="1490"/>
      <c r="AB82" s="1490"/>
      <c r="AC82" s="1490"/>
      <c r="AD82" s="1490"/>
      <c r="AE82" s="1490"/>
      <c r="AF82" s="1490"/>
      <c r="AG82" s="1490"/>
      <c r="AH82" s="1490"/>
      <c r="AI82" s="1490"/>
      <c r="AJ82" s="1490"/>
      <c r="AK82" s="1490"/>
      <c r="AL82" s="1490"/>
      <c r="AM82" s="1490"/>
      <c r="AN82" s="1490"/>
      <c r="AO82" s="1490"/>
      <c r="AP82" s="1490"/>
      <c r="AQ82" s="1490"/>
      <c r="AR82" s="1490"/>
      <c r="AS82" s="1491" t="str">
        <f t="shared" si="0"/>
        <v/>
      </c>
      <c r="AT82" s="1492"/>
      <c r="AU82" s="1492"/>
      <c r="AV82" s="1493"/>
      <c r="AW82" s="1532"/>
      <c r="AX82" s="1533"/>
      <c r="AY82" s="1533"/>
      <c r="AZ82" s="1533"/>
      <c r="BA82" s="1533"/>
      <c r="BB82" s="1533"/>
      <c r="BC82" s="413" t="s">
        <v>23</v>
      </c>
    </row>
    <row r="83" spans="1:55" s="409" customFormat="1" ht="29.25" customHeight="1">
      <c r="A83" s="1513" t="s">
        <v>209</v>
      </c>
      <c r="B83" s="1514"/>
      <c r="C83" s="1515"/>
      <c r="D83" s="1515"/>
      <c r="E83" s="820"/>
      <c r="F83" s="820"/>
      <c r="G83" s="820"/>
      <c r="H83" s="820"/>
      <c r="I83" s="820"/>
      <c r="J83" s="820"/>
      <c r="K83" s="820"/>
      <c r="L83" s="820"/>
      <c r="M83" s="1534"/>
      <c r="N83" s="1534"/>
      <c r="O83" s="1534"/>
      <c r="P83" s="1534"/>
      <c r="Q83" s="1534"/>
      <c r="R83" s="1534"/>
      <c r="S83" s="1534"/>
      <c r="T83" s="1534"/>
      <c r="U83" s="1535"/>
      <c r="V83" s="1535"/>
      <c r="W83" s="1535"/>
      <c r="X83" s="1535"/>
      <c r="Y83" s="1535"/>
      <c r="Z83" s="1535"/>
      <c r="AA83" s="1535"/>
      <c r="AB83" s="1535"/>
      <c r="AC83" s="1535"/>
      <c r="AD83" s="1535"/>
      <c r="AE83" s="1535"/>
      <c r="AF83" s="1535"/>
      <c r="AG83" s="1535"/>
      <c r="AH83" s="1535"/>
      <c r="AI83" s="1535"/>
      <c r="AJ83" s="1535"/>
      <c r="AK83" s="1535"/>
      <c r="AL83" s="1535"/>
      <c r="AM83" s="1535"/>
      <c r="AN83" s="1535"/>
      <c r="AO83" s="1535"/>
      <c r="AP83" s="1535"/>
      <c r="AQ83" s="1535"/>
      <c r="AR83" s="1535"/>
      <c r="AS83" s="822" t="str">
        <f t="shared" si="0"/>
        <v/>
      </c>
      <c r="AT83" s="820"/>
      <c r="AU83" s="820"/>
      <c r="AV83" s="821"/>
      <c r="AW83" s="1525"/>
      <c r="AX83" s="1526"/>
      <c r="AY83" s="1526"/>
      <c r="AZ83" s="1526"/>
      <c r="BA83" s="1526"/>
      <c r="BB83" s="1526"/>
      <c r="BC83" s="405" t="s">
        <v>23</v>
      </c>
    </row>
    <row r="84" spans="1:55" s="410" customFormat="1" ht="28.5" customHeight="1">
      <c r="A84" s="1513"/>
      <c r="B84" s="1514"/>
      <c r="C84" s="1515"/>
      <c r="D84" s="1515"/>
      <c r="E84" s="799"/>
      <c r="F84" s="799"/>
      <c r="G84" s="799"/>
      <c r="H84" s="799"/>
      <c r="I84" s="799"/>
      <c r="J84" s="799"/>
      <c r="K84" s="799"/>
      <c r="L84" s="799"/>
      <c r="M84" s="1017"/>
      <c r="N84" s="1017"/>
      <c r="O84" s="1017"/>
      <c r="P84" s="1017"/>
      <c r="Q84" s="1017"/>
      <c r="R84" s="1017"/>
      <c r="S84" s="1017"/>
      <c r="T84" s="1017"/>
      <c r="U84" s="1485"/>
      <c r="V84" s="1485"/>
      <c r="W84" s="1485"/>
      <c r="X84" s="1485"/>
      <c r="Y84" s="1485"/>
      <c r="Z84" s="1485"/>
      <c r="AA84" s="1485"/>
      <c r="AB84" s="1485"/>
      <c r="AC84" s="1485"/>
      <c r="AD84" s="1485"/>
      <c r="AE84" s="1485"/>
      <c r="AF84" s="1485"/>
      <c r="AG84" s="1485"/>
      <c r="AH84" s="1485"/>
      <c r="AI84" s="1485"/>
      <c r="AJ84" s="1485"/>
      <c r="AK84" s="1485"/>
      <c r="AL84" s="1485"/>
      <c r="AM84" s="1485"/>
      <c r="AN84" s="1485"/>
      <c r="AO84" s="1485"/>
      <c r="AP84" s="1485"/>
      <c r="AQ84" s="1485"/>
      <c r="AR84" s="1485"/>
      <c r="AS84" s="801" t="str">
        <f t="shared" si="0"/>
        <v/>
      </c>
      <c r="AT84" s="799"/>
      <c r="AU84" s="799"/>
      <c r="AV84" s="800"/>
      <c r="AW84" s="1494"/>
      <c r="AX84" s="1495"/>
      <c r="AY84" s="1495"/>
      <c r="AZ84" s="1495"/>
      <c r="BA84" s="1495"/>
      <c r="BB84" s="1495"/>
      <c r="BC84" s="406" t="s">
        <v>23</v>
      </c>
    </row>
    <row r="85" spans="1:55" s="410" customFormat="1" ht="28.5" customHeight="1">
      <c r="A85" s="1513"/>
      <c r="B85" s="1514"/>
      <c r="C85" s="1515"/>
      <c r="D85" s="1515"/>
      <c r="E85" s="799"/>
      <c r="F85" s="799"/>
      <c r="G85" s="799"/>
      <c r="H85" s="799"/>
      <c r="I85" s="799"/>
      <c r="J85" s="799"/>
      <c r="K85" s="799"/>
      <c r="L85" s="799"/>
      <c r="M85" s="1017"/>
      <c r="N85" s="1017"/>
      <c r="O85" s="1017"/>
      <c r="P85" s="1017"/>
      <c r="Q85" s="1017"/>
      <c r="R85" s="1017"/>
      <c r="S85" s="1017"/>
      <c r="T85" s="1017"/>
      <c r="U85" s="1485"/>
      <c r="V85" s="1485"/>
      <c r="W85" s="1485"/>
      <c r="X85" s="1485"/>
      <c r="Y85" s="1485"/>
      <c r="Z85" s="1485"/>
      <c r="AA85" s="1485"/>
      <c r="AB85" s="1485"/>
      <c r="AC85" s="1485"/>
      <c r="AD85" s="1485"/>
      <c r="AE85" s="1485"/>
      <c r="AF85" s="1485"/>
      <c r="AG85" s="1485"/>
      <c r="AH85" s="1485"/>
      <c r="AI85" s="1485"/>
      <c r="AJ85" s="1485"/>
      <c r="AK85" s="1485"/>
      <c r="AL85" s="1485"/>
      <c r="AM85" s="1485"/>
      <c r="AN85" s="1485"/>
      <c r="AO85" s="1485"/>
      <c r="AP85" s="1485"/>
      <c r="AQ85" s="1485"/>
      <c r="AR85" s="1485"/>
      <c r="AS85" s="801" t="str">
        <f t="shared" si="0"/>
        <v/>
      </c>
      <c r="AT85" s="799"/>
      <c r="AU85" s="799"/>
      <c r="AV85" s="800"/>
      <c r="AW85" s="1494"/>
      <c r="AX85" s="1495"/>
      <c r="AY85" s="1495"/>
      <c r="AZ85" s="1495"/>
      <c r="BA85" s="1495"/>
      <c r="BB85" s="1495"/>
      <c r="BC85" s="406" t="s">
        <v>23</v>
      </c>
    </row>
    <row r="86" spans="1:55" s="410" customFormat="1" ht="28.5" customHeight="1">
      <c r="A86" s="1513"/>
      <c r="B86" s="1514"/>
      <c r="C86" s="1515"/>
      <c r="D86" s="1515"/>
      <c r="E86" s="799"/>
      <c r="F86" s="799"/>
      <c r="G86" s="799"/>
      <c r="H86" s="799"/>
      <c r="I86" s="799"/>
      <c r="J86" s="799"/>
      <c r="K86" s="799"/>
      <c r="L86" s="799"/>
      <c r="M86" s="1017"/>
      <c r="N86" s="1017"/>
      <c r="O86" s="1017"/>
      <c r="P86" s="1017"/>
      <c r="Q86" s="1017"/>
      <c r="R86" s="1017"/>
      <c r="S86" s="1017"/>
      <c r="T86" s="1017"/>
      <c r="U86" s="1485"/>
      <c r="V86" s="1485"/>
      <c r="W86" s="1485"/>
      <c r="X86" s="1485"/>
      <c r="Y86" s="1485"/>
      <c r="Z86" s="1485"/>
      <c r="AA86" s="1485"/>
      <c r="AB86" s="1485"/>
      <c r="AC86" s="1485"/>
      <c r="AD86" s="1485"/>
      <c r="AE86" s="1485"/>
      <c r="AF86" s="1485"/>
      <c r="AG86" s="1485"/>
      <c r="AH86" s="1485"/>
      <c r="AI86" s="1485"/>
      <c r="AJ86" s="1485"/>
      <c r="AK86" s="1485"/>
      <c r="AL86" s="1485"/>
      <c r="AM86" s="1485"/>
      <c r="AN86" s="1485"/>
      <c r="AO86" s="1485"/>
      <c r="AP86" s="1485"/>
      <c r="AQ86" s="1485"/>
      <c r="AR86" s="1485"/>
      <c r="AS86" s="801" t="str">
        <f t="shared" si="0"/>
        <v/>
      </c>
      <c r="AT86" s="799"/>
      <c r="AU86" s="799"/>
      <c r="AV86" s="800"/>
      <c r="AW86" s="1494"/>
      <c r="AX86" s="1495"/>
      <c r="AY86" s="1495"/>
      <c r="AZ86" s="1495"/>
      <c r="BA86" s="1495"/>
      <c r="BB86" s="1495"/>
      <c r="BC86" s="406" t="s">
        <v>23</v>
      </c>
    </row>
    <row r="87" spans="1:55" s="410" customFormat="1" ht="28.5" customHeight="1">
      <c r="A87" s="1513"/>
      <c r="B87" s="1514"/>
      <c r="C87" s="1515"/>
      <c r="D87" s="1515"/>
      <c r="E87" s="799"/>
      <c r="F87" s="799"/>
      <c r="G87" s="799"/>
      <c r="H87" s="799"/>
      <c r="I87" s="799"/>
      <c r="J87" s="799"/>
      <c r="K87" s="799"/>
      <c r="L87" s="799"/>
      <c r="M87" s="1017"/>
      <c r="N87" s="1017"/>
      <c r="O87" s="1017"/>
      <c r="P87" s="1017"/>
      <c r="Q87" s="1017"/>
      <c r="R87" s="1017"/>
      <c r="S87" s="1017"/>
      <c r="T87" s="1017"/>
      <c r="U87" s="1485"/>
      <c r="V87" s="1485"/>
      <c r="W87" s="1485"/>
      <c r="X87" s="1485"/>
      <c r="Y87" s="1485"/>
      <c r="Z87" s="1485"/>
      <c r="AA87" s="1485"/>
      <c r="AB87" s="1485"/>
      <c r="AC87" s="1485"/>
      <c r="AD87" s="1485"/>
      <c r="AE87" s="1485"/>
      <c r="AF87" s="1485"/>
      <c r="AG87" s="1485"/>
      <c r="AH87" s="1485"/>
      <c r="AI87" s="1485"/>
      <c r="AJ87" s="1485"/>
      <c r="AK87" s="1485"/>
      <c r="AL87" s="1485"/>
      <c r="AM87" s="1485"/>
      <c r="AN87" s="1485"/>
      <c r="AO87" s="1485"/>
      <c r="AP87" s="1485"/>
      <c r="AQ87" s="1485"/>
      <c r="AR87" s="1485"/>
      <c r="AS87" s="801" t="str">
        <f t="shared" si="0"/>
        <v/>
      </c>
      <c r="AT87" s="799"/>
      <c r="AU87" s="799"/>
      <c r="AV87" s="800"/>
      <c r="AW87" s="1494"/>
      <c r="AX87" s="1495"/>
      <c r="AY87" s="1495"/>
      <c r="AZ87" s="1495"/>
      <c r="BA87" s="1495"/>
      <c r="BB87" s="1495"/>
      <c r="BC87" s="406" t="s">
        <v>23</v>
      </c>
    </row>
    <row r="88" spans="1:55" s="410" customFormat="1" ht="28.5" customHeight="1">
      <c r="A88" s="1513"/>
      <c r="B88" s="1514"/>
      <c r="C88" s="1515"/>
      <c r="D88" s="1515"/>
      <c r="E88" s="799"/>
      <c r="F88" s="799"/>
      <c r="G88" s="799"/>
      <c r="H88" s="799"/>
      <c r="I88" s="799"/>
      <c r="J88" s="799"/>
      <c r="K88" s="799"/>
      <c r="L88" s="799"/>
      <c r="M88" s="1017"/>
      <c r="N88" s="1017"/>
      <c r="O88" s="1017"/>
      <c r="P88" s="1017"/>
      <c r="Q88" s="1017"/>
      <c r="R88" s="1017"/>
      <c r="S88" s="1017"/>
      <c r="T88" s="1017"/>
      <c r="U88" s="1485"/>
      <c r="V88" s="1485"/>
      <c r="W88" s="1485"/>
      <c r="X88" s="1485"/>
      <c r="Y88" s="1485"/>
      <c r="Z88" s="1485"/>
      <c r="AA88" s="1485"/>
      <c r="AB88" s="1485"/>
      <c r="AC88" s="1485"/>
      <c r="AD88" s="1485"/>
      <c r="AE88" s="1485"/>
      <c r="AF88" s="1485"/>
      <c r="AG88" s="1485"/>
      <c r="AH88" s="1485"/>
      <c r="AI88" s="1485"/>
      <c r="AJ88" s="1485"/>
      <c r="AK88" s="1485"/>
      <c r="AL88" s="1485"/>
      <c r="AM88" s="1485"/>
      <c r="AN88" s="1485"/>
      <c r="AO88" s="1485"/>
      <c r="AP88" s="1485"/>
      <c r="AQ88" s="1485"/>
      <c r="AR88" s="1485"/>
      <c r="AS88" s="801" t="str">
        <f t="shared" si="0"/>
        <v/>
      </c>
      <c r="AT88" s="799"/>
      <c r="AU88" s="799"/>
      <c r="AV88" s="800"/>
      <c r="AW88" s="1494"/>
      <c r="AX88" s="1495"/>
      <c r="AY88" s="1495"/>
      <c r="AZ88" s="1495"/>
      <c r="BA88" s="1495"/>
      <c r="BB88" s="1495"/>
      <c r="BC88" s="406" t="s">
        <v>23</v>
      </c>
    </row>
    <row r="89" spans="1:55" s="410" customFormat="1" ht="28.5" customHeight="1">
      <c r="A89" s="1513"/>
      <c r="B89" s="1514"/>
      <c r="C89" s="1515"/>
      <c r="D89" s="1515"/>
      <c r="E89" s="799"/>
      <c r="F89" s="799"/>
      <c r="G89" s="799"/>
      <c r="H89" s="799"/>
      <c r="I89" s="799"/>
      <c r="J89" s="799"/>
      <c r="K89" s="799"/>
      <c r="L89" s="799"/>
      <c r="M89" s="1017"/>
      <c r="N89" s="1017"/>
      <c r="O89" s="1017"/>
      <c r="P89" s="1017"/>
      <c r="Q89" s="1017"/>
      <c r="R89" s="1017"/>
      <c r="S89" s="1017"/>
      <c r="T89" s="1017"/>
      <c r="U89" s="1485"/>
      <c r="V89" s="1485"/>
      <c r="W89" s="1485"/>
      <c r="X89" s="1485"/>
      <c r="Y89" s="1485"/>
      <c r="Z89" s="1485"/>
      <c r="AA89" s="1485"/>
      <c r="AB89" s="1485"/>
      <c r="AC89" s="1485"/>
      <c r="AD89" s="1485"/>
      <c r="AE89" s="1485"/>
      <c r="AF89" s="1485"/>
      <c r="AG89" s="1485"/>
      <c r="AH89" s="1485"/>
      <c r="AI89" s="1485"/>
      <c r="AJ89" s="1485"/>
      <c r="AK89" s="1485"/>
      <c r="AL89" s="1485"/>
      <c r="AM89" s="1485"/>
      <c r="AN89" s="1485"/>
      <c r="AO89" s="1485"/>
      <c r="AP89" s="1485"/>
      <c r="AQ89" s="1485"/>
      <c r="AR89" s="1485"/>
      <c r="AS89" s="801" t="str">
        <f t="shared" si="0"/>
        <v/>
      </c>
      <c r="AT89" s="799"/>
      <c r="AU89" s="799"/>
      <c r="AV89" s="800"/>
      <c r="AW89" s="1494"/>
      <c r="AX89" s="1495"/>
      <c r="AY89" s="1495"/>
      <c r="AZ89" s="1495"/>
      <c r="BA89" s="1495"/>
      <c r="BB89" s="1495"/>
      <c r="BC89" s="406" t="s">
        <v>23</v>
      </c>
    </row>
    <row r="90" spans="1:55" s="410" customFormat="1" ht="28.5" customHeight="1">
      <c r="A90" s="1513"/>
      <c r="B90" s="1514"/>
      <c r="C90" s="1515"/>
      <c r="D90" s="1515"/>
      <c r="E90" s="799"/>
      <c r="F90" s="799"/>
      <c r="G90" s="799"/>
      <c r="H90" s="799"/>
      <c r="I90" s="799"/>
      <c r="J90" s="799"/>
      <c r="K90" s="799"/>
      <c r="L90" s="799"/>
      <c r="M90" s="1017"/>
      <c r="N90" s="1017"/>
      <c r="O90" s="1017"/>
      <c r="P90" s="1017"/>
      <c r="Q90" s="1017"/>
      <c r="R90" s="1017"/>
      <c r="S90" s="1017"/>
      <c r="T90" s="1017"/>
      <c r="U90" s="1485"/>
      <c r="V90" s="1485"/>
      <c r="W90" s="1485"/>
      <c r="X90" s="1485"/>
      <c r="Y90" s="1485"/>
      <c r="Z90" s="1485"/>
      <c r="AA90" s="1485"/>
      <c r="AB90" s="1485"/>
      <c r="AC90" s="1485"/>
      <c r="AD90" s="1485"/>
      <c r="AE90" s="1485"/>
      <c r="AF90" s="1485"/>
      <c r="AG90" s="1485"/>
      <c r="AH90" s="1485"/>
      <c r="AI90" s="1485"/>
      <c r="AJ90" s="1485"/>
      <c r="AK90" s="1485"/>
      <c r="AL90" s="1485"/>
      <c r="AM90" s="1485"/>
      <c r="AN90" s="1485"/>
      <c r="AO90" s="1485"/>
      <c r="AP90" s="1485"/>
      <c r="AQ90" s="1485"/>
      <c r="AR90" s="1485"/>
      <c r="AS90" s="801" t="str">
        <f t="shared" si="0"/>
        <v/>
      </c>
      <c r="AT90" s="799"/>
      <c r="AU90" s="799"/>
      <c r="AV90" s="800"/>
      <c r="AW90" s="1494"/>
      <c r="AX90" s="1495"/>
      <c r="AY90" s="1495"/>
      <c r="AZ90" s="1495"/>
      <c r="BA90" s="1495"/>
      <c r="BB90" s="1495"/>
      <c r="BC90" s="406" t="s">
        <v>23</v>
      </c>
    </row>
    <row r="91" spans="1:55" s="410" customFormat="1" ht="28.5" customHeight="1">
      <c r="A91" s="1513"/>
      <c r="B91" s="1514"/>
      <c r="C91" s="1515"/>
      <c r="D91" s="1515"/>
      <c r="E91" s="799"/>
      <c r="F91" s="799"/>
      <c r="G91" s="799"/>
      <c r="H91" s="799"/>
      <c r="I91" s="799"/>
      <c r="J91" s="799"/>
      <c r="K91" s="799"/>
      <c r="L91" s="799"/>
      <c r="M91" s="1017"/>
      <c r="N91" s="1017"/>
      <c r="O91" s="1017"/>
      <c r="P91" s="1017"/>
      <c r="Q91" s="1017"/>
      <c r="R91" s="1017"/>
      <c r="S91" s="1017"/>
      <c r="T91" s="1017"/>
      <c r="U91" s="1485"/>
      <c r="V91" s="1485"/>
      <c r="W91" s="1485"/>
      <c r="X91" s="1485"/>
      <c r="Y91" s="1485"/>
      <c r="Z91" s="1485"/>
      <c r="AA91" s="1485"/>
      <c r="AB91" s="1485"/>
      <c r="AC91" s="1485"/>
      <c r="AD91" s="1485"/>
      <c r="AE91" s="1485"/>
      <c r="AF91" s="1485"/>
      <c r="AG91" s="1485"/>
      <c r="AH91" s="1485"/>
      <c r="AI91" s="1485"/>
      <c r="AJ91" s="1485"/>
      <c r="AK91" s="1485"/>
      <c r="AL91" s="1485"/>
      <c r="AM91" s="1485"/>
      <c r="AN91" s="1485"/>
      <c r="AO91" s="1485"/>
      <c r="AP91" s="1485"/>
      <c r="AQ91" s="1485"/>
      <c r="AR91" s="1485"/>
      <c r="AS91" s="801" t="str">
        <f t="shared" si="0"/>
        <v/>
      </c>
      <c r="AT91" s="799"/>
      <c r="AU91" s="799"/>
      <c r="AV91" s="800"/>
      <c r="AW91" s="1494"/>
      <c r="AX91" s="1495"/>
      <c r="AY91" s="1495"/>
      <c r="AZ91" s="1495"/>
      <c r="BA91" s="1495"/>
      <c r="BB91" s="1495"/>
      <c r="BC91" s="406" t="s">
        <v>23</v>
      </c>
    </row>
    <row r="92" spans="1:55" s="410" customFormat="1" ht="28.5" customHeight="1" thickBot="1">
      <c r="A92" s="1538"/>
      <c r="B92" s="1539"/>
      <c r="C92" s="1540"/>
      <c r="D92" s="1540"/>
      <c r="E92" s="808"/>
      <c r="F92" s="808"/>
      <c r="G92" s="808"/>
      <c r="H92" s="808"/>
      <c r="I92" s="808"/>
      <c r="J92" s="808"/>
      <c r="K92" s="808"/>
      <c r="L92" s="808"/>
      <c r="M92" s="1004"/>
      <c r="N92" s="1004"/>
      <c r="O92" s="1004"/>
      <c r="P92" s="1004"/>
      <c r="Q92" s="1004"/>
      <c r="R92" s="1004"/>
      <c r="S92" s="1004"/>
      <c r="T92" s="1004"/>
      <c r="U92" s="1541"/>
      <c r="V92" s="1541"/>
      <c r="W92" s="1541"/>
      <c r="X92" s="1541"/>
      <c r="Y92" s="1541"/>
      <c r="Z92" s="1541"/>
      <c r="AA92" s="1541"/>
      <c r="AB92" s="1541"/>
      <c r="AC92" s="1541"/>
      <c r="AD92" s="1541"/>
      <c r="AE92" s="1541"/>
      <c r="AF92" s="1541"/>
      <c r="AG92" s="1541"/>
      <c r="AH92" s="1541"/>
      <c r="AI92" s="1541"/>
      <c r="AJ92" s="1541"/>
      <c r="AK92" s="1541"/>
      <c r="AL92" s="1541"/>
      <c r="AM92" s="1541"/>
      <c r="AN92" s="1541"/>
      <c r="AO92" s="1541"/>
      <c r="AP92" s="1541"/>
      <c r="AQ92" s="1541"/>
      <c r="AR92" s="1541"/>
      <c r="AS92" s="810" t="str">
        <f t="shared" si="0"/>
        <v/>
      </c>
      <c r="AT92" s="808"/>
      <c r="AU92" s="808"/>
      <c r="AV92" s="809"/>
      <c r="AW92" s="1536"/>
      <c r="AX92" s="1537"/>
      <c r="AY92" s="1537"/>
      <c r="AZ92" s="1537"/>
      <c r="BA92" s="1537"/>
      <c r="BB92" s="1537"/>
      <c r="BC92" s="407" t="s">
        <v>23</v>
      </c>
    </row>
    <row r="93" spans="1:55" s="7" customFormat="1" ht="15" customHeight="1"/>
    <row r="94" spans="1:55" s="7" customFormat="1" ht="15" customHeight="1"/>
    <row r="95" spans="1:55" s="7" customFormat="1" ht="15" customHeight="1"/>
    <row r="96" spans="1:55" s="7" customFormat="1" ht="15" customHeight="1"/>
    <row r="97" spans="1:55" s="7" customFormat="1" ht="15" customHeight="1"/>
    <row r="98" spans="1:55" s="7" customFormat="1" ht="15" customHeight="1"/>
    <row r="99" spans="1:55" s="7" customFormat="1" ht="15" customHeight="1"/>
    <row r="100" spans="1:55" s="7" customFormat="1" ht="15" customHeight="1"/>
    <row r="101" spans="1:55" s="7" customFormat="1" ht="15" customHeight="1"/>
    <row r="102" spans="1:55" s="7" customFormat="1" ht="31.5" customHeight="1" thickBot="1">
      <c r="A102" s="43" t="s">
        <v>203</v>
      </c>
      <c r="B102" s="344"/>
      <c r="C102" s="344"/>
      <c r="D102" s="344"/>
      <c r="E102" s="344"/>
      <c r="F102" s="344"/>
      <c r="G102" s="344"/>
      <c r="H102" s="344"/>
      <c r="I102" s="344"/>
      <c r="J102" s="344"/>
      <c r="K102" s="344"/>
      <c r="L102" s="344"/>
      <c r="M102" s="344"/>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344"/>
      <c r="AT102" s="344"/>
      <c r="AU102" s="344"/>
      <c r="AV102" s="344"/>
      <c r="AW102" s="344"/>
      <c r="AX102" s="344"/>
      <c r="AY102" s="344"/>
      <c r="AZ102" s="344"/>
      <c r="BA102" s="344"/>
      <c r="BB102" s="344"/>
      <c r="BC102" s="344"/>
    </row>
    <row r="103" spans="1:55" s="7" customFormat="1" ht="57.75" customHeight="1" thickBot="1">
      <c r="A103" s="1263" t="s">
        <v>24</v>
      </c>
      <c r="B103" s="1264"/>
      <c r="C103" s="1264"/>
      <c r="D103" s="1265"/>
      <c r="E103" s="785" t="s">
        <v>204</v>
      </c>
      <c r="F103" s="780"/>
      <c r="G103" s="780"/>
      <c r="H103" s="780"/>
      <c r="I103" s="780"/>
      <c r="J103" s="786"/>
      <c r="K103" s="879" t="s">
        <v>99</v>
      </c>
      <c r="L103" s="880"/>
      <c r="M103" s="880"/>
      <c r="N103" s="880"/>
      <c r="O103" s="880"/>
      <c r="P103" s="880"/>
      <c r="Q103" s="880"/>
      <c r="R103" s="880"/>
      <c r="S103" s="881"/>
      <c r="T103" s="782" t="s">
        <v>205</v>
      </c>
      <c r="U103" s="783"/>
      <c r="V103" s="780" t="s">
        <v>206</v>
      </c>
      <c r="W103" s="780"/>
      <c r="X103" s="780"/>
      <c r="Y103" s="780"/>
      <c r="Z103" s="780"/>
      <c r="AA103" s="780"/>
      <c r="AB103" s="780"/>
      <c r="AC103" s="780"/>
      <c r="AD103" s="786"/>
      <c r="AE103" s="785" t="s">
        <v>207</v>
      </c>
      <c r="AF103" s="780"/>
      <c r="AG103" s="780"/>
      <c r="AH103" s="780"/>
      <c r="AI103" s="780"/>
      <c r="AJ103" s="780"/>
      <c r="AK103" s="780"/>
      <c r="AL103" s="780"/>
      <c r="AM103" s="780"/>
      <c r="AN103" s="780"/>
      <c r="AO103" s="786"/>
      <c r="AP103" s="785" t="s">
        <v>208</v>
      </c>
      <c r="AQ103" s="780"/>
      <c r="AR103" s="780"/>
      <c r="AS103" s="780"/>
      <c r="AT103" s="780"/>
      <c r="AU103" s="780"/>
      <c r="AV103" s="780"/>
      <c r="AW103" s="780"/>
      <c r="AX103" s="780"/>
      <c r="AY103" s="780"/>
      <c r="AZ103" s="780"/>
      <c r="BA103" s="780"/>
      <c r="BB103" s="780"/>
      <c r="BC103" s="787"/>
    </row>
    <row r="104" spans="1:55" s="7" customFormat="1" ht="33.75" customHeight="1" thickTop="1">
      <c r="A104" s="1550" t="s">
        <v>210</v>
      </c>
      <c r="B104" s="1551"/>
      <c r="C104" s="1551"/>
      <c r="D104" s="1552"/>
      <c r="E104" s="978" t="s">
        <v>290</v>
      </c>
      <c r="F104" s="979"/>
      <c r="G104" s="979"/>
      <c r="H104" s="979"/>
      <c r="I104" s="979"/>
      <c r="J104" s="1559"/>
      <c r="K104" s="1542" t="str">
        <f>IF($AW$63&lt;&gt;"",ROUNDDOWN(SUMIF($AS$63:$AV$72,E104,$AW$63:$BB$72),0),"")</f>
        <v/>
      </c>
      <c r="L104" s="1543"/>
      <c r="M104" s="1543"/>
      <c r="N104" s="1543"/>
      <c r="O104" s="1543"/>
      <c r="P104" s="1543"/>
      <c r="Q104" s="1543"/>
      <c r="R104" s="1543"/>
      <c r="S104" s="290" t="s">
        <v>23</v>
      </c>
      <c r="T104" s="981" t="s">
        <v>205</v>
      </c>
      <c r="U104" s="982"/>
      <c r="V104" s="794">
        <v>30000</v>
      </c>
      <c r="W104" s="794"/>
      <c r="X104" s="794"/>
      <c r="Y104" s="794"/>
      <c r="Z104" s="794"/>
      <c r="AA104" s="794"/>
      <c r="AB104" s="794"/>
      <c r="AC104" s="794"/>
      <c r="AD104" s="284" t="s">
        <v>0</v>
      </c>
      <c r="AE104" s="1556" t="str">
        <f t="shared" ref="AE104:AE109" si="1">IF(K104="","",K104*V104)</f>
        <v/>
      </c>
      <c r="AF104" s="1556"/>
      <c r="AG104" s="1556"/>
      <c r="AH104" s="1556"/>
      <c r="AI104" s="1556"/>
      <c r="AJ104" s="1556"/>
      <c r="AK104" s="1556"/>
      <c r="AL104" s="1556"/>
      <c r="AM104" s="1556"/>
      <c r="AN104" s="1556"/>
      <c r="AO104" s="284" t="s">
        <v>0</v>
      </c>
      <c r="AP104" s="985" t="str">
        <f>IF(OR(K104="",K105=""),"",SUM(AE104:AN105))</f>
        <v/>
      </c>
      <c r="AQ104" s="985"/>
      <c r="AR104" s="985"/>
      <c r="AS104" s="985"/>
      <c r="AT104" s="985"/>
      <c r="AU104" s="985"/>
      <c r="AV104" s="985"/>
      <c r="AW104" s="985"/>
      <c r="AX104" s="985"/>
      <c r="AY104" s="985"/>
      <c r="AZ104" s="985"/>
      <c r="BA104" s="985"/>
      <c r="BB104" s="985"/>
      <c r="BC104" s="986" t="s">
        <v>0</v>
      </c>
    </row>
    <row r="105" spans="1:55" s="7" customFormat="1" ht="33.75" customHeight="1">
      <c r="A105" s="1553"/>
      <c r="B105" s="1554"/>
      <c r="C105" s="1554"/>
      <c r="D105" s="1555"/>
      <c r="E105" s="942" t="s">
        <v>291</v>
      </c>
      <c r="F105" s="943"/>
      <c r="G105" s="943"/>
      <c r="H105" s="943"/>
      <c r="I105" s="943"/>
      <c r="J105" s="1560"/>
      <c r="K105" s="1544" t="str">
        <f>IF($AW$63&lt;&gt;"",ROUNDDOWN(SUMIF($AS$63:$AV$72,E105,$AW$63:$BB$72),0),"")</f>
        <v/>
      </c>
      <c r="L105" s="1545"/>
      <c r="M105" s="1545"/>
      <c r="N105" s="1545"/>
      <c r="O105" s="1545"/>
      <c r="P105" s="1545"/>
      <c r="Q105" s="1545"/>
      <c r="R105" s="1545"/>
      <c r="S105" s="291" t="s">
        <v>23</v>
      </c>
      <c r="T105" s="898" t="s">
        <v>205</v>
      </c>
      <c r="U105" s="899"/>
      <c r="V105" s="949">
        <v>8000</v>
      </c>
      <c r="W105" s="949"/>
      <c r="X105" s="949"/>
      <c r="Y105" s="949"/>
      <c r="Z105" s="949"/>
      <c r="AA105" s="949"/>
      <c r="AB105" s="949"/>
      <c r="AC105" s="949"/>
      <c r="AD105" s="287" t="s">
        <v>0</v>
      </c>
      <c r="AE105" s="903" t="str">
        <f t="shared" si="1"/>
        <v/>
      </c>
      <c r="AF105" s="903"/>
      <c r="AG105" s="903"/>
      <c r="AH105" s="903"/>
      <c r="AI105" s="903"/>
      <c r="AJ105" s="903"/>
      <c r="AK105" s="903"/>
      <c r="AL105" s="903"/>
      <c r="AM105" s="903"/>
      <c r="AN105" s="903"/>
      <c r="AO105" s="285" t="s">
        <v>0</v>
      </c>
      <c r="AP105" s="924"/>
      <c r="AQ105" s="924"/>
      <c r="AR105" s="924"/>
      <c r="AS105" s="924"/>
      <c r="AT105" s="924"/>
      <c r="AU105" s="924"/>
      <c r="AV105" s="924"/>
      <c r="AW105" s="924"/>
      <c r="AX105" s="924"/>
      <c r="AY105" s="924"/>
      <c r="AZ105" s="924"/>
      <c r="BA105" s="924"/>
      <c r="BB105" s="924"/>
      <c r="BC105" s="927"/>
    </row>
    <row r="106" spans="1:55" s="7" customFormat="1" ht="33.75" customHeight="1">
      <c r="A106" s="1187" t="s">
        <v>289</v>
      </c>
      <c r="B106" s="1188"/>
      <c r="C106" s="1188"/>
      <c r="D106" s="1189"/>
      <c r="E106" s="962" t="s">
        <v>211</v>
      </c>
      <c r="F106" s="963"/>
      <c r="G106" s="963"/>
      <c r="H106" s="963"/>
      <c r="I106" s="963"/>
      <c r="J106" s="1193"/>
      <c r="K106" s="1546" t="str">
        <f>IF($AW$73&lt;&gt;"",ROUNDDOWN(SUMIF($AS$73:$AV$82,E106,$AW$73:$BB$82),0),"")</f>
        <v/>
      </c>
      <c r="L106" s="1547"/>
      <c r="M106" s="1547"/>
      <c r="N106" s="1547"/>
      <c r="O106" s="1547"/>
      <c r="P106" s="1547"/>
      <c r="Q106" s="1547"/>
      <c r="R106" s="1547"/>
      <c r="S106" s="292" t="s">
        <v>23</v>
      </c>
      <c r="T106" s="965" t="s">
        <v>205</v>
      </c>
      <c r="U106" s="966"/>
      <c r="V106" s="967">
        <v>30000</v>
      </c>
      <c r="W106" s="967"/>
      <c r="X106" s="967"/>
      <c r="Y106" s="967"/>
      <c r="Z106" s="967"/>
      <c r="AA106" s="967"/>
      <c r="AB106" s="967"/>
      <c r="AC106" s="967"/>
      <c r="AD106" s="286" t="s">
        <v>0</v>
      </c>
      <c r="AE106" s="1557" t="str">
        <f t="shared" si="1"/>
        <v/>
      </c>
      <c r="AF106" s="1557"/>
      <c r="AG106" s="1557"/>
      <c r="AH106" s="1557"/>
      <c r="AI106" s="1557"/>
      <c r="AJ106" s="1557"/>
      <c r="AK106" s="1557"/>
      <c r="AL106" s="1557"/>
      <c r="AM106" s="1557"/>
      <c r="AN106" s="1557"/>
      <c r="AO106" s="286" t="s">
        <v>0</v>
      </c>
      <c r="AP106" s="945" t="str">
        <f>IF(OR(K106="",K107=""),"",SUM(AE106:AN107))</f>
        <v/>
      </c>
      <c r="AQ106" s="946"/>
      <c r="AR106" s="946"/>
      <c r="AS106" s="946"/>
      <c r="AT106" s="946"/>
      <c r="AU106" s="946"/>
      <c r="AV106" s="946"/>
      <c r="AW106" s="946"/>
      <c r="AX106" s="946"/>
      <c r="AY106" s="946"/>
      <c r="AZ106" s="946"/>
      <c r="BA106" s="946"/>
      <c r="BB106" s="946"/>
      <c r="BC106" s="947" t="s">
        <v>0</v>
      </c>
    </row>
    <row r="107" spans="1:55" s="7" customFormat="1" ht="33.75" customHeight="1">
      <c r="A107" s="1553"/>
      <c r="B107" s="1554"/>
      <c r="C107" s="1554"/>
      <c r="D107" s="1555"/>
      <c r="E107" s="942" t="s">
        <v>212</v>
      </c>
      <c r="F107" s="943"/>
      <c r="G107" s="943"/>
      <c r="H107" s="943"/>
      <c r="I107" s="943"/>
      <c r="J107" s="1560"/>
      <c r="K107" s="1544" t="str">
        <f>IF($AW$73&lt;&gt;"",ROUNDDOWN(SUMIF($AS$73:$AV$82,E107,$AW$73:$BB$82),0),"")</f>
        <v/>
      </c>
      <c r="L107" s="1545"/>
      <c r="M107" s="1545"/>
      <c r="N107" s="1545"/>
      <c r="O107" s="1545"/>
      <c r="P107" s="1545"/>
      <c r="Q107" s="1545"/>
      <c r="R107" s="1545"/>
      <c r="S107" s="291" t="s">
        <v>23</v>
      </c>
      <c r="T107" s="898" t="s">
        <v>205</v>
      </c>
      <c r="U107" s="899"/>
      <c r="V107" s="949">
        <v>8000</v>
      </c>
      <c r="W107" s="949"/>
      <c r="X107" s="949"/>
      <c r="Y107" s="949"/>
      <c r="Z107" s="949"/>
      <c r="AA107" s="949"/>
      <c r="AB107" s="949"/>
      <c r="AC107" s="949"/>
      <c r="AD107" s="287" t="s">
        <v>0</v>
      </c>
      <c r="AE107" s="903" t="str">
        <f t="shared" si="1"/>
        <v/>
      </c>
      <c r="AF107" s="903"/>
      <c r="AG107" s="903"/>
      <c r="AH107" s="903"/>
      <c r="AI107" s="903"/>
      <c r="AJ107" s="903"/>
      <c r="AK107" s="903"/>
      <c r="AL107" s="903"/>
      <c r="AM107" s="903"/>
      <c r="AN107" s="903"/>
      <c r="AO107" s="287" t="s">
        <v>0</v>
      </c>
      <c r="AP107" s="925"/>
      <c r="AQ107" s="926"/>
      <c r="AR107" s="926"/>
      <c r="AS107" s="926"/>
      <c r="AT107" s="926"/>
      <c r="AU107" s="926"/>
      <c r="AV107" s="926"/>
      <c r="AW107" s="926"/>
      <c r="AX107" s="926"/>
      <c r="AY107" s="926"/>
      <c r="AZ107" s="926"/>
      <c r="BA107" s="926"/>
      <c r="BB107" s="926"/>
      <c r="BC107" s="928"/>
    </row>
    <row r="108" spans="1:55" s="7" customFormat="1" ht="33.75" customHeight="1">
      <c r="A108" s="1187" t="s">
        <v>209</v>
      </c>
      <c r="B108" s="1188"/>
      <c r="C108" s="1188"/>
      <c r="D108" s="1189"/>
      <c r="E108" s="962" t="s">
        <v>211</v>
      </c>
      <c r="F108" s="963"/>
      <c r="G108" s="963"/>
      <c r="H108" s="963"/>
      <c r="I108" s="963"/>
      <c r="J108" s="1193"/>
      <c r="K108" s="1546" t="str">
        <f>IF($AW$83&lt;&gt;"",ROUNDDOWN(SUMIF($AS$83:$AV$92,E108,$AW$83:$BB$92),0),"")</f>
        <v/>
      </c>
      <c r="L108" s="1547"/>
      <c r="M108" s="1547"/>
      <c r="N108" s="1547"/>
      <c r="O108" s="1547"/>
      <c r="P108" s="1547"/>
      <c r="Q108" s="1547"/>
      <c r="R108" s="1547"/>
      <c r="S108" s="292" t="s">
        <v>23</v>
      </c>
      <c r="T108" s="965" t="s">
        <v>205</v>
      </c>
      <c r="U108" s="966"/>
      <c r="V108" s="967">
        <v>30000</v>
      </c>
      <c r="W108" s="967"/>
      <c r="X108" s="967"/>
      <c r="Y108" s="967"/>
      <c r="Z108" s="967"/>
      <c r="AA108" s="967"/>
      <c r="AB108" s="967"/>
      <c r="AC108" s="967"/>
      <c r="AD108" s="286" t="s">
        <v>0</v>
      </c>
      <c r="AE108" s="1557" t="str">
        <f t="shared" si="1"/>
        <v/>
      </c>
      <c r="AF108" s="1557"/>
      <c r="AG108" s="1557"/>
      <c r="AH108" s="1557"/>
      <c r="AI108" s="1557"/>
      <c r="AJ108" s="1557"/>
      <c r="AK108" s="1557"/>
      <c r="AL108" s="1557"/>
      <c r="AM108" s="1557"/>
      <c r="AN108" s="1557"/>
      <c r="AO108" s="288" t="s">
        <v>0</v>
      </c>
      <c r="AP108" s="924" t="str">
        <f>IF(OR(K108="",K109=""),"",SUM(AE108:AN109))</f>
        <v/>
      </c>
      <c r="AQ108" s="924"/>
      <c r="AR108" s="924"/>
      <c r="AS108" s="924"/>
      <c r="AT108" s="924"/>
      <c r="AU108" s="924"/>
      <c r="AV108" s="924"/>
      <c r="AW108" s="924"/>
      <c r="AX108" s="924"/>
      <c r="AY108" s="924"/>
      <c r="AZ108" s="924"/>
      <c r="BA108" s="924"/>
      <c r="BB108" s="924"/>
      <c r="BC108" s="927" t="s">
        <v>0</v>
      </c>
    </row>
    <row r="109" spans="1:55" s="7" customFormat="1" ht="33.75" customHeight="1" thickBot="1">
      <c r="A109" s="1190"/>
      <c r="B109" s="1191"/>
      <c r="C109" s="1191"/>
      <c r="D109" s="1192"/>
      <c r="E109" s="1202" t="s">
        <v>212</v>
      </c>
      <c r="F109" s="1203"/>
      <c r="G109" s="1203"/>
      <c r="H109" s="1203"/>
      <c r="I109" s="1203"/>
      <c r="J109" s="1204"/>
      <c r="K109" s="1548" t="str">
        <f>IF($AW$83&lt;&gt;"",ROUNDDOWN(SUMIF($AS$83:$AV$92,E109,$AW$83:$BB$92),0),"")</f>
        <v/>
      </c>
      <c r="L109" s="1549"/>
      <c r="M109" s="1549"/>
      <c r="N109" s="1549"/>
      <c r="O109" s="1549"/>
      <c r="P109" s="1549"/>
      <c r="Q109" s="1549"/>
      <c r="R109" s="1549"/>
      <c r="S109" s="293" t="s">
        <v>23</v>
      </c>
      <c r="T109" s="1207" t="s">
        <v>205</v>
      </c>
      <c r="U109" s="1208"/>
      <c r="V109" s="1209">
        <v>8000</v>
      </c>
      <c r="W109" s="1209"/>
      <c r="X109" s="1209"/>
      <c r="Y109" s="1209"/>
      <c r="Z109" s="1209"/>
      <c r="AA109" s="1209"/>
      <c r="AB109" s="1209"/>
      <c r="AC109" s="1209"/>
      <c r="AD109" s="294" t="s">
        <v>0</v>
      </c>
      <c r="AE109" s="1558" t="str">
        <f t="shared" si="1"/>
        <v/>
      </c>
      <c r="AF109" s="1558"/>
      <c r="AG109" s="1558"/>
      <c r="AH109" s="1558"/>
      <c r="AI109" s="1558"/>
      <c r="AJ109" s="1558"/>
      <c r="AK109" s="1558"/>
      <c r="AL109" s="1558"/>
      <c r="AM109" s="1558"/>
      <c r="AN109" s="1558"/>
      <c r="AO109" s="294" t="s">
        <v>0</v>
      </c>
      <c r="AP109" s="926"/>
      <c r="AQ109" s="926"/>
      <c r="AR109" s="926"/>
      <c r="AS109" s="926"/>
      <c r="AT109" s="926"/>
      <c r="AU109" s="926"/>
      <c r="AV109" s="926"/>
      <c r="AW109" s="926"/>
      <c r="AX109" s="926"/>
      <c r="AY109" s="926"/>
      <c r="AZ109" s="926"/>
      <c r="BA109" s="926"/>
      <c r="BB109" s="926"/>
      <c r="BC109" s="928"/>
    </row>
    <row r="110" spans="1:55" s="7" customFormat="1" ht="37.5" customHeight="1" thickTop="1" thickBot="1">
      <c r="A110" s="904" t="s">
        <v>213</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5"/>
      <c r="AA110" s="905"/>
      <c r="AB110" s="905"/>
      <c r="AC110" s="905"/>
      <c r="AD110" s="905"/>
      <c r="AE110" s="905"/>
      <c r="AF110" s="905"/>
      <c r="AG110" s="905"/>
      <c r="AH110" s="905"/>
      <c r="AI110" s="905"/>
      <c r="AJ110" s="905"/>
      <c r="AK110" s="905"/>
      <c r="AL110" s="905"/>
      <c r="AM110" s="905"/>
      <c r="AN110" s="905"/>
      <c r="AO110" s="906"/>
      <c r="AP110" s="907">
        <f>SUM(AP104:BD109)</f>
        <v>0</v>
      </c>
      <c r="AQ110" s="907"/>
      <c r="AR110" s="907"/>
      <c r="AS110" s="907"/>
      <c r="AT110" s="907"/>
      <c r="AU110" s="907"/>
      <c r="AV110" s="907"/>
      <c r="AW110" s="907"/>
      <c r="AX110" s="907"/>
      <c r="AY110" s="907"/>
      <c r="AZ110" s="907"/>
      <c r="BA110" s="907"/>
      <c r="BB110" s="907"/>
      <c r="BC110" s="289" t="s">
        <v>0</v>
      </c>
    </row>
    <row r="111" spans="1:55" ht="28.5" customHeight="1"/>
    <row r="112" spans="1:55" s="7" customFormat="1" ht="18.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5"/>
      <c r="AC112" s="5"/>
      <c r="AD112" s="5"/>
      <c r="AE112" s="52"/>
      <c r="AF112" s="52"/>
      <c r="AG112" s="52"/>
      <c r="AH112" s="4"/>
      <c r="AI112" s="4"/>
      <c r="AJ112" s="4"/>
      <c r="AK112" s="4"/>
      <c r="AL112" s="4"/>
      <c r="AM112" s="4"/>
      <c r="AN112" s="4"/>
      <c r="AO112" s="4"/>
      <c r="AP112" s="4"/>
      <c r="AQ112" s="4"/>
      <c r="AR112" s="4"/>
      <c r="AS112" s="4"/>
      <c r="AT112" s="4"/>
      <c r="AU112" s="4"/>
      <c r="AV112" s="52"/>
      <c r="AW112" s="4"/>
      <c r="AX112" s="4"/>
      <c r="AY112" s="4"/>
      <c r="AZ112" s="4"/>
      <c r="BA112" s="4"/>
      <c r="BC112" s="48" t="s">
        <v>332</v>
      </c>
    </row>
    <row r="113" spans="1:101" s="1" customFormat="1" ht="18" customHeight="1">
      <c r="BC113" s="3" t="str">
        <f>IF(OR('様式第１｜交付申請書'!$BD$15&lt;&gt;"",'様式第１｜交付申請書'!$AJ$54&lt;&gt;""),'様式第１｜交付申請書'!$BD$15&amp;"邸"&amp;RIGHT(TRIM('様式第１｜交付申請書'!$N$54&amp;'様式第１｜交付申請書'!$Y$54&amp;'様式第１｜交付申請書'!$AJ$54),4),"")</f>
        <v/>
      </c>
    </row>
    <row r="114" spans="1:101" ht="30" customHeight="1">
      <c r="A114" s="908" t="s">
        <v>98</v>
      </c>
      <c r="B114" s="908"/>
      <c r="C114" s="908"/>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8"/>
      <c r="AA114" s="908"/>
      <c r="AB114" s="908"/>
      <c r="AC114" s="908"/>
      <c r="AD114" s="908"/>
      <c r="AE114" s="908"/>
      <c r="AF114" s="908"/>
      <c r="AG114" s="908"/>
      <c r="AH114" s="908"/>
      <c r="AI114" s="908"/>
      <c r="AJ114" s="908"/>
      <c r="AK114" s="908"/>
      <c r="AL114" s="908"/>
      <c r="AM114" s="908"/>
      <c r="AN114" s="908"/>
      <c r="AO114" s="908"/>
      <c r="AP114" s="908"/>
      <c r="AQ114" s="908"/>
      <c r="AR114" s="908"/>
      <c r="AS114" s="908"/>
      <c r="AT114" s="908"/>
      <c r="AU114" s="908"/>
      <c r="AV114" s="908"/>
      <c r="AW114" s="908"/>
      <c r="AX114" s="908"/>
      <c r="AY114" s="908"/>
      <c r="AZ114" s="908"/>
      <c r="BA114" s="908"/>
      <c r="BB114" s="908"/>
      <c r="BC114" s="908"/>
    </row>
    <row r="115" spans="1:101" ht="6" customHeight="1">
      <c r="A115" s="15"/>
      <c r="B115" s="15"/>
      <c r="C115" s="15"/>
      <c r="D115" s="15"/>
      <c r="E115" s="17"/>
      <c r="F115" s="15"/>
      <c r="G115" s="15"/>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row>
    <row r="116" spans="1:101" ht="21" customHeight="1">
      <c r="A116" s="378"/>
      <c r="B116" s="379"/>
      <c r="C116" s="380" t="s">
        <v>319</v>
      </c>
      <c r="D116" s="26"/>
      <c r="E116" s="26"/>
      <c r="F116" s="26"/>
      <c r="G116" s="381"/>
      <c r="H116" s="382"/>
      <c r="I116" s="380" t="s">
        <v>320</v>
      </c>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10"/>
      <c r="BB116" s="10"/>
      <c r="BC116" s="33" t="s">
        <v>4</v>
      </c>
    </row>
    <row r="117" spans="1:101" ht="14.25" customHeight="1">
      <c r="A117" s="19"/>
      <c r="B117" s="19"/>
      <c r="C117" s="19"/>
      <c r="D117" s="19"/>
      <c r="E117" s="4"/>
      <c r="F117" s="19"/>
      <c r="G117" s="19"/>
      <c r="H117" s="4"/>
      <c r="I117" s="4"/>
      <c r="J117" s="4"/>
      <c r="K117" s="4"/>
      <c r="L117" s="4"/>
      <c r="M117" s="4"/>
      <c r="N117" s="4"/>
      <c r="O117" s="4"/>
      <c r="P117" s="4"/>
      <c r="Q117" s="4"/>
      <c r="R117" s="4"/>
      <c r="S117" s="4"/>
      <c r="T117" s="4"/>
      <c r="U117" s="4"/>
      <c r="V117" s="4"/>
      <c r="W117" s="4"/>
      <c r="X117" s="4"/>
      <c r="Y117" s="4"/>
      <c r="Z117" s="4"/>
      <c r="AA117" s="4"/>
      <c r="AB117" s="4"/>
      <c r="AC117" s="4"/>
      <c r="AD117" s="19"/>
      <c r="AE117" s="19"/>
      <c r="AF117" s="19"/>
      <c r="AG117" s="19"/>
      <c r="AH117" s="19"/>
      <c r="AI117" s="19"/>
      <c r="AJ117" s="4"/>
      <c r="AK117" s="4"/>
      <c r="AL117" s="4"/>
      <c r="AM117" s="4"/>
      <c r="AN117" s="4"/>
      <c r="AO117" s="4"/>
      <c r="AP117" s="4"/>
      <c r="AQ117" s="4"/>
      <c r="AR117" s="4"/>
      <c r="AS117" s="4"/>
      <c r="AT117" s="4"/>
      <c r="AU117" s="4"/>
      <c r="AV117" s="4"/>
      <c r="AW117" s="4"/>
      <c r="AX117" s="25" t="s">
        <v>71</v>
      </c>
      <c r="AY117" s="143"/>
      <c r="AZ117" s="166" t="s">
        <v>132</v>
      </c>
      <c r="BA117" s="143"/>
      <c r="BB117" s="909" t="s">
        <v>133</v>
      </c>
      <c r="BC117" s="909"/>
    </row>
    <row r="118" spans="1:101" ht="37.5" customHeight="1">
      <c r="A118" s="359"/>
      <c r="B118" s="359"/>
      <c r="C118" s="359"/>
      <c r="D118" s="359"/>
      <c r="E118" s="359"/>
      <c r="F118" s="359"/>
      <c r="G118" s="359"/>
      <c r="H118" s="359"/>
      <c r="I118" s="359"/>
      <c r="J118" s="359"/>
      <c r="K118" s="20"/>
      <c r="L118" s="20"/>
      <c r="M118" s="20"/>
      <c r="N118" s="20"/>
      <c r="O118" s="20"/>
      <c r="P118" s="20"/>
      <c r="Q118" s="20"/>
      <c r="R118" s="20"/>
      <c r="S118" s="20"/>
      <c r="T118" s="20"/>
      <c r="U118" s="20"/>
      <c r="V118" s="20"/>
      <c r="W118" s="20"/>
      <c r="X118" s="20"/>
      <c r="Y118" s="20"/>
      <c r="Z118" s="20"/>
      <c r="AA118" s="20"/>
      <c r="AB118" s="20"/>
      <c r="AC118" s="359"/>
      <c r="AD118" s="359"/>
      <c r="AE118" s="359"/>
      <c r="AF118" s="359"/>
      <c r="AG118" s="359"/>
      <c r="AH118" s="359"/>
      <c r="AI118" s="359"/>
      <c r="AJ118" s="359"/>
      <c r="AK118" s="359"/>
      <c r="AL118" s="20"/>
      <c r="AM118" s="20"/>
      <c r="AN118" s="20"/>
      <c r="AO118" s="20"/>
      <c r="AP118" s="910" t="s">
        <v>287</v>
      </c>
      <c r="AQ118" s="911"/>
      <c r="AR118" s="911"/>
      <c r="AS118" s="911"/>
      <c r="AT118" s="911"/>
      <c r="AU118" s="911"/>
      <c r="AV118" s="911"/>
      <c r="AW118" s="912" t="str">
        <f>IF($AU$5="","",$AU$5)</f>
        <v/>
      </c>
      <c r="AX118" s="912"/>
      <c r="AY118" s="912"/>
      <c r="AZ118" s="912"/>
      <c r="BA118" s="912"/>
      <c r="BB118" s="912"/>
      <c r="BC118" s="913"/>
    </row>
    <row r="119" spans="1:101" ht="23.25" customHeight="1">
      <c r="A119" s="43" t="s">
        <v>116</v>
      </c>
      <c r="B119" s="4"/>
      <c r="C119" s="4"/>
      <c r="D119" s="4"/>
      <c r="E119" s="4"/>
      <c r="F119" s="4"/>
      <c r="G119" s="4"/>
      <c r="H119" s="4"/>
      <c r="I119" s="4"/>
      <c r="J119" s="4"/>
      <c r="K119" s="162" t="s">
        <v>120</v>
      </c>
      <c r="L119" s="4"/>
      <c r="M119" s="4"/>
      <c r="N119" s="4"/>
      <c r="O119" s="162"/>
      <c r="P119" s="4"/>
      <c r="Q119" s="4"/>
      <c r="R119" s="8"/>
      <c r="S119" s="8"/>
      <c r="T119" s="8"/>
      <c r="U119" s="9"/>
      <c r="V119" s="45"/>
      <c r="W119" s="45"/>
      <c r="X119" s="36"/>
      <c r="Y119" s="37"/>
      <c r="Z119" s="37"/>
      <c r="AA119" s="37"/>
      <c r="AB119" s="22"/>
      <c r="AC119" s="22"/>
      <c r="AD119" s="22"/>
      <c r="AE119" s="22"/>
      <c r="AF119" s="10"/>
      <c r="AG119" s="10"/>
      <c r="AH119" s="4"/>
      <c r="AI119" s="4"/>
      <c r="AJ119" s="4"/>
      <c r="AK119" s="4"/>
      <c r="AL119" s="4"/>
      <c r="AM119" s="4"/>
      <c r="AN119" s="4"/>
      <c r="AO119" s="4"/>
      <c r="AP119" s="4"/>
      <c r="AQ119" s="4"/>
      <c r="AR119" s="4"/>
      <c r="AS119" s="4"/>
      <c r="AT119" s="4"/>
      <c r="AU119" s="4"/>
      <c r="AV119" s="10"/>
      <c r="AW119" s="4"/>
      <c r="AY119" s="136"/>
      <c r="AZ119" s="136"/>
    </row>
    <row r="120" spans="1:101" s="150" customFormat="1" ht="34.5" customHeight="1" thickBot="1">
      <c r="A120" s="159"/>
      <c r="B120" s="159"/>
      <c r="C120" s="160" t="s">
        <v>5</v>
      </c>
      <c r="D120" s="1480" t="s">
        <v>89</v>
      </c>
      <c r="E120" s="1480"/>
      <c r="F120" s="159"/>
      <c r="G120" s="160" t="s">
        <v>5</v>
      </c>
      <c r="H120" s="1480" t="s">
        <v>117</v>
      </c>
      <c r="I120" s="1480"/>
      <c r="J120" s="4"/>
      <c r="K120" s="1481" t="s">
        <v>119</v>
      </c>
      <c r="L120" s="1481"/>
      <c r="M120" s="1481"/>
      <c r="N120" s="1481"/>
      <c r="O120" s="1481"/>
      <c r="P120" s="1482"/>
      <c r="Q120" s="1482"/>
      <c r="R120" s="1482"/>
      <c r="S120" s="1482"/>
      <c r="T120" s="1483" t="s">
        <v>112</v>
      </c>
      <c r="U120" s="1483"/>
      <c r="V120" s="35"/>
      <c r="W120" s="35"/>
      <c r="X120" s="1481" t="s">
        <v>121</v>
      </c>
      <c r="Y120" s="1481"/>
      <c r="Z120" s="1481"/>
      <c r="AA120" s="1481"/>
      <c r="AB120" s="1481"/>
      <c r="AC120" s="1481"/>
      <c r="AD120" s="1481"/>
      <c r="AE120" s="1481"/>
      <c r="AF120" s="1484" t="str">
        <f>IF(G120="□","",SUM(AN128,AN139,AN150,AN161))</f>
        <v/>
      </c>
      <c r="AG120" s="1484"/>
      <c r="AH120" s="1484"/>
      <c r="AI120" s="1483" t="s">
        <v>122</v>
      </c>
      <c r="AJ120" s="1483"/>
      <c r="AK120" s="4"/>
      <c r="AL120" s="4"/>
      <c r="AM120" s="1481" t="s">
        <v>123</v>
      </c>
      <c r="AN120" s="1481"/>
      <c r="AO120" s="1481"/>
      <c r="AP120" s="1481"/>
      <c r="AQ120" s="1481"/>
      <c r="AR120" s="1481"/>
      <c r="AS120" s="1481"/>
      <c r="AT120" s="1481"/>
      <c r="AU120" s="1481"/>
      <c r="AV120" s="1481"/>
      <c r="AW120" s="1481"/>
      <c r="AX120" s="1484" t="str">
        <f>IF(OR(P120="",AF120=""),"",ROUNDDOWN(AF120/P120,0))</f>
        <v/>
      </c>
      <c r="AY120" s="1484"/>
      <c r="AZ120" s="1484"/>
      <c r="BA120" s="1483" t="s">
        <v>124</v>
      </c>
      <c r="BB120" s="1483"/>
      <c r="BC120" s="1483"/>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row>
    <row r="121" spans="1:101" ht="21.75" customHeight="1">
      <c r="A121" s="13"/>
      <c r="B121" s="13"/>
      <c r="C121" s="4"/>
      <c r="D121" s="4"/>
      <c r="E121" s="4"/>
      <c r="F121" s="4"/>
      <c r="G121" s="4"/>
      <c r="H121" s="4"/>
      <c r="I121" s="4"/>
      <c r="J121" s="4"/>
      <c r="K121" s="4"/>
      <c r="L121" s="4"/>
      <c r="M121" s="4"/>
      <c r="N121" s="4"/>
      <c r="O121" s="161" t="s">
        <v>118</v>
      </c>
      <c r="P121" s="161"/>
      <c r="Q121" s="4"/>
      <c r="R121" s="8"/>
      <c r="S121" s="161"/>
      <c r="T121" s="11"/>
      <c r="U121" s="26"/>
      <c r="V121" s="26"/>
      <c r="W121" s="161"/>
      <c r="X121" s="10"/>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10"/>
      <c r="AW121" s="4"/>
      <c r="AY121" s="136"/>
      <c r="AZ121" s="136"/>
    </row>
    <row r="122" spans="1:101" ht="23.25" customHeight="1">
      <c r="A122" s="43" t="s">
        <v>97</v>
      </c>
      <c r="B122" s="43"/>
      <c r="C122" s="34"/>
      <c r="D122" s="34"/>
      <c r="E122" s="4"/>
      <c r="F122" s="34"/>
      <c r="G122" s="34"/>
      <c r="H122" s="4"/>
      <c r="I122" s="4"/>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4"/>
      <c r="AI122" s="4"/>
      <c r="AJ122" s="4"/>
      <c r="AK122" s="4"/>
      <c r="AL122" s="4"/>
      <c r="AM122" s="4"/>
      <c r="AN122" s="4"/>
      <c r="AO122" s="4"/>
      <c r="AP122" s="4"/>
      <c r="AQ122" s="4"/>
      <c r="AR122" s="4"/>
      <c r="AS122" s="4"/>
      <c r="AT122" s="4"/>
      <c r="AU122" s="4"/>
      <c r="AV122" s="10"/>
      <c r="AW122" s="4"/>
      <c r="AY122" s="136"/>
      <c r="AZ122" s="136"/>
    </row>
    <row r="123" spans="1:101" ht="23.25" customHeight="1">
      <c r="A123" s="38" t="s">
        <v>11</v>
      </c>
      <c r="B123" s="43"/>
      <c r="C123" s="34"/>
      <c r="D123" s="34"/>
      <c r="E123" s="4"/>
      <c r="F123" s="34"/>
      <c r="G123" s="34"/>
      <c r="H123" s="4"/>
      <c r="I123" s="4"/>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4"/>
      <c r="AI123" s="4"/>
      <c r="AJ123" s="4"/>
      <c r="AK123" s="4"/>
      <c r="AL123" s="4"/>
      <c r="AM123" s="4"/>
      <c r="AN123" s="4"/>
      <c r="AO123" s="4"/>
      <c r="AP123" s="4"/>
      <c r="AQ123" s="4"/>
      <c r="AR123" s="4"/>
      <c r="AS123" s="4"/>
      <c r="AT123" s="4"/>
      <c r="AU123" s="4"/>
      <c r="AV123" s="10"/>
      <c r="AW123" s="4"/>
      <c r="AY123" s="136"/>
      <c r="AZ123" s="136"/>
    </row>
    <row r="124" spans="1:101" ht="23.25" customHeight="1">
      <c r="A124" s="39" t="s">
        <v>131</v>
      </c>
      <c r="B124" s="43"/>
      <c r="C124" s="34"/>
      <c r="D124" s="34"/>
      <c r="E124" s="4"/>
      <c r="F124" s="34"/>
      <c r="G124" s="34"/>
      <c r="H124" s="4"/>
      <c r="I124" s="4"/>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4"/>
      <c r="AI124" s="4"/>
      <c r="AJ124" s="4"/>
      <c r="AK124" s="4"/>
      <c r="AL124" s="4"/>
      <c r="AM124" s="4"/>
      <c r="AN124" s="4"/>
      <c r="AO124" s="4"/>
      <c r="AP124" s="4"/>
      <c r="AQ124" s="4"/>
      <c r="AR124" s="4"/>
      <c r="AS124" s="4"/>
      <c r="AT124" s="4"/>
      <c r="AU124" s="4"/>
      <c r="AV124" s="10"/>
      <c r="AW124" s="4"/>
      <c r="AY124" s="136"/>
      <c r="AZ124" s="136"/>
    </row>
    <row r="125" spans="1:101" ht="9.75" customHeight="1" thickBot="1">
      <c r="A125" s="38"/>
      <c r="B125" s="38"/>
      <c r="C125" s="18"/>
      <c r="D125" s="18"/>
      <c r="E125" s="18"/>
      <c r="F125" s="18"/>
      <c r="G125" s="18"/>
      <c r="H125" s="18"/>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148"/>
      <c r="AJ125" s="4"/>
      <c r="AK125" s="4"/>
      <c r="AL125" s="4"/>
      <c r="AM125" s="4"/>
      <c r="AN125" s="4"/>
      <c r="AO125" s="4"/>
      <c r="AP125" s="4"/>
      <c r="AQ125" s="4"/>
      <c r="AR125" s="4"/>
      <c r="AS125" s="4"/>
      <c r="AT125" s="4"/>
      <c r="AU125" s="4"/>
      <c r="AV125" s="4"/>
      <c r="AW125" s="4"/>
      <c r="AX125" s="4"/>
      <c r="AY125" s="4"/>
      <c r="AZ125" s="4"/>
      <c r="BA125" s="10"/>
      <c r="BB125" s="10"/>
      <c r="BC125" s="10"/>
    </row>
    <row r="126" spans="1:101" ht="34.5" customHeight="1" thickBot="1">
      <c r="A126" s="1467" t="s">
        <v>108</v>
      </c>
      <c r="B126" s="1468"/>
      <c r="C126" s="1469"/>
      <c r="D126" s="1470"/>
      <c r="E126" s="1470"/>
      <c r="F126" s="1470"/>
      <c r="G126" s="1470"/>
      <c r="H126" s="1470"/>
      <c r="I126" s="1470"/>
      <c r="J126" s="1470"/>
      <c r="K126" s="1470"/>
      <c r="L126" s="1470"/>
      <c r="M126" s="1471"/>
      <c r="N126" s="1472" t="s">
        <v>126</v>
      </c>
      <c r="O126" s="1472"/>
      <c r="P126" s="1472"/>
      <c r="Q126" s="1472"/>
      <c r="R126" s="1472"/>
      <c r="S126" s="1472"/>
      <c r="T126" s="1472"/>
      <c r="U126" s="1472"/>
      <c r="V126" s="1473"/>
      <c r="W126" s="1474"/>
      <c r="X126" s="1474"/>
      <c r="Y126" s="1474"/>
      <c r="Z126" s="1474"/>
      <c r="AA126" s="1474"/>
      <c r="AB126" s="1474"/>
      <c r="AC126" s="1475" t="s">
        <v>112</v>
      </c>
      <c r="AD126" s="1476"/>
      <c r="AE126" s="165" t="s">
        <v>128</v>
      </c>
      <c r="AF126" s="164"/>
      <c r="AG126" s="10"/>
      <c r="AH126" s="10"/>
      <c r="AI126" s="151"/>
      <c r="AJ126" s="10"/>
      <c r="AK126" s="10"/>
      <c r="AL126" s="10"/>
      <c r="AM126" s="10"/>
      <c r="AN126" s="10"/>
      <c r="AO126" s="10"/>
      <c r="AP126" s="10"/>
      <c r="AQ126" s="10"/>
      <c r="AR126" s="10"/>
      <c r="AS126" s="10"/>
      <c r="AT126" s="10"/>
      <c r="AU126" s="10"/>
      <c r="AV126" s="10"/>
      <c r="AW126" s="10"/>
      <c r="AX126" s="10"/>
      <c r="AY126" s="10"/>
      <c r="AZ126" s="10"/>
      <c r="BA126" s="10"/>
      <c r="BB126" s="10"/>
      <c r="BC126" s="10"/>
    </row>
    <row r="127" spans="1:101" ht="61.5" customHeight="1" thickBot="1">
      <c r="A127" s="1161" t="s">
        <v>83</v>
      </c>
      <c r="B127" s="1162"/>
      <c r="C127" s="1180"/>
      <c r="D127" s="1058" t="s">
        <v>24</v>
      </c>
      <c r="E127" s="1048"/>
      <c r="F127" s="1057" t="s">
        <v>15</v>
      </c>
      <c r="G127" s="1058"/>
      <c r="H127" s="1048"/>
      <c r="I127" s="1057" t="s">
        <v>81</v>
      </c>
      <c r="J127" s="1058"/>
      <c r="K127" s="1058"/>
      <c r="L127" s="1058"/>
      <c r="M127" s="1048"/>
      <c r="N127" s="1057" t="s">
        <v>9</v>
      </c>
      <c r="O127" s="1058"/>
      <c r="P127" s="1058"/>
      <c r="Q127" s="1058"/>
      <c r="R127" s="1058"/>
      <c r="S127" s="1058"/>
      <c r="T127" s="1058"/>
      <c r="U127" s="1048"/>
      <c r="V127" s="1057" t="s">
        <v>3</v>
      </c>
      <c r="W127" s="1058"/>
      <c r="X127" s="1058"/>
      <c r="Y127" s="1058"/>
      <c r="Z127" s="1058"/>
      <c r="AA127" s="1058"/>
      <c r="AB127" s="1058"/>
      <c r="AC127" s="1058"/>
      <c r="AD127" s="1048"/>
      <c r="AE127" s="1432" t="s">
        <v>114</v>
      </c>
      <c r="AF127" s="1433"/>
      <c r="AG127" s="1433"/>
      <c r="AH127" s="1434"/>
      <c r="AI127" s="1432" t="s">
        <v>115</v>
      </c>
      <c r="AJ127" s="1435"/>
      <c r="AK127" s="1435"/>
      <c r="AL127" s="1435"/>
      <c r="AM127" s="1436"/>
      <c r="AN127" s="1437" t="s">
        <v>129</v>
      </c>
      <c r="AO127" s="1438"/>
      <c r="AP127" s="1438"/>
      <c r="AQ127" s="1438"/>
      <c r="AR127" s="1439"/>
      <c r="AS127" s="843" t="s">
        <v>85</v>
      </c>
      <c r="AT127" s="1433"/>
      <c r="AU127" s="1434"/>
      <c r="AV127" s="843" t="s">
        <v>110</v>
      </c>
      <c r="AW127" s="845"/>
      <c r="AX127" s="1440" t="s">
        <v>1</v>
      </c>
      <c r="AY127" s="844"/>
      <c r="AZ127" s="844"/>
      <c r="BA127" s="844"/>
      <c r="BB127" s="844"/>
      <c r="BC127" s="1441"/>
    </row>
    <row r="128" spans="1:101" s="21" customFormat="1" ht="29.25" customHeight="1" thickTop="1">
      <c r="A128" s="1423" t="s">
        <v>84</v>
      </c>
      <c r="B128" s="1424"/>
      <c r="C128" s="1425"/>
      <c r="D128" s="1442"/>
      <c r="E128" s="1443"/>
      <c r="F128" s="1444"/>
      <c r="G128" s="1442"/>
      <c r="H128" s="1443"/>
      <c r="I128" s="1444"/>
      <c r="J128" s="1442"/>
      <c r="K128" s="1442"/>
      <c r="L128" s="1442"/>
      <c r="M128" s="1443"/>
      <c r="N128" s="1445"/>
      <c r="O128" s="1446"/>
      <c r="P128" s="1446"/>
      <c r="Q128" s="1446"/>
      <c r="R128" s="1446"/>
      <c r="S128" s="1446"/>
      <c r="T128" s="1446"/>
      <c r="U128" s="1447"/>
      <c r="V128" s="1445"/>
      <c r="W128" s="1446"/>
      <c r="X128" s="1446"/>
      <c r="Y128" s="1446"/>
      <c r="Z128" s="1446"/>
      <c r="AA128" s="1446"/>
      <c r="AB128" s="1446"/>
      <c r="AC128" s="1446"/>
      <c r="AD128" s="1447"/>
      <c r="AE128" s="1448"/>
      <c r="AF128" s="1449"/>
      <c r="AG128" s="1449"/>
      <c r="AH128" s="1450"/>
      <c r="AI128" s="1451"/>
      <c r="AJ128" s="1452"/>
      <c r="AK128" s="1452"/>
      <c r="AL128" s="1452"/>
      <c r="AM128" s="144" t="s">
        <v>80</v>
      </c>
      <c r="AN128" s="1453" t="str">
        <f>IF(AE128="","",SUM(AE128*AI128,AE129*AI129,AE130*AI130,AE131*AI131,AE132*AI132))</f>
        <v/>
      </c>
      <c r="AO128" s="1454"/>
      <c r="AP128" s="1454"/>
      <c r="AQ128" s="1454"/>
      <c r="AR128" s="1455"/>
      <c r="AS128" s="1459"/>
      <c r="AT128" s="1460"/>
      <c r="AU128" s="1461"/>
      <c r="AV128" s="1462"/>
      <c r="AW128" s="1463"/>
      <c r="AX128" s="1464"/>
      <c r="AY128" s="1465"/>
      <c r="AZ128" s="1465"/>
      <c r="BA128" s="1465"/>
      <c r="BB128" s="1465"/>
      <c r="BC128" s="1466"/>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row>
    <row r="129" spans="1:101" s="21" customFormat="1" ht="29.25" customHeight="1">
      <c r="A129" s="1426"/>
      <c r="B129" s="1427"/>
      <c r="C129" s="1428"/>
      <c r="D129" s="1404"/>
      <c r="E129" s="1405"/>
      <c r="F129" s="1406"/>
      <c r="G129" s="1404"/>
      <c r="H129" s="1405"/>
      <c r="I129" s="1407"/>
      <c r="J129" s="1408"/>
      <c r="K129" s="1408"/>
      <c r="L129" s="1408"/>
      <c r="M129" s="1409"/>
      <c r="N129" s="1410"/>
      <c r="O129" s="1411"/>
      <c r="P129" s="1411"/>
      <c r="Q129" s="1411"/>
      <c r="R129" s="1411"/>
      <c r="S129" s="1411"/>
      <c r="T129" s="1411"/>
      <c r="U129" s="1412"/>
      <c r="V129" s="1410"/>
      <c r="W129" s="1411"/>
      <c r="X129" s="1411"/>
      <c r="Y129" s="1411"/>
      <c r="Z129" s="1411"/>
      <c r="AA129" s="1411"/>
      <c r="AB129" s="1411"/>
      <c r="AC129" s="1411"/>
      <c r="AD129" s="1412"/>
      <c r="AE129" s="1413"/>
      <c r="AF129" s="1414"/>
      <c r="AG129" s="1414"/>
      <c r="AH129" s="1415"/>
      <c r="AI129" s="1416"/>
      <c r="AJ129" s="1417"/>
      <c r="AK129" s="1417"/>
      <c r="AL129" s="1417"/>
      <c r="AM129" s="145" t="s">
        <v>80</v>
      </c>
      <c r="AN129" s="1456"/>
      <c r="AO129" s="1457"/>
      <c r="AP129" s="1457"/>
      <c r="AQ129" s="1457"/>
      <c r="AR129" s="1458"/>
      <c r="AS129" s="1418"/>
      <c r="AT129" s="1419"/>
      <c r="AU129" s="1420"/>
      <c r="AV129" s="1421"/>
      <c r="AW129" s="1422"/>
      <c r="AX129" s="1379"/>
      <c r="AY129" s="1380"/>
      <c r="AZ129" s="1380"/>
      <c r="BA129" s="1380"/>
      <c r="BB129" s="1380"/>
      <c r="BC129" s="1381"/>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row>
    <row r="130" spans="1:101" s="21" customFormat="1" ht="29.25" customHeight="1">
      <c r="A130" s="1426"/>
      <c r="B130" s="1427"/>
      <c r="C130" s="1428"/>
      <c r="D130" s="1404"/>
      <c r="E130" s="1405"/>
      <c r="F130" s="1406"/>
      <c r="G130" s="1404"/>
      <c r="H130" s="1405"/>
      <c r="I130" s="1407"/>
      <c r="J130" s="1408"/>
      <c r="K130" s="1408"/>
      <c r="L130" s="1408"/>
      <c r="M130" s="1409"/>
      <c r="N130" s="1410"/>
      <c r="O130" s="1411"/>
      <c r="P130" s="1411"/>
      <c r="Q130" s="1411"/>
      <c r="R130" s="1411"/>
      <c r="S130" s="1411"/>
      <c r="T130" s="1411"/>
      <c r="U130" s="1412"/>
      <c r="V130" s="1410"/>
      <c r="W130" s="1411"/>
      <c r="X130" s="1411"/>
      <c r="Y130" s="1411"/>
      <c r="Z130" s="1411"/>
      <c r="AA130" s="1411"/>
      <c r="AB130" s="1411"/>
      <c r="AC130" s="1411"/>
      <c r="AD130" s="1412"/>
      <c r="AE130" s="1413"/>
      <c r="AF130" s="1414"/>
      <c r="AG130" s="1414"/>
      <c r="AH130" s="1415"/>
      <c r="AI130" s="1416"/>
      <c r="AJ130" s="1417"/>
      <c r="AK130" s="1417"/>
      <c r="AL130" s="1417"/>
      <c r="AM130" s="145" t="s">
        <v>23</v>
      </c>
      <c r="AN130" s="1456"/>
      <c r="AO130" s="1457"/>
      <c r="AP130" s="1457"/>
      <c r="AQ130" s="1457"/>
      <c r="AR130" s="1458"/>
      <c r="AS130" s="1418"/>
      <c r="AT130" s="1419"/>
      <c r="AU130" s="1420"/>
      <c r="AV130" s="1421"/>
      <c r="AW130" s="1422"/>
      <c r="AX130" s="1379"/>
      <c r="AY130" s="1380"/>
      <c r="AZ130" s="1380"/>
      <c r="BA130" s="1380"/>
      <c r="BB130" s="1380"/>
      <c r="BC130" s="1381"/>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row>
    <row r="131" spans="1:101" s="21" customFormat="1" ht="29.25" customHeight="1">
      <c r="A131" s="1426"/>
      <c r="B131" s="1427"/>
      <c r="C131" s="1428"/>
      <c r="D131" s="1404"/>
      <c r="E131" s="1405"/>
      <c r="F131" s="1406"/>
      <c r="G131" s="1404"/>
      <c r="H131" s="1405"/>
      <c r="I131" s="1407"/>
      <c r="J131" s="1408"/>
      <c r="K131" s="1408"/>
      <c r="L131" s="1408"/>
      <c r="M131" s="1409"/>
      <c r="N131" s="1410"/>
      <c r="O131" s="1411"/>
      <c r="P131" s="1411"/>
      <c r="Q131" s="1411"/>
      <c r="R131" s="1411"/>
      <c r="S131" s="1411"/>
      <c r="T131" s="1411"/>
      <c r="U131" s="1412"/>
      <c r="V131" s="1410"/>
      <c r="W131" s="1411"/>
      <c r="X131" s="1411"/>
      <c r="Y131" s="1411"/>
      <c r="Z131" s="1411"/>
      <c r="AA131" s="1411"/>
      <c r="AB131" s="1411"/>
      <c r="AC131" s="1411"/>
      <c r="AD131" s="1412"/>
      <c r="AE131" s="1413"/>
      <c r="AF131" s="1414"/>
      <c r="AG131" s="1414"/>
      <c r="AH131" s="1415"/>
      <c r="AI131" s="1416"/>
      <c r="AJ131" s="1417"/>
      <c r="AK131" s="1417"/>
      <c r="AL131" s="1417"/>
      <c r="AM131" s="145" t="s">
        <v>23</v>
      </c>
      <c r="AN131" s="1456"/>
      <c r="AO131" s="1457"/>
      <c r="AP131" s="1457"/>
      <c r="AQ131" s="1457"/>
      <c r="AR131" s="1458"/>
      <c r="AS131" s="1418"/>
      <c r="AT131" s="1419"/>
      <c r="AU131" s="1420"/>
      <c r="AV131" s="1421"/>
      <c r="AW131" s="1422"/>
      <c r="AX131" s="1379"/>
      <c r="AY131" s="1380"/>
      <c r="AZ131" s="1380"/>
      <c r="BA131" s="1380"/>
      <c r="BB131" s="1380"/>
      <c r="BC131" s="1381"/>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row>
    <row r="132" spans="1:101" s="21" customFormat="1" ht="29.25" customHeight="1">
      <c r="A132" s="1426"/>
      <c r="B132" s="1427"/>
      <c r="C132" s="1428"/>
      <c r="D132" s="1382"/>
      <c r="E132" s="1383"/>
      <c r="F132" s="1384"/>
      <c r="G132" s="1382"/>
      <c r="H132" s="1383"/>
      <c r="I132" s="1385"/>
      <c r="J132" s="1386"/>
      <c r="K132" s="1386"/>
      <c r="L132" s="1386"/>
      <c r="M132" s="1387"/>
      <c r="N132" s="1388"/>
      <c r="O132" s="1389"/>
      <c r="P132" s="1389"/>
      <c r="Q132" s="1389"/>
      <c r="R132" s="1389"/>
      <c r="S132" s="1389"/>
      <c r="T132" s="1389"/>
      <c r="U132" s="1390"/>
      <c r="V132" s="1388"/>
      <c r="W132" s="1389"/>
      <c r="X132" s="1389"/>
      <c r="Y132" s="1389"/>
      <c r="Z132" s="1389"/>
      <c r="AA132" s="1389"/>
      <c r="AB132" s="1389"/>
      <c r="AC132" s="1389"/>
      <c r="AD132" s="1390"/>
      <c r="AE132" s="1391"/>
      <c r="AF132" s="1392"/>
      <c r="AG132" s="1392"/>
      <c r="AH132" s="1393"/>
      <c r="AI132" s="1394"/>
      <c r="AJ132" s="1395"/>
      <c r="AK132" s="1395"/>
      <c r="AL132" s="1395"/>
      <c r="AM132" s="146" t="s">
        <v>23</v>
      </c>
      <c r="AN132" s="1456"/>
      <c r="AO132" s="1457"/>
      <c r="AP132" s="1457"/>
      <c r="AQ132" s="1457"/>
      <c r="AR132" s="1458"/>
      <c r="AS132" s="1396"/>
      <c r="AT132" s="1397"/>
      <c r="AU132" s="1398"/>
      <c r="AV132" s="1399"/>
      <c r="AW132" s="1400"/>
      <c r="AX132" s="1401"/>
      <c r="AY132" s="1402"/>
      <c r="AZ132" s="1402"/>
      <c r="BA132" s="1402"/>
      <c r="BB132" s="1402"/>
      <c r="BC132" s="1403"/>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row>
    <row r="133" spans="1:101" s="7" customFormat="1" ht="33" customHeight="1">
      <c r="A133" s="1429"/>
      <c r="B133" s="1430"/>
      <c r="C133" s="1431"/>
      <c r="D133" s="1356" t="s">
        <v>127</v>
      </c>
      <c r="E133" s="1357"/>
      <c r="F133" s="1357"/>
      <c r="G133" s="1357"/>
      <c r="H133" s="1357"/>
      <c r="I133" s="1357"/>
      <c r="J133" s="1357"/>
      <c r="K133" s="1357"/>
      <c r="L133" s="1357"/>
      <c r="M133" s="1357"/>
      <c r="N133" s="1357"/>
      <c r="O133" s="1357"/>
      <c r="P133" s="1357"/>
      <c r="Q133" s="1357"/>
      <c r="R133" s="1357"/>
      <c r="S133" s="1357"/>
      <c r="T133" s="1357"/>
      <c r="U133" s="1357"/>
      <c r="V133" s="1357"/>
      <c r="W133" s="1357"/>
      <c r="X133" s="1357"/>
      <c r="Y133" s="1357"/>
      <c r="Z133" s="1357"/>
      <c r="AA133" s="1357"/>
      <c r="AB133" s="1357"/>
      <c r="AC133" s="1357"/>
      <c r="AD133" s="1357"/>
      <c r="AE133" s="1357"/>
      <c r="AF133" s="1357"/>
      <c r="AG133" s="1357"/>
      <c r="AH133" s="1357"/>
      <c r="AI133" s="1357"/>
      <c r="AJ133" s="1357"/>
      <c r="AK133" s="1357"/>
      <c r="AL133" s="1357"/>
      <c r="AM133" s="1357"/>
      <c r="AN133" s="1358" t="str">
        <f>IF(OR($G$120="■",AN128="",$V$126=""),"",ROUNDDOWN(AN128/V126,0))</f>
        <v/>
      </c>
      <c r="AO133" s="1359"/>
      <c r="AP133" s="1359"/>
      <c r="AQ133" s="1359"/>
      <c r="AR133" s="1360"/>
      <c r="AS133" s="1361" t="s">
        <v>113</v>
      </c>
      <c r="AT133" s="1362"/>
      <c r="AU133" s="1362"/>
      <c r="AV133" s="1362"/>
      <c r="AW133" s="1362"/>
      <c r="AX133" s="1363">
        <f>SUM(AX128:BC132)</f>
        <v>0</v>
      </c>
      <c r="AY133" s="1363"/>
      <c r="AZ133" s="1363"/>
      <c r="BA133" s="1363"/>
      <c r="BB133" s="1363"/>
      <c r="BC133" s="1364"/>
    </row>
    <row r="134" spans="1:101" s="21" customFormat="1" ht="36" customHeight="1" thickBot="1">
      <c r="A134" s="1365" t="s">
        <v>111</v>
      </c>
      <c r="B134" s="1366"/>
      <c r="C134" s="1367"/>
      <c r="D134" s="1368" t="s">
        <v>137</v>
      </c>
      <c r="E134" s="1369"/>
      <c r="F134" s="1369"/>
      <c r="G134" s="1369"/>
      <c r="H134" s="1369"/>
      <c r="I134" s="1369"/>
      <c r="J134" s="1369"/>
      <c r="K134" s="1369"/>
      <c r="L134" s="1369"/>
      <c r="M134" s="1369"/>
      <c r="N134" s="1369"/>
      <c r="O134" s="1369"/>
      <c r="P134" s="1369"/>
      <c r="Q134" s="1369"/>
      <c r="R134" s="1369"/>
      <c r="S134" s="1369"/>
      <c r="T134" s="1369"/>
      <c r="U134" s="1369"/>
      <c r="V134" s="1369"/>
      <c r="W134" s="1369"/>
      <c r="X134" s="1369"/>
      <c r="Y134" s="1369"/>
      <c r="Z134" s="1369"/>
      <c r="AA134" s="1369"/>
      <c r="AB134" s="1369"/>
      <c r="AC134" s="1369"/>
      <c r="AD134" s="1369"/>
      <c r="AE134" s="1369"/>
      <c r="AF134" s="1369"/>
      <c r="AG134" s="1369"/>
      <c r="AH134" s="1369"/>
      <c r="AI134" s="1369"/>
      <c r="AJ134" s="1369"/>
      <c r="AK134" s="1369"/>
      <c r="AL134" s="1369"/>
      <c r="AM134" s="1369"/>
      <c r="AN134" s="1369"/>
      <c r="AO134" s="1369"/>
      <c r="AP134" s="1369"/>
      <c r="AQ134" s="1369"/>
      <c r="AR134" s="1369"/>
      <c r="AS134" s="1369"/>
      <c r="AT134" s="1369"/>
      <c r="AU134" s="1369"/>
      <c r="AV134" s="1369"/>
      <c r="AW134" s="1370"/>
      <c r="AX134" s="1371"/>
      <c r="AY134" s="1372"/>
      <c r="AZ134" s="1372"/>
      <c r="BA134" s="1372"/>
      <c r="BB134" s="1372"/>
      <c r="BC134" s="1373"/>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row>
    <row r="135" spans="1:101" s="21" customFormat="1" ht="36" customHeight="1" thickTop="1" thickBot="1">
      <c r="A135" s="1374" t="s">
        <v>138</v>
      </c>
      <c r="B135" s="1375"/>
      <c r="C135" s="1375"/>
      <c r="D135" s="1375"/>
      <c r="E135" s="1375"/>
      <c r="F135" s="1375"/>
      <c r="G135" s="1375"/>
      <c r="H135" s="1375"/>
      <c r="I135" s="1375"/>
      <c r="J135" s="1375"/>
      <c r="K135" s="1375"/>
      <c r="L135" s="1375"/>
      <c r="M135" s="1375"/>
      <c r="N135" s="1375"/>
      <c r="O135" s="1375"/>
      <c r="P135" s="1375"/>
      <c r="Q135" s="1375"/>
      <c r="R135" s="1375"/>
      <c r="S135" s="1375"/>
      <c r="T135" s="1375"/>
      <c r="U135" s="1375"/>
      <c r="V135" s="1375"/>
      <c r="W135" s="1375"/>
      <c r="X135" s="1375"/>
      <c r="Y135" s="1375"/>
      <c r="Z135" s="1375"/>
      <c r="AA135" s="1375"/>
      <c r="AB135" s="1375"/>
      <c r="AC135" s="1375"/>
      <c r="AD135" s="1375"/>
      <c r="AE135" s="1375"/>
      <c r="AF135" s="1375"/>
      <c r="AG135" s="1375"/>
      <c r="AH135" s="1375"/>
      <c r="AI135" s="1375"/>
      <c r="AJ135" s="1375"/>
      <c r="AK135" s="1375"/>
      <c r="AL135" s="1375"/>
      <c r="AM135" s="1375"/>
      <c r="AN135" s="1375"/>
      <c r="AO135" s="1375"/>
      <c r="AP135" s="1375"/>
      <c r="AQ135" s="1375"/>
      <c r="AR135" s="1375"/>
      <c r="AS135" s="1375"/>
      <c r="AT135" s="1375"/>
      <c r="AU135" s="1375"/>
      <c r="AV135" s="1375"/>
      <c r="AW135" s="1375"/>
      <c r="AX135" s="1376">
        <f>SUM(AX133:BC134)</f>
        <v>0</v>
      </c>
      <c r="AY135" s="1377"/>
      <c r="AZ135" s="1377"/>
      <c r="BA135" s="1377"/>
      <c r="BB135" s="1377"/>
      <c r="BC135" s="1378"/>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row>
    <row r="136" spans="1:101" s="21" customFormat="1" ht="12.75" customHeight="1" thickBot="1">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3"/>
      <c r="AF136" s="153"/>
      <c r="AG136" s="153"/>
      <c r="AH136" s="153"/>
      <c r="AI136" s="153"/>
      <c r="AJ136" s="153"/>
      <c r="AK136" s="153"/>
      <c r="AL136" s="153"/>
      <c r="AM136" s="153"/>
      <c r="AN136" s="153"/>
      <c r="AO136" s="153"/>
      <c r="AP136" s="153"/>
      <c r="AQ136" s="153"/>
      <c r="AR136" s="153"/>
      <c r="AS136" s="154"/>
      <c r="AT136" s="154"/>
      <c r="AU136" s="154"/>
      <c r="AV136" s="155"/>
      <c r="AW136" s="155"/>
      <c r="AX136" s="156"/>
      <c r="AY136" s="156"/>
      <c r="AZ136" s="156"/>
      <c r="BA136" s="156"/>
      <c r="BB136" s="156"/>
      <c r="BC136" s="156"/>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row>
    <row r="137" spans="1:101" ht="34.5" customHeight="1" thickBot="1">
      <c r="A137" s="1467" t="s">
        <v>108</v>
      </c>
      <c r="B137" s="1468"/>
      <c r="C137" s="1469"/>
      <c r="D137" s="1470"/>
      <c r="E137" s="1470"/>
      <c r="F137" s="1470"/>
      <c r="G137" s="1470"/>
      <c r="H137" s="1470"/>
      <c r="I137" s="1470"/>
      <c r="J137" s="1470"/>
      <c r="K137" s="1470"/>
      <c r="L137" s="1470"/>
      <c r="M137" s="1471"/>
      <c r="N137" s="1472" t="s">
        <v>126</v>
      </c>
      <c r="O137" s="1472"/>
      <c r="P137" s="1472"/>
      <c r="Q137" s="1472"/>
      <c r="R137" s="1472"/>
      <c r="S137" s="1472"/>
      <c r="T137" s="1472"/>
      <c r="U137" s="1472"/>
      <c r="V137" s="1473"/>
      <c r="W137" s="1474"/>
      <c r="X137" s="1474"/>
      <c r="Y137" s="1474"/>
      <c r="Z137" s="1474"/>
      <c r="AA137" s="1474"/>
      <c r="AB137" s="1474"/>
      <c r="AC137" s="1475" t="s">
        <v>112</v>
      </c>
      <c r="AD137" s="1476"/>
      <c r="AE137" s="165" t="s">
        <v>128</v>
      </c>
      <c r="AF137" s="157"/>
      <c r="AG137" s="157"/>
      <c r="AH137" s="157"/>
      <c r="AI137" s="158"/>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row>
    <row r="138" spans="1:101" ht="61.5" customHeight="1" thickBot="1">
      <c r="A138" s="1161" t="s">
        <v>83</v>
      </c>
      <c r="B138" s="1162"/>
      <c r="C138" s="1180"/>
      <c r="D138" s="1058" t="s">
        <v>24</v>
      </c>
      <c r="E138" s="1048"/>
      <c r="F138" s="1057" t="s">
        <v>15</v>
      </c>
      <c r="G138" s="1058"/>
      <c r="H138" s="1048"/>
      <c r="I138" s="1057" t="s">
        <v>81</v>
      </c>
      <c r="J138" s="1058"/>
      <c r="K138" s="1058"/>
      <c r="L138" s="1058"/>
      <c r="M138" s="1048"/>
      <c r="N138" s="1057" t="s">
        <v>9</v>
      </c>
      <c r="O138" s="1058"/>
      <c r="P138" s="1058"/>
      <c r="Q138" s="1058"/>
      <c r="R138" s="1058"/>
      <c r="S138" s="1058"/>
      <c r="T138" s="1058"/>
      <c r="U138" s="1048"/>
      <c r="V138" s="1057" t="s">
        <v>3</v>
      </c>
      <c r="W138" s="1058"/>
      <c r="X138" s="1058"/>
      <c r="Y138" s="1058"/>
      <c r="Z138" s="1058"/>
      <c r="AA138" s="1058"/>
      <c r="AB138" s="1058"/>
      <c r="AC138" s="1058"/>
      <c r="AD138" s="1048"/>
      <c r="AE138" s="1432" t="s">
        <v>114</v>
      </c>
      <c r="AF138" s="1433"/>
      <c r="AG138" s="1433"/>
      <c r="AH138" s="1434"/>
      <c r="AI138" s="1432" t="s">
        <v>115</v>
      </c>
      <c r="AJ138" s="1435"/>
      <c r="AK138" s="1435"/>
      <c r="AL138" s="1435"/>
      <c r="AM138" s="1436"/>
      <c r="AN138" s="1437" t="s">
        <v>129</v>
      </c>
      <c r="AO138" s="1438"/>
      <c r="AP138" s="1438"/>
      <c r="AQ138" s="1438"/>
      <c r="AR138" s="1439"/>
      <c r="AS138" s="843" t="s">
        <v>85</v>
      </c>
      <c r="AT138" s="1433"/>
      <c r="AU138" s="1434"/>
      <c r="AV138" s="843" t="s">
        <v>110</v>
      </c>
      <c r="AW138" s="845"/>
      <c r="AX138" s="1440" t="s">
        <v>1</v>
      </c>
      <c r="AY138" s="844"/>
      <c r="AZ138" s="844"/>
      <c r="BA138" s="844"/>
      <c r="BB138" s="844"/>
      <c r="BC138" s="1441"/>
    </row>
    <row r="139" spans="1:101" s="21" customFormat="1" ht="29.25" customHeight="1" thickTop="1">
      <c r="A139" s="1423" t="s">
        <v>84</v>
      </c>
      <c r="B139" s="1424"/>
      <c r="C139" s="1425"/>
      <c r="D139" s="1442"/>
      <c r="E139" s="1443"/>
      <c r="F139" s="1444"/>
      <c r="G139" s="1442"/>
      <c r="H139" s="1443"/>
      <c r="I139" s="1444"/>
      <c r="J139" s="1442"/>
      <c r="K139" s="1442"/>
      <c r="L139" s="1442"/>
      <c r="M139" s="1443"/>
      <c r="N139" s="1445"/>
      <c r="O139" s="1446"/>
      <c r="P139" s="1446"/>
      <c r="Q139" s="1446"/>
      <c r="R139" s="1446"/>
      <c r="S139" s="1446"/>
      <c r="T139" s="1446"/>
      <c r="U139" s="1447"/>
      <c r="V139" s="1445"/>
      <c r="W139" s="1446"/>
      <c r="X139" s="1446"/>
      <c r="Y139" s="1446"/>
      <c r="Z139" s="1446"/>
      <c r="AA139" s="1446"/>
      <c r="AB139" s="1446"/>
      <c r="AC139" s="1446"/>
      <c r="AD139" s="1447"/>
      <c r="AE139" s="1448"/>
      <c r="AF139" s="1449"/>
      <c r="AG139" s="1449"/>
      <c r="AH139" s="1450"/>
      <c r="AI139" s="1451"/>
      <c r="AJ139" s="1452"/>
      <c r="AK139" s="1452"/>
      <c r="AL139" s="1452"/>
      <c r="AM139" s="144" t="s">
        <v>80</v>
      </c>
      <c r="AN139" s="1453" t="str">
        <f>IF(AE139="","",SUM(AE139*AI139,AE140*AI140,AE141*AI141,AE142*AI142,AE143*AI143))</f>
        <v/>
      </c>
      <c r="AO139" s="1454"/>
      <c r="AP139" s="1454"/>
      <c r="AQ139" s="1454"/>
      <c r="AR139" s="1455"/>
      <c r="AS139" s="1459"/>
      <c r="AT139" s="1460"/>
      <c r="AU139" s="1461"/>
      <c r="AV139" s="1462"/>
      <c r="AW139" s="1463"/>
      <c r="AX139" s="1464"/>
      <c r="AY139" s="1465"/>
      <c r="AZ139" s="1465"/>
      <c r="BA139" s="1465"/>
      <c r="BB139" s="1465"/>
      <c r="BC139" s="1466"/>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row>
    <row r="140" spans="1:101" s="21" customFormat="1" ht="29.25" customHeight="1">
      <c r="A140" s="1426"/>
      <c r="B140" s="1427"/>
      <c r="C140" s="1428"/>
      <c r="D140" s="1404"/>
      <c r="E140" s="1405"/>
      <c r="F140" s="1406"/>
      <c r="G140" s="1404"/>
      <c r="H140" s="1405"/>
      <c r="I140" s="1407"/>
      <c r="J140" s="1408"/>
      <c r="K140" s="1408"/>
      <c r="L140" s="1408"/>
      <c r="M140" s="1409"/>
      <c r="N140" s="1410"/>
      <c r="O140" s="1411"/>
      <c r="P140" s="1411"/>
      <c r="Q140" s="1411"/>
      <c r="R140" s="1411"/>
      <c r="S140" s="1411"/>
      <c r="T140" s="1411"/>
      <c r="U140" s="1412"/>
      <c r="V140" s="1410"/>
      <c r="W140" s="1411"/>
      <c r="X140" s="1411"/>
      <c r="Y140" s="1411"/>
      <c r="Z140" s="1411"/>
      <c r="AA140" s="1411"/>
      <c r="AB140" s="1411"/>
      <c r="AC140" s="1411"/>
      <c r="AD140" s="1412"/>
      <c r="AE140" s="1413"/>
      <c r="AF140" s="1414"/>
      <c r="AG140" s="1414"/>
      <c r="AH140" s="1415"/>
      <c r="AI140" s="1416"/>
      <c r="AJ140" s="1417"/>
      <c r="AK140" s="1417"/>
      <c r="AL140" s="1417"/>
      <c r="AM140" s="145" t="s">
        <v>80</v>
      </c>
      <c r="AN140" s="1456"/>
      <c r="AO140" s="1457"/>
      <c r="AP140" s="1457"/>
      <c r="AQ140" s="1457"/>
      <c r="AR140" s="1458"/>
      <c r="AS140" s="1418"/>
      <c r="AT140" s="1419"/>
      <c r="AU140" s="1420"/>
      <c r="AV140" s="1421"/>
      <c r="AW140" s="1422"/>
      <c r="AX140" s="1379"/>
      <c r="AY140" s="1380"/>
      <c r="AZ140" s="1380"/>
      <c r="BA140" s="1380"/>
      <c r="BB140" s="1380"/>
      <c r="BC140" s="1381"/>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row>
    <row r="141" spans="1:101" s="21" customFormat="1" ht="29.25" customHeight="1">
      <c r="A141" s="1426"/>
      <c r="B141" s="1427"/>
      <c r="C141" s="1428"/>
      <c r="D141" s="1404"/>
      <c r="E141" s="1405"/>
      <c r="F141" s="1406"/>
      <c r="G141" s="1404"/>
      <c r="H141" s="1405"/>
      <c r="I141" s="1407"/>
      <c r="J141" s="1408"/>
      <c r="K141" s="1408"/>
      <c r="L141" s="1408"/>
      <c r="M141" s="1409"/>
      <c r="N141" s="1410"/>
      <c r="O141" s="1411"/>
      <c r="P141" s="1411"/>
      <c r="Q141" s="1411"/>
      <c r="R141" s="1411"/>
      <c r="S141" s="1411"/>
      <c r="T141" s="1411"/>
      <c r="U141" s="1412"/>
      <c r="V141" s="1410"/>
      <c r="W141" s="1411"/>
      <c r="X141" s="1411"/>
      <c r="Y141" s="1411"/>
      <c r="Z141" s="1411"/>
      <c r="AA141" s="1411"/>
      <c r="AB141" s="1411"/>
      <c r="AC141" s="1411"/>
      <c r="AD141" s="1412"/>
      <c r="AE141" s="1413"/>
      <c r="AF141" s="1414"/>
      <c r="AG141" s="1414"/>
      <c r="AH141" s="1415"/>
      <c r="AI141" s="1416"/>
      <c r="AJ141" s="1417"/>
      <c r="AK141" s="1417"/>
      <c r="AL141" s="1417"/>
      <c r="AM141" s="145" t="s">
        <v>23</v>
      </c>
      <c r="AN141" s="1456"/>
      <c r="AO141" s="1457"/>
      <c r="AP141" s="1457"/>
      <c r="AQ141" s="1457"/>
      <c r="AR141" s="1458"/>
      <c r="AS141" s="1418"/>
      <c r="AT141" s="1419"/>
      <c r="AU141" s="1420"/>
      <c r="AV141" s="1421"/>
      <c r="AW141" s="1422"/>
      <c r="AX141" s="1379"/>
      <c r="AY141" s="1380"/>
      <c r="AZ141" s="1380"/>
      <c r="BA141" s="1380"/>
      <c r="BB141" s="1380"/>
      <c r="BC141" s="1381"/>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row>
    <row r="142" spans="1:101" s="21" customFormat="1" ht="29.25" customHeight="1">
      <c r="A142" s="1426"/>
      <c r="B142" s="1427"/>
      <c r="C142" s="1428"/>
      <c r="D142" s="1404"/>
      <c r="E142" s="1405"/>
      <c r="F142" s="1406"/>
      <c r="G142" s="1404"/>
      <c r="H142" s="1405"/>
      <c r="I142" s="1407"/>
      <c r="J142" s="1408"/>
      <c r="K142" s="1408"/>
      <c r="L142" s="1408"/>
      <c r="M142" s="1409"/>
      <c r="N142" s="1410"/>
      <c r="O142" s="1411"/>
      <c r="P142" s="1411"/>
      <c r="Q142" s="1411"/>
      <c r="R142" s="1411"/>
      <c r="S142" s="1411"/>
      <c r="T142" s="1411"/>
      <c r="U142" s="1412"/>
      <c r="V142" s="1410"/>
      <c r="W142" s="1411"/>
      <c r="X142" s="1411"/>
      <c r="Y142" s="1411"/>
      <c r="Z142" s="1411"/>
      <c r="AA142" s="1411"/>
      <c r="AB142" s="1411"/>
      <c r="AC142" s="1411"/>
      <c r="AD142" s="1412"/>
      <c r="AE142" s="1413"/>
      <c r="AF142" s="1414"/>
      <c r="AG142" s="1414"/>
      <c r="AH142" s="1415"/>
      <c r="AI142" s="1416"/>
      <c r="AJ142" s="1417"/>
      <c r="AK142" s="1417"/>
      <c r="AL142" s="1417"/>
      <c r="AM142" s="145" t="s">
        <v>23</v>
      </c>
      <c r="AN142" s="1456"/>
      <c r="AO142" s="1457"/>
      <c r="AP142" s="1457"/>
      <c r="AQ142" s="1457"/>
      <c r="AR142" s="1458"/>
      <c r="AS142" s="1418"/>
      <c r="AT142" s="1419"/>
      <c r="AU142" s="1420"/>
      <c r="AV142" s="1421"/>
      <c r="AW142" s="1422"/>
      <c r="AX142" s="1379"/>
      <c r="AY142" s="1380"/>
      <c r="AZ142" s="1380"/>
      <c r="BA142" s="1380"/>
      <c r="BB142" s="1380"/>
      <c r="BC142" s="1381"/>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row>
    <row r="143" spans="1:101" s="21" customFormat="1" ht="29.25" customHeight="1">
      <c r="A143" s="1426"/>
      <c r="B143" s="1427"/>
      <c r="C143" s="1428"/>
      <c r="D143" s="1382"/>
      <c r="E143" s="1383"/>
      <c r="F143" s="1384"/>
      <c r="G143" s="1382"/>
      <c r="H143" s="1383"/>
      <c r="I143" s="1385"/>
      <c r="J143" s="1386"/>
      <c r="K143" s="1386"/>
      <c r="L143" s="1386"/>
      <c r="M143" s="1387"/>
      <c r="N143" s="1388"/>
      <c r="O143" s="1389"/>
      <c r="P143" s="1389"/>
      <c r="Q143" s="1389"/>
      <c r="R143" s="1389"/>
      <c r="S143" s="1389"/>
      <c r="T143" s="1389"/>
      <c r="U143" s="1390"/>
      <c r="V143" s="1388"/>
      <c r="W143" s="1389"/>
      <c r="X143" s="1389"/>
      <c r="Y143" s="1389"/>
      <c r="Z143" s="1389"/>
      <c r="AA143" s="1389"/>
      <c r="AB143" s="1389"/>
      <c r="AC143" s="1389"/>
      <c r="AD143" s="1390"/>
      <c r="AE143" s="1391"/>
      <c r="AF143" s="1392"/>
      <c r="AG143" s="1392"/>
      <c r="AH143" s="1393"/>
      <c r="AI143" s="1394"/>
      <c r="AJ143" s="1395"/>
      <c r="AK143" s="1395"/>
      <c r="AL143" s="1395"/>
      <c r="AM143" s="146" t="s">
        <v>23</v>
      </c>
      <c r="AN143" s="1456"/>
      <c r="AO143" s="1457"/>
      <c r="AP143" s="1457"/>
      <c r="AQ143" s="1457"/>
      <c r="AR143" s="1458"/>
      <c r="AS143" s="1477"/>
      <c r="AT143" s="1478"/>
      <c r="AU143" s="1479"/>
      <c r="AV143" s="1399"/>
      <c r="AW143" s="1400"/>
      <c r="AX143" s="1401"/>
      <c r="AY143" s="1402"/>
      <c r="AZ143" s="1402"/>
      <c r="BA143" s="1402"/>
      <c r="BB143" s="1402"/>
      <c r="BC143" s="1403"/>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row>
    <row r="144" spans="1:101" s="7" customFormat="1" ht="33" customHeight="1">
      <c r="A144" s="1429"/>
      <c r="B144" s="1430"/>
      <c r="C144" s="1431"/>
      <c r="D144" s="1356" t="s">
        <v>127</v>
      </c>
      <c r="E144" s="1357"/>
      <c r="F144" s="1357"/>
      <c r="G144" s="1357"/>
      <c r="H144" s="1357"/>
      <c r="I144" s="1357"/>
      <c r="J144" s="1357"/>
      <c r="K144" s="1357"/>
      <c r="L144" s="1357"/>
      <c r="M144" s="1357"/>
      <c r="N144" s="1357"/>
      <c r="O144" s="1357"/>
      <c r="P144" s="1357"/>
      <c r="Q144" s="1357"/>
      <c r="R144" s="1357"/>
      <c r="S144" s="1357"/>
      <c r="T144" s="1357"/>
      <c r="U144" s="1357"/>
      <c r="V144" s="1357"/>
      <c r="W144" s="1357"/>
      <c r="X144" s="1357"/>
      <c r="Y144" s="1357"/>
      <c r="Z144" s="1357"/>
      <c r="AA144" s="1357"/>
      <c r="AB144" s="1357"/>
      <c r="AC144" s="1357"/>
      <c r="AD144" s="1357"/>
      <c r="AE144" s="1357"/>
      <c r="AF144" s="1357"/>
      <c r="AG144" s="1357"/>
      <c r="AH144" s="1357"/>
      <c r="AI144" s="1357"/>
      <c r="AJ144" s="1357"/>
      <c r="AK144" s="1357"/>
      <c r="AL144" s="1357"/>
      <c r="AM144" s="1357"/>
      <c r="AN144" s="1358" t="str">
        <f>IF(OR($G$120="■",AN139="",$V$137=""),"",ROUNDDOWN(AN139/V137,0))</f>
        <v/>
      </c>
      <c r="AO144" s="1359"/>
      <c r="AP144" s="1359"/>
      <c r="AQ144" s="1359"/>
      <c r="AR144" s="1360"/>
      <c r="AS144" s="1361" t="s">
        <v>113</v>
      </c>
      <c r="AT144" s="1362"/>
      <c r="AU144" s="1362"/>
      <c r="AV144" s="1362"/>
      <c r="AW144" s="1362"/>
      <c r="AX144" s="1363">
        <f>SUM(AX139:BC143)</f>
        <v>0</v>
      </c>
      <c r="AY144" s="1363"/>
      <c r="AZ144" s="1363"/>
      <c r="BA144" s="1363"/>
      <c r="BB144" s="1363"/>
      <c r="BC144" s="1364"/>
    </row>
    <row r="145" spans="1:101" s="21" customFormat="1" ht="36" customHeight="1" thickBot="1">
      <c r="A145" s="1365" t="s">
        <v>111</v>
      </c>
      <c r="B145" s="1366"/>
      <c r="C145" s="1367"/>
      <c r="D145" s="1368" t="s">
        <v>137</v>
      </c>
      <c r="E145" s="1369"/>
      <c r="F145" s="1369"/>
      <c r="G145" s="1369"/>
      <c r="H145" s="1369"/>
      <c r="I145" s="1369"/>
      <c r="J145" s="1369"/>
      <c r="K145" s="1369"/>
      <c r="L145" s="1369"/>
      <c r="M145" s="1369"/>
      <c r="N145" s="1369"/>
      <c r="O145" s="1369"/>
      <c r="P145" s="1369"/>
      <c r="Q145" s="1369"/>
      <c r="R145" s="1369"/>
      <c r="S145" s="1369"/>
      <c r="T145" s="1369"/>
      <c r="U145" s="1369"/>
      <c r="V145" s="1369"/>
      <c r="W145" s="1369"/>
      <c r="X145" s="1369"/>
      <c r="Y145" s="1369"/>
      <c r="Z145" s="1369"/>
      <c r="AA145" s="1369"/>
      <c r="AB145" s="1369"/>
      <c r="AC145" s="1369"/>
      <c r="AD145" s="1369"/>
      <c r="AE145" s="1369"/>
      <c r="AF145" s="1369"/>
      <c r="AG145" s="1369"/>
      <c r="AH145" s="1369"/>
      <c r="AI145" s="1369"/>
      <c r="AJ145" s="1369"/>
      <c r="AK145" s="1369"/>
      <c r="AL145" s="1369"/>
      <c r="AM145" s="1369"/>
      <c r="AN145" s="1369"/>
      <c r="AO145" s="1369"/>
      <c r="AP145" s="1369"/>
      <c r="AQ145" s="1369"/>
      <c r="AR145" s="1369"/>
      <c r="AS145" s="1369"/>
      <c r="AT145" s="1369"/>
      <c r="AU145" s="1369"/>
      <c r="AV145" s="1369"/>
      <c r="AW145" s="1370"/>
      <c r="AX145" s="1371"/>
      <c r="AY145" s="1372"/>
      <c r="AZ145" s="1372"/>
      <c r="BA145" s="1372"/>
      <c r="BB145" s="1372"/>
      <c r="BC145" s="1373"/>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row>
    <row r="146" spans="1:101" s="21" customFormat="1" ht="36" customHeight="1" thickTop="1" thickBot="1">
      <c r="A146" s="1374" t="s">
        <v>138</v>
      </c>
      <c r="B146" s="1375"/>
      <c r="C146" s="1375"/>
      <c r="D146" s="1375"/>
      <c r="E146" s="1375"/>
      <c r="F146" s="1375"/>
      <c r="G146" s="1375"/>
      <c r="H146" s="1375"/>
      <c r="I146" s="1375"/>
      <c r="J146" s="1375"/>
      <c r="K146" s="1375"/>
      <c r="L146" s="1375"/>
      <c r="M146" s="1375"/>
      <c r="N146" s="1375"/>
      <c r="O146" s="1375"/>
      <c r="P146" s="1375"/>
      <c r="Q146" s="1375"/>
      <c r="R146" s="1375"/>
      <c r="S146" s="1375"/>
      <c r="T146" s="1375"/>
      <c r="U146" s="1375"/>
      <c r="V146" s="1375"/>
      <c r="W146" s="1375"/>
      <c r="X146" s="1375"/>
      <c r="Y146" s="1375"/>
      <c r="Z146" s="1375"/>
      <c r="AA146" s="1375"/>
      <c r="AB146" s="1375"/>
      <c r="AC146" s="1375"/>
      <c r="AD146" s="1375"/>
      <c r="AE146" s="1375"/>
      <c r="AF146" s="1375"/>
      <c r="AG146" s="1375"/>
      <c r="AH146" s="1375"/>
      <c r="AI146" s="1375"/>
      <c r="AJ146" s="1375"/>
      <c r="AK146" s="1375"/>
      <c r="AL146" s="1375"/>
      <c r="AM146" s="1375"/>
      <c r="AN146" s="1375"/>
      <c r="AO146" s="1375"/>
      <c r="AP146" s="1375"/>
      <c r="AQ146" s="1375"/>
      <c r="AR146" s="1375"/>
      <c r="AS146" s="1375"/>
      <c r="AT146" s="1375"/>
      <c r="AU146" s="1375"/>
      <c r="AV146" s="1375"/>
      <c r="AW146" s="1375"/>
      <c r="AX146" s="1376">
        <f>SUM(AX144:BC145)</f>
        <v>0</v>
      </c>
      <c r="AY146" s="1377"/>
      <c r="AZ146" s="1377"/>
      <c r="BA146" s="1377"/>
      <c r="BB146" s="1377"/>
      <c r="BC146" s="1378"/>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row>
    <row r="147" spans="1:101" s="21" customFormat="1" ht="12.75" customHeight="1" thickBot="1">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4"/>
      <c r="AT147" s="154"/>
      <c r="AU147" s="154"/>
      <c r="AV147" s="155"/>
      <c r="AW147" s="155"/>
      <c r="AX147" s="156"/>
      <c r="AY147" s="156"/>
      <c r="AZ147" s="156"/>
      <c r="BA147" s="156"/>
      <c r="BB147" s="156"/>
      <c r="BC147" s="156"/>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row>
    <row r="148" spans="1:101" ht="34.5" customHeight="1" thickBot="1">
      <c r="A148" s="1467" t="s">
        <v>108</v>
      </c>
      <c r="B148" s="1468"/>
      <c r="C148" s="1469"/>
      <c r="D148" s="1470"/>
      <c r="E148" s="1470"/>
      <c r="F148" s="1470"/>
      <c r="G148" s="1470"/>
      <c r="H148" s="1470"/>
      <c r="I148" s="1470"/>
      <c r="J148" s="1470"/>
      <c r="K148" s="1470"/>
      <c r="L148" s="1470"/>
      <c r="M148" s="1471"/>
      <c r="N148" s="1472" t="s">
        <v>126</v>
      </c>
      <c r="O148" s="1472"/>
      <c r="P148" s="1472"/>
      <c r="Q148" s="1472"/>
      <c r="R148" s="1472"/>
      <c r="S148" s="1472"/>
      <c r="T148" s="1472"/>
      <c r="U148" s="1472"/>
      <c r="V148" s="1473"/>
      <c r="W148" s="1474"/>
      <c r="X148" s="1474"/>
      <c r="Y148" s="1474"/>
      <c r="Z148" s="1474"/>
      <c r="AA148" s="1474"/>
      <c r="AB148" s="1474"/>
      <c r="AC148" s="1475" t="s">
        <v>112</v>
      </c>
      <c r="AD148" s="1476"/>
      <c r="AE148" s="165" t="s">
        <v>128</v>
      </c>
      <c r="AF148" s="157"/>
      <c r="AG148" s="157"/>
      <c r="AH148" s="157"/>
      <c r="AI148" s="158"/>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row>
    <row r="149" spans="1:101" ht="61.5" customHeight="1" thickBot="1">
      <c r="A149" s="1161" t="s">
        <v>83</v>
      </c>
      <c r="B149" s="1162"/>
      <c r="C149" s="1180"/>
      <c r="D149" s="1058" t="s">
        <v>24</v>
      </c>
      <c r="E149" s="1048"/>
      <c r="F149" s="1057" t="s">
        <v>15</v>
      </c>
      <c r="G149" s="1058"/>
      <c r="H149" s="1048"/>
      <c r="I149" s="1057" t="s">
        <v>81</v>
      </c>
      <c r="J149" s="1058"/>
      <c r="K149" s="1058"/>
      <c r="L149" s="1058"/>
      <c r="M149" s="1048"/>
      <c r="N149" s="1057" t="s">
        <v>9</v>
      </c>
      <c r="O149" s="1058"/>
      <c r="P149" s="1058"/>
      <c r="Q149" s="1058"/>
      <c r="R149" s="1058"/>
      <c r="S149" s="1058"/>
      <c r="T149" s="1058"/>
      <c r="U149" s="1048"/>
      <c r="V149" s="1057" t="s">
        <v>3</v>
      </c>
      <c r="W149" s="1058"/>
      <c r="X149" s="1058"/>
      <c r="Y149" s="1058"/>
      <c r="Z149" s="1058"/>
      <c r="AA149" s="1058"/>
      <c r="AB149" s="1058"/>
      <c r="AC149" s="1058"/>
      <c r="AD149" s="1048"/>
      <c r="AE149" s="1432" t="s">
        <v>114</v>
      </c>
      <c r="AF149" s="1433"/>
      <c r="AG149" s="1433"/>
      <c r="AH149" s="1434"/>
      <c r="AI149" s="1432" t="s">
        <v>115</v>
      </c>
      <c r="AJ149" s="1435"/>
      <c r="AK149" s="1435"/>
      <c r="AL149" s="1435"/>
      <c r="AM149" s="1436"/>
      <c r="AN149" s="1437" t="s">
        <v>129</v>
      </c>
      <c r="AO149" s="1438"/>
      <c r="AP149" s="1438"/>
      <c r="AQ149" s="1438"/>
      <c r="AR149" s="1439"/>
      <c r="AS149" s="843" t="s">
        <v>85</v>
      </c>
      <c r="AT149" s="1433"/>
      <c r="AU149" s="1434"/>
      <c r="AV149" s="843" t="s">
        <v>110</v>
      </c>
      <c r="AW149" s="845"/>
      <c r="AX149" s="1440" t="s">
        <v>1</v>
      </c>
      <c r="AY149" s="844"/>
      <c r="AZ149" s="844"/>
      <c r="BA149" s="844"/>
      <c r="BB149" s="844"/>
      <c r="BC149" s="1441"/>
    </row>
    <row r="150" spans="1:101" s="21" customFormat="1" ht="29.25" customHeight="1" thickTop="1">
      <c r="A150" s="1423" t="s">
        <v>84</v>
      </c>
      <c r="B150" s="1424"/>
      <c r="C150" s="1425"/>
      <c r="D150" s="1442"/>
      <c r="E150" s="1443"/>
      <c r="F150" s="1444"/>
      <c r="G150" s="1442"/>
      <c r="H150" s="1443"/>
      <c r="I150" s="1444"/>
      <c r="J150" s="1442"/>
      <c r="K150" s="1442"/>
      <c r="L150" s="1442"/>
      <c r="M150" s="1443"/>
      <c r="N150" s="1445"/>
      <c r="O150" s="1446"/>
      <c r="P150" s="1446"/>
      <c r="Q150" s="1446"/>
      <c r="R150" s="1446"/>
      <c r="S150" s="1446"/>
      <c r="T150" s="1446"/>
      <c r="U150" s="1447"/>
      <c r="V150" s="1445"/>
      <c r="W150" s="1446"/>
      <c r="X150" s="1446"/>
      <c r="Y150" s="1446"/>
      <c r="Z150" s="1446"/>
      <c r="AA150" s="1446"/>
      <c r="AB150" s="1446"/>
      <c r="AC150" s="1446"/>
      <c r="AD150" s="1447"/>
      <c r="AE150" s="1448"/>
      <c r="AF150" s="1449"/>
      <c r="AG150" s="1449"/>
      <c r="AH150" s="1450"/>
      <c r="AI150" s="1451"/>
      <c r="AJ150" s="1452"/>
      <c r="AK150" s="1452"/>
      <c r="AL150" s="1452"/>
      <c r="AM150" s="144" t="s">
        <v>80</v>
      </c>
      <c r="AN150" s="1453" t="str">
        <f>IF(AE150="","",SUM(AE150*AI150,AE151*AI151,AE152*AI152,AE153*AI153,AE154*AI154))</f>
        <v/>
      </c>
      <c r="AO150" s="1454"/>
      <c r="AP150" s="1454"/>
      <c r="AQ150" s="1454"/>
      <c r="AR150" s="1455"/>
      <c r="AS150" s="1459"/>
      <c r="AT150" s="1460"/>
      <c r="AU150" s="1461"/>
      <c r="AV150" s="1462"/>
      <c r="AW150" s="1463"/>
      <c r="AX150" s="1464"/>
      <c r="AY150" s="1465"/>
      <c r="AZ150" s="1465"/>
      <c r="BA150" s="1465"/>
      <c r="BB150" s="1465"/>
      <c r="BC150" s="1466"/>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row>
    <row r="151" spans="1:101" s="21" customFormat="1" ht="29.25" customHeight="1">
      <c r="A151" s="1426"/>
      <c r="B151" s="1427"/>
      <c r="C151" s="1428"/>
      <c r="D151" s="1404"/>
      <c r="E151" s="1405"/>
      <c r="F151" s="1406"/>
      <c r="G151" s="1404"/>
      <c r="H151" s="1405"/>
      <c r="I151" s="1407"/>
      <c r="J151" s="1408"/>
      <c r="K151" s="1408"/>
      <c r="L151" s="1408"/>
      <c r="M151" s="1409"/>
      <c r="N151" s="1410"/>
      <c r="O151" s="1411"/>
      <c r="P151" s="1411"/>
      <c r="Q151" s="1411"/>
      <c r="R151" s="1411"/>
      <c r="S151" s="1411"/>
      <c r="T151" s="1411"/>
      <c r="U151" s="1412"/>
      <c r="V151" s="1410"/>
      <c r="W151" s="1411"/>
      <c r="X151" s="1411"/>
      <c r="Y151" s="1411"/>
      <c r="Z151" s="1411"/>
      <c r="AA151" s="1411"/>
      <c r="AB151" s="1411"/>
      <c r="AC151" s="1411"/>
      <c r="AD151" s="1412"/>
      <c r="AE151" s="1413"/>
      <c r="AF151" s="1414"/>
      <c r="AG151" s="1414"/>
      <c r="AH151" s="1415"/>
      <c r="AI151" s="1416"/>
      <c r="AJ151" s="1417"/>
      <c r="AK151" s="1417"/>
      <c r="AL151" s="1417"/>
      <c r="AM151" s="145" t="s">
        <v>80</v>
      </c>
      <c r="AN151" s="1456"/>
      <c r="AO151" s="1457"/>
      <c r="AP151" s="1457"/>
      <c r="AQ151" s="1457"/>
      <c r="AR151" s="1458"/>
      <c r="AS151" s="1418"/>
      <c r="AT151" s="1419"/>
      <c r="AU151" s="1420"/>
      <c r="AV151" s="1421"/>
      <c r="AW151" s="1422"/>
      <c r="AX151" s="1379"/>
      <c r="AY151" s="1380"/>
      <c r="AZ151" s="1380"/>
      <c r="BA151" s="1380"/>
      <c r="BB151" s="1380"/>
      <c r="BC151" s="1381"/>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row>
    <row r="152" spans="1:101" s="21" customFormat="1" ht="29.25" customHeight="1">
      <c r="A152" s="1426"/>
      <c r="B152" s="1427"/>
      <c r="C152" s="1428"/>
      <c r="D152" s="1404"/>
      <c r="E152" s="1405"/>
      <c r="F152" s="1406"/>
      <c r="G152" s="1404"/>
      <c r="H152" s="1405"/>
      <c r="I152" s="1407"/>
      <c r="J152" s="1408"/>
      <c r="K152" s="1408"/>
      <c r="L152" s="1408"/>
      <c r="M152" s="1409"/>
      <c r="N152" s="1410"/>
      <c r="O152" s="1411"/>
      <c r="P152" s="1411"/>
      <c r="Q152" s="1411"/>
      <c r="R152" s="1411"/>
      <c r="S152" s="1411"/>
      <c r="T152" s="1411"/>
      <c r="U152" s="1412"/>
      <c r="V152" s="1410"/>
      <c r="W152" s="1411"/>
      <c r="X152" s="1411"/>
      <c r="Y152" s="1411"/>
      <c r="Z152" s="1411"/>
      <c r="AA152" s="1411"/>
      <c r="AB152" s="1411"/>
      <c r="AC152" s="1411"/>
      <c r="AD152" s="1412"/>
      <c r="AE152" s="1413"/>
      <c r="AF152" s="1414"/>
      <c r="AG152" s="1414"/>
      <c r="AH152" s="1415"/>
      <c r="AI152" s="1416"/>
      <c r="AJ152" s="1417"/>
      <c r="AK152" s="1417"/>
      <c r="AL152" s="1417"/>
      <c r="AM152" s="145" t="s">
        <v>23</v>
      </c>
      <c r="AN152" s="1456"/>
      <c r="AO152" s="1457"/>
      <c r="AP152" s="1457"/>
      <c r="AQ152" s="1457"/>
      <c r="AR152" s="1458"/>
      <c r="AS152" s="1418"/>
      <c r="AT152" s="1419"/>
      <c r="AU152" s="1420"/>
      <c r="AV152" s="1421"/>
      <c r="AW152" s="1422"/>
      <c r="AX152" s="1379"/>
      <c r="AY152" s="1380"/>
      <c r="AZ152" s="1380"/>
      <c r="BA152" s="1380"/>
      <c r="BB152" s="1380"/>
      <c r="BC152" s="1381"/>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row>
    <row r="153" spans="1:101" s="21" customFormat="1" ht="29.25" customHeight="1">
      <c r="A153" s="1426"/>
      <c r="B153" s="1427"/>
      <c r="C153" s="1428"/>
      <c r="D153" s="1404"/>
      <c r="E153" s="1405"/>
      <c r="F153" s="1406"/>
      <c r="G153" s="1404"/>
      <c r="H153" s="1405"/>
      <c r="I153" s="1407"/>
      <c r="J153" s="1408"/>
      <c r="K153" s="1408"/>
      <c r="L153" s="1408"/>
      <c r="M153" s="1409"/>
      <c r="N153" s="1410"/>
      <c r="O153" s="1411"/>
      <c r="P153" s="1411"/>
      <c r="Q153" s="1411"/>
      <c r="R153" s="1411"/>
      <c r="S153" s="1411"/>
      <c r="T153" s="1411"/>
      <c r="U153" s="1412"/>
      <c r="V153" s="1410"/>
      <c r="W153" s="1411"/>
      <c r="X153" s="1411"/>
      <c r="Y153" s="1411"/>
      <c r="Z153" s="1411"/>
      <c r="AA153" s="1411"/>
      <c r="AB153" s="1411"/>
      <c r="AC153" s="1411"/>
      <c r="AD153" s="1412"/>
      <c r="AE153" s="1413"/>
      <c r="AF153" s="1414"/>
      <c r="AG153" s="1414"/>
      <c r="AH153" s="1415"/>
      <c r="AI153" s="1416"/>
      <c r="AJ153" s="1417"/>
      <c r="AK153" s="1417"/>
      <c r="AL153" s="1417"/>
      <c r="AM153" s="145" t="s">
        <v>23</v>
      </c>
      <c r="AN153" s="1456"/>
      <c r="AO153" s="1457"/>
      <c r="AP153" s="1457"/>
      <c r="AQ153" s="1457"/>
      <c r="AR153" s="1458"/>
      <c r="AS153" s="1418"/>
      <c r="AT153" s="1419"/>
      <c r="AU153" s="1420"/>
      <c r="AV153" s="1421"/>
      <c r="AW153" s="1422"/>
      <c r="AX153" s="1379"/>
      <c r="AY153" s="1380"/>
      <c r="AZ153" s="1380"/>
      <c r="BA153" s="1380"/>
      <c r="BB153" s="1380"/>
      <c r="BC153" s="1381"/>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row>
    <row r="154" spans="1:101" s="21" customFormat="1" ht="29.25" customHeight="1">
      <c r="A154" s="1426"/>
      <c r="B154" s="1427"/>
      <c r="C154" s="1428"/>
      <c r="D154" s="1382"/>
      <c r="E154" s="1383"/>
      <c r="F154" s="1384"/>
      <c r="G154" s="1382"/>
      <c r="H154" s="1383"/>
      <c r="I154" s="1385"/>
      <c r="J154" s="1386"/>
      <c r="K154" s="1386"/>
      <c r="L154" s="1386"/>
      <c r="M154" s="1387"/>
      <c r="N154" s="1388"/>
      <c r="O154" s="1389"/>
      <c r="P154" s="1389"/>
      <c r="Q154" s="1389"/>
      <c r="R154" s="1389"/>
      <c r="S154" s="1389"/>
      <c r="T154" s="1389"/>
      <c r="U154" s="1390"/>
      <c r="V154" s="1388"/>
      <c r="W154" s="1389"/>
      <c r="X154" s="1389"/>
      <c r="Y154" s="1389"/>
      <c r="Z154" s="1389"/>
      <c r="AA154" s="1389"/>
      <c r="AB154" s="1389"/>
      <c r="AC154" s="1389"/>
      <c r="AD154" s="1390"/>
      <c r="AE154" s="1391"/>
      <c r="AF154" s="1392"/>
      <c r="AG154" s="1392"/>
      <c r="AH154" s="1393"/>
      <c r="AI154" s="1394"/>
      <c r="AJ154" s="1395"/>
      <c r="AK154" s="1395"/>
      <c r="AL154" s="1395"/>
      <c r="AM154" s="146" t="s">
        <v>23</v>
      </c>
      <c r="AN154" s="1456"/>
      <c r="AO154" s="1457"/>
      <c r="AP154" s="1457"/>
      <c r="AQ154" s="1457"/>
      <c r="AR154" s="1458"/>
      <c r="AS154" s="1396"/>
      <c r="AT154" s="1397"/>
      <c r="AU154" s="1398"/>
      <c r="AV154" s="1399"/>
      <c r="AW154" s="1400"/>
      <c r="AX154" s="1401"/>
      <c r="AY154" s="1402"/>
      <c r="AZ154" s="1402"/>
      <c r="BA154" s="1402"/>
      <c r="BB154" s="1402"/>
      <c r="BC154" s="1403"/>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row>
    <row r="155" spans="1:101" s="7" customFormat="1" ht="33" customHeight="1">
      <c r="A155" s="1429"/>
      <c r="B155" s="1430"/>
      <c r="C155" s="1431"/>
      <c r="D155" s="1356" t="s">
        <v>127</v>
      </c>
      <c r="E155" s="1357"/>
      <c r="F155" s="1357"/>
      <c r="G155" s="1357"/>
      <c r="H155" s="1357"/>
      <c r="I155" s="1357"/>
      <c r="J155" s="1357"/>
      <c r="K155" s="1357"/>
      <c r="L155" s="1357"/>
      <c r="M155" s="1357"/>
      <c r="N155" s="1357"/>
      <c r="O155" s="1357"/>
      <c r="P155" s="1357"/>
      <c r="Q155" s="1357"/>
      <c r="R155" s="1357"/>
      <c r="S155" s="1357"/>
      <c r="T155" s="1357"/>
      <c r="U155" s="1357"/>
      <c r="V155" s="1357"/>
      <c r="W155" s="1357"/>
      <c r="X155" s="1357"/>
      <c r="Y155" s="1357"/>
      <c r="Z155" s="1357"/>
      <c r="AA155" s="1357"/>
      <c r="AB155" s="1357"/>
      <c r="AC155" s="1357"/>
      <c r="AD155" s="1357"/>
      <c r="AE155" s="1357"/>
      <c r="AF155" s="1357"/>
      <c r="AG155" s="1357"/>
      <c r="AH155" s="1357"/>
      <c r="AI155" s="1357"/>
      <c r="AJ155" s="1357"/>
      <c r="AK155" s="1357"/>
      <c r="AL155" s="1357"/>
      <c r="AM155" s="1357"/>
      <c r="AN155" s="1358" t="str">
        <f>IF(OR($G$120="■",AN150="",$V$148=""),"",ROUNDDOWN(AN150/V148,0))</f>
        <v/>
      </c>
      <c r="AO155" s="1359"/>
      <c r="AP155" s="1359"/>
      <c r="AQ155" s="1359"/>
      <c r="AR155" s="1360"/>
      <c r="AS155" s="1361" t="s">
        <v>113</v>
      </c>
      <c r="AT155" s="1362"/>
      <c r="AU155" s="1362"/>
      <c r="AV155" s="1362"/>
      <c r="AW155" s="1362"/>
      <c r="AX155" s="1363">
        <f>SUM(AX150:BC154)</f>
        <v>0</v>
      </c>
      <c r="AY155" s="1363"/>
      <c r="AZ155" s="1363"/>
      <c r="BA155" s="1363"/>
      <c r="BB155" s="1363"/>
      <c r="BC155" s="1364"/>
    </row>
    <row r="156" spans="1:101" s="21" customFormat="1" ht="36" customHeight="1" thickBot="1">
      <c r="A156" s="1365" t="s">
        <v>111</v>
      </c>
      <c r="B156" s="1366"/>
      <c r="C156" s="1367"/>
      <c r="D156" s="1368" t="s">
        <v>137</v>
      </c>
      <c r="E156" s="1369"/>
      <c r="F156" s="1369"/>
      <c r="G156" s="1369"/>
      <c r="H156" s="1369"/>
      <c r="I156" s="1369"/>
      <c r="J156" s="1369"/>
      <c r="K156" s="1369"/>
      <c r="L156" s="1369"/>
      <c r="M156" s="1369"/>
      <c r="N156" s="1369"/>
      <c r="O156" s="1369"/>
      <c r="P156" s="1369"/>
      <c r="Q156" s="1369"/>
      <c r="R156" s="1369"/>
      <c r="S156" s="1369"/>
      <c r="T156" s="1369"/>
      <c r="U156" s="1369"/>
      <c r="V156" s="1369"/>
      <c r="W156" s="1369"/>
      <c r="X156" s="1369"/>
      <c r="Y156" s="1369"/>
      <c r="Z156" s="1369"/>
      <c r="AA156" s="1369"/>
      <c r="AB156" s="1369"/>
      <c r="AC156" s="1369"/>
      <c r="AD156" s="1369"/>
      <c r="AE156" s="1369"/>
      <c r="AF156" s="1369"/>
      <c r="AG156" s="1369"/>
      <c r="AH156" s="1369"/>
      <c r="AI156" s="1369"/>
      <c r="AJ156" s="1369"/>
      <c r="AK156" s="1369"/>
      <c r="AL156" s="1369"/>
      <c r="AM156" s="1369"/>
      <c r="AN156" s="1369"/>
      <c r="AO156" s="1369"/>
      <c r="AP156" s="1369"/>
      <c r="AQ156" s="1369"/>
      <c r="AR156" s="1369"/>
      <c r="AS156" s="1369"/>
      <c r="AT156" s="1369"/>
      <c r="AU156" s="1369"/>
      <c r="AV156" s="1369"/>
      <c r="AW156" s="1370"/>
      <c r="AX156" s="1371"/>
      <c r="AY156" s="1372"/>
      <c r="AZ156" s="1372"/>
      <c r="BA156" s="1372"/>
      <c r="BB156" s="1372"/>
      <c r="BC156" s="1373"/>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row>
    <row r="157" spans="1:101" s="21" customFormat="1" ht="36" customHeight="1" thickTop="1" thickBot="1">
      <c r="A157" s="1374" t="s">
        <v>138</v>
      </c>
      <c r="B157" s="1375"/>
      <c r="C157" s="1375"/>
      <c r="D157" s="1375"/>
      <c r="E157" s="1375"/>
      <c r="F157" s="1375"/>
      <c r="G157" s="1375"/>
      <c r="H157" s="1375"/>
      <c r="I157" s="1375"/>
      <c r="J157" s="1375"/>
      <c r="K157" s="1375"/>
      <c r="L157" s="1375"/>
      <c r="M157" s="1375"/>
      <c r="N157" s="1375"/>
      <c r="O157" s="1375"/>
      <c r="P157" s="1375"/>
      <c r="Q157" s="1375"/>
      <c r="R157" s="1375"/>
      <c r="S157" s="1375"/>
      <c r="T157" s="1375"/>
      <c r="U157" s="1375"/>
      <c r="V157" s="1375"/>
      <c r="W157" s="1375"/>
      <c r="X157" s="1375"/>
      <c r="Y157" s="1375"/>
      <c r="Z157" s="1375"/>
      <c r="AA157" s="1375"/>
      <c r="AB157" s="1375"/>
      <c r="AC157" s="1375"/>
      <c r="AD157" s="1375"/>
      <c r="AE157" s="1375"/>
      <c r="AF157" s="1375"/>
      <c r="AG157" s="1375"/>
      <c r="AH157" s="1375"/>
      <c r="AI157" s="1375"/>
      <c r="AJ157" s="1375"/>
      <c r="AK157" s="1375"/>
      <c r="AL157" s="1375"/>
      <c r="AM157" s="1375"/>
      <c r="AN157" s="1375"/>
      <c r="AO157" s="1375"/>
      <c r="AP157" s="1375"/>
      <c r="AQ157" s="1375"/>
      <c r="AR157" s="1375"/>
      <c r="AS157" s="1375"/>
      <c r="AT157" s="1375"/>
      <c r="AU157" s="1375"/>
      <c r="AV157" s="1375"/>
      <c r="AW157" s="1375"/>
      <c r="AX157" s="1376">
        <f>SUM(AX155:BC156)</f>
        <v>0</v>
      </c>
      <c r="AY157" s="1377"/>
      <c r="AZ157" s="1377"/>
      <c r="BA157" s="1377"/>
      <c r="BB157" s="1377"/>
      <c r="BC157" s="1378"/>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row>
    <row r="158" spans="1:101" s="21" customFormat="1" ht="12.75" customHeight="1" thickBot="1">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4"/>
      <c r="AT158" s="154"/>
      <c r="AU158" s="154"/>
      <c r="AV158" s="155"/>
      <c r="AW158" s="155"/>
      <c r="AX158" s="156"/>
      <c r="AY158" s="156"/>
      <c r="AZ158" s="156"/>
      <c r="BA158" s="156"/>
      <c r="BB158" s="156"/>
      <c r="BC158" s="156"/>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row>
    <row r="159" spans="1:101" ht="34.5" customHeight="1" thickBot="1">
      <c r="A159" s="1467" t="s">
        <v>108</v>
      </c>
      <c r="B159" s="1468"/>
      <c r="C159" s="1469"/>
      <c r="D159" s="1470"/>
      <c r="E159" s="1470"/>
      <c r="F159" s="1470"/>
      <c r="G159" s="1470"/>
      <c r="H159" s="1470"/>
      <c r="I159" s="1470"/>
      <c r="J159" s="1470"/>
      <c r="K159" s="1470"/>
      <c r="L159" s="1470"/>
      <c r="M159" s="1471"/>
      <c r="N159" s="1472" t="s">
        <v>126</v>
      </c>
      <c r="O159" s="1472"/>
      <c r="P159" s="1472"/>
      <c r="Q159" s="1472"/>
      <c r="R159" s="1472"/>
      <c r="S159" s="1472"/>
      <c r="T159" s="1472"/>
      <c r="U159" s="1472"/>
      <c r="V159" s="1473"/>
      <c r="W159" s="1474"/>
      <c r="X159" s="1474"/>
      <c r="Y159" s="1474"/>
      <c r="Z159" s="1474"/>
      <c r="AA159" s="1474"/>
      <c r="AB159" s="1474"/>
      <c r="AC159" s="1475" t="s">
        <v>112</v>
      </c>
      <c r="AD159" s="1476"/>
      <c r="AE159" s="165" t="s">
        <v>128</v>
      </c>
      <c r="AF159" s="157"/>
      <c r="AG159" s="157"/>
      <c r="AH159" s="157"/>
      <c r="AI159" s="158"/>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row>
    <row r="160" spans="1:101" ht="61.5" customHeight="1" thickBot="1">
      <c r="A160" s="1161" t="s">
        <v>83</v>
      </c>
      <c r="B160" s="1162"/>
      <c r="C160" s="1180"/>
      <c r="D160" s="1058" t="s">
        <v>24</v>
      </c>
      <c r="E160" s="1048"/>
      <c r="F160" s="1057" t="s">
        <v>15</v>
      </c>
      <c r="G160" s="1058"/>
      <c r="H160" s="1048"/>
      <c r="I160" s="1057" t="s">
        <v>81</v>
      </c>
      <c r="J160" s="1058"/>
      <c r="K160" s="1058"/>
      <c r="L160" s="1058"/>
      <c r="M160" s="1048"/>
      <c r="N160" s="1057" t="s">
        <v>9</v>
      </c>
      <c r="O160" s="1058"/>
      <c r="P160" s="1058"/>
      <c r="Q160" s="1058"/>
      <c r="R160" s="1058"/>
      <c r="S160" s="1058"/>
      <c r="T160" s="1058"/>
      <c r="U160" s="1048"/>
      <c r="V160" s="1057" t="s">
        <v>3</v>
      </c>
      <c r="W160" s="1058"/>
      <c r="X160" s="1058"/>
      <c r="Y160" s="1058"/>
      <c r="Z160" s="1058"/>
      <c r="AA160" s="1058"/>
      <c r="AB160" s="1058"/>
      <c r="AC160" s="1058"/>
      <c r="AD160" s="1048"/>
      <c r="AE160" s="1432" t="s">
        <v>114</v>
      </c>
      <c r="AF160" s="1433"/>
      <c r="AG160" s="1433"/>
      <c r="AH160" s="1434"/>
      <c r="AI160" s="1432" t="s">
        <v>115</v>
      </c>
      <c r="AJ160" s="1435"/>
      <c r="AK160" s="1435"/>
      <c r="AL160" s="1435"/>
      <c r="AM160" s="1436"/>
      <c r="AN160" s="1437" t="s">
        <v>129</v>
      </c>
      <c r="AO160" s="1438"/>
      <c r="AP160" s="1438"/>
      <c r="AQ160" s="1438"/>
      <c r="AR160" s="1439"/>
      <c r="AS160" s="843" t="s">
        <v>85</v>
      </c>
      <c r="AT160" s="1433"/>
      <c r="AU160" s="1434"/>
      <c r="AV160" s="843" t="s">
        <v>110</v>
      </c>
      <c r="AW160" s="845"/>
      <c r="AX160" s="1440" t="s">
        <v>1</v>
      </c>
      <c r="AY160" s="844"/>
      <c r="AZ160" s="844"/>
      <c r="BA160" s="844"/>
      <c r="BB160" s="844"/>
      <c r="BC160" s="1441"/>
    </row>
    <row r="161" spans="1:101" s="21" customFormat="1" ht="29.25" customHeight="1" thickTop="1">
      <c r="A161" s="1423" t="s">
        <v>84</v>
      </c>
      <c r="B161" s="1424"/>
      <c r="C161" s="1425"/>
      <c r="D161" s="1442"/>
      <c r="E161" s="1443"/>
      <c r="F161" s="1444"/>
      <c r="G161" s="1442"/>
      <c r="H161" s="1443"/>
      <c r="I161" s="1444"/>
      <c r="J161" s="1442"/>
      <c r="K161" s="1442"/>
      <c r="L161" s="1442"/>
      <c r="M161" s="1443"/>
      <c r="N161" s="1445"/>
      <c r="O161" s="1446"/>
      <c r="P161" s="1446"/>
      <c r="Q161" s="1446"/>
      <c r="R161" s="1446"/>
      <c r="S161" s="1446"/>
      <c r="T161" s="1446"/>
      <c r="U161" s="1447"/>
      <c r="V161" s="1445"/>
      <c r="W161" s="1446"/>
      <c r="X161" s="1446"/>
      <c r="Y161" s="1446"/>
      <c r="Z161" s="1446"/>
      <c r="AA161" s="1446"/>
      <c r="AB161" s="1446"/>
      <c r="AC161" s="1446"/>
      <c r="AD161" s="1447"/>
      <c r="AE161" s="1448"/>
      <c r="AF161" s="1449"/>
      <c r="AG161" s="1449"/>
      <c r="AH161" s="1450"/>
      <c r="AI161" s="1451"/>
      <c r="AJ161" s="1452"/>
      <c r="AK161" s="1452"/>
      <c r="AL161" s="1452"/>
      <c r="AM161" s="144" t="s">
        <v>80</v>
      </c>
      <c r="AN161" s="1453" t="str">
        <f>IF(AE161="","",SUM(AE161*AI161,AE162*AI162,AE163*AI163,AE164*AI164,AE165*AI165))</f>
        <v/>
      </c>
      <c r="AO161" s="1454"/>
      <c r="AP161" s="1454"/>
      <c r="AQ161" s="1454"/>
      <c r="AR161" s="1455"/>
      <c r="AS161" s="1459"/>
      <c r="AT161" s="1460"/>
      <c r="AU161" s="1461"/>
      <c r="AV161" s="1462"/>
      <c r="AW161" s="1463"/>
      <c r="AX161" s="1464"/>
      <c r="AY161" s="1465"/>
      <c r="AZ161" s="1465"/>
      <c r="BA161" s="1465"/>
      <c r="BB161" s="1465"/>
      <c r="BC161" s="1466"/>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row>
    <row r="162" spans="1:101" s="21" customFormat="1" ht="29.25" customHeight="1">
      <c r="A162" s="1426"/>
      <c r="B162" s="1427"/>
      <c r="C162" s="1428"/>
      <c r="D162" s="1404"/>
      <c r="E162" s="1405"/>
      <c r="F162" s="1406"/>
      <c r="G162" s="1404"/>
      <c r="H162" s="1405"/>
      <c r="I162" s="1407"/>
      <c r="J162" s="1408"/>
      <c r="K162" s="1408"/>
      <c r="L162" s="1408"/>
      <c r="M162" s="1409"/>
      <c r="N162" s="1410"/>
      <c r="O162" s="1411"/>
      <c r="P162" s="1411"/>
      <c r="Q162" s="1411"/>
      <c r="R162" s="1411"/>
      <c r="S162" s="1411"/>
      <c r="T162" s="1411"/>
      <c r="U162" s="1412"/>
      <c r="V162" s="1410"/>
      <c r="W162" s="1411"/>
      <c r="X162" s="1411"/>
      <c r="Y162" s="1411"/>
      <c r="Z162" s="1411"/>
      <c r="AA162" s="1411"/>
      <c r="AB162" s="1411"/>
      <c r="AC162" s="1411"/>
      <c r="AD162" s="1412"/>
      <c r="AE162" s="1413"/>
      <c r="AF162" s="1414"/>
      <c r="AG162" s="1414"/>
      <c r="AH162" s="1415"/>
      <c r="AI162" s="1416"/>
      <c r="AJ162" s="1417"/>
      <c r="AK162" s="1417"/>
      <c r="AL162" s="1417"/>
      <c r="AM162" s="145" t="s">
        <v>80</v>
      </c>
      <c r="AN162" s="1456"/>
      <c r="AO162" s="1457"/>
      <c r="AP162" s="1457"/>
      <c r="AQ162" s="1457"/>
      <c r="AR162" s="1458"/>
      <c r="AS162" s="1418"/>
      <c r="AT162" s="1419"/>
      <c r="AU162" s="1420"/>
      <c r="AV162" s="1421"/>
      <c r="AW162" s="1422"/>
      <c r="AX162" s="1379"/>
      <c r="AY162" s="1380"/>
      <c r="AZ162" s="1380"/>
      <c r="BA162" s="1380"/>
      <c r="BB162" s="1380"/>
      <c r="BC162" s="1381"/>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row>
    <row r="163" spans="1:101" s="21" customFormat="1" ht="29.25" customHeight="1">
      <c r="A163" s="1426"/>
      <c r="B163" s="1427"/>
      <c r="C163" s="1428"/>
      <c r="D163" s="1404"/>
      <c r="E163" s="1405"/>
      <c r="F163" s="1406"/>
      <c r="G163" s="1404"/>
      <c r="H163" s="1405"/>
      <c r="I163" s="1407"/>
      <c r="J163" s="1408"/>
      <c r="K163" s="1408"/>
      <c r="L163" s="1408"/>
      <c r="M163" s="1409"/>
      <c r="N163" s="1410"/>
      <c r="O163" s="1411"/>
      <c r="P163" s="1411"/>
      <c r="Q163" s="1411"/>
      <c r="R163" s="1411"/>
      <c r="S163" s="1411"/>
      <c r="T163" s="1411"/>
      <c r="U163" s="1412"/>
      <c r="V163" s="1410"/>
      <c r="W163" s="1411"/>
      <c r="X163" s="1411"/>
      <c r="Y163" s="1411"/>
      <c r="Z163" s="1411"/>
      <c r="AA163" s="1411"/>
      <c r="AB163" s="1411"/>
      <c r="AC163" s="1411"/>
      <c r="AD163" s="1412"/>
      <c r="AE163" s="1413"/>
      <c r="AF163" s="1414"/>
      <c r="AG163" s="1414"/>
      <c r="AH163" s="1415"/>
      <c r="AI163" s="1416"/>
      <c r="AJ163" s="1417"/>
      <c r="AK163" s="1417"/>
      <c r="AL163" s="1417"/>
      <c r="AM163" s="145" t="s">
        <v>23</v>
      </c>
      <c r="AN163" s="1456"/>
      <c r="AO163" s="1457"/>
      <c r="AP163" s="1457"/>
      <c r="AQ163" s="1457"/>
      <c r="AR163" s="1458"/>
      <c r="AS163" s="1418"/>
      <c r="AT163" s="1419"/>
      <c r="AU163" s="1420"/>
      <c r="AV163" s="1421"/>
      <c r="AW163" s="1422"/>
      <c r="AX163" s="1379"/>
      <c r="AY163" s="1380"/>
      <c r="AZ163" s="1380"/>
      <c r="BA163" s="1380"/>
      <c r="BB163" s="1380"/>
      <c r="BC163" s="1381"/>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row>
    <row r="164" spans="1:101" s="21" customFormat="1" ht="29.25" customHeight="1">
      <c r="A164" s="1426"/>
      <c r="B164" s="1427"/>
      <c r="C164" s="1428"/>
      <c r="D164" s="1404"/>
      <c r="E164" s="1405"/>
      <c r="F164" s="1406"/>
      <c r="G164" s="1404"/>
      <c r="H164" s="1405"/>
      <c r="I164" s="1407"/>
      <c r="J164" s="1408"/>
      <c r="K164" s="1408"/>
      <c r="L164" s="1408"/>
      <c r="M164" s="1409"/>
      <c r="N164" s="1410"/>
      <c r="O164" s="1411"/>
      <c r="P164" s="1411"/>
      <c r="Q164" s="1411"/>
      <c r="R164" s="1411"/>
      <c r="S164" s="1411"/>
      <c r="T164" s="1411"/>
      <c r="U164" s="1412"/>
      <c r="V164" s="1410"/>
      <c r="W164" s="1411"/>
      <c r="X164" s="1411"/>
      <c r="Y164" s="1411"/>
      <c r="Z164" s="1411"/>
      <c r="AA164" s="1411"/>
      <c r="AB164" s="1411"/>
      <c r="AC164" s="1411"/>
      <c r="AD164" s="1412"/>
      <c r="AE164" s="1413"/>
      <c r="AF164" s="1414"/>
      <c r="AG164" s="1414"/>
      <c r="AH164" s="1415"/>
      <c r="AI164" s="1416"/>
      <c r="AJ164" s="1417"/>
      <c r="AK164" s="1417"/>
      <c r="AL164" s="1417"/>
      <c r="AM164" s="145" t="s">
        <v>23</v>
      </c>
      <c r="AN164" s="1456"/>
      <c r="AO164" s="1457"/>
      <c r="AP164" s="1457"/>
      <c r="AQ164" s="1457"/>
      <c r="AR164" s="1458"/>
      <c r="AS164" s="1418"/>
      <c r="AT164" s="1419"/>
      <c r="AU164" s="1420"/>
      <c r="AV164" s="1421"/>
      <c r="AW164" s="1422"/>
      <c r="AX164" s="1379"/>
      <c r="AY164" s="1380"/>
      <c r="AZ164" s="1380"/>
      <c r="BA164" s="1380"/>
      <c r="BB164" s="1380"/>
      <c r="BC164" s="1381"/>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row>
    <row r="165" spans="1:101" s="21" customFormat="1" ht="29.25" customHeight="1">
      <c r="A165" s="1426"/>
      <c r="B165" s="1427"/>
      <c r="C165" s="1428"/>
      <c r="D165" s="1382"/>
      <c r="E165" s="1383"/>
      <c r="F165" s="1384"/>
      <c r="G165" s="1382"/>
      <c r="H165" s="1383"/>
      <c r="I165" s="1385"/>
      <c r="J165" s="1386"/>
      <c r="K165" s="1386"/>
      <c r="L165" s="1386"/>
      <c r="M165" s="1387"/>
      <c r="N165" s="1388"/>
      <c r="O165" s="1389"/>
      <c r="P165" s="1389"/>
      <c r="Q165" s="1389"/>
      <c r="R165" s="1389"/>
      <c r="S165" s="1389"/>
      <c r="T165" s="1389"/>
      <c r="U165" s="1390"/>
      <c r="V165" s="1388"/>
      <c r="W165" s="1389"/>
      <c r="X165" s="1389"/>
      <c r="Y165" s="1389"/>
      <c r="Z165" s="1389"/>
      <c r="AA165" s="1389"/>
      <c r="AB165" s="1389"/>
      <c r="AC165" s="1389"/>
      <c r="AD165" s="1390"/>
      <c r="AE165" s="1391"/>
      <c r="AF165" s="1392"/>
      <c r="AG165" s="1392"/>
      <c r="AH165" s="1393"/>
      <c r="AI165" s="1394"/>
      <c r="AJ165" s="1395"/>
      <c r="AK165" s="1395"/>
      <c r="AL165" s="1395"/>
      <c r="AM165" s="146" t="s">
        <v>23</v>
      </c>
      <c r="AN165" s="1456"/>
      <c r="AO165" s="1457"/>
      <c r="AP165" s="1457"/>
      <c r="AQ165" s="1457"/>
      <c r="AR165" s="1458"/>
      <c r="AS165" s="1396"/>
      <c r="AT165" s="1397"/>
      <c r="AU165" s="1398"/>
      <c r="AV165" s="1399"/>
      <c r="AW165" s="1400"/>
      <c r="AX165" s="1401"/>
      <c r="AY165" s="1402"/>
      <c r="AZ165" s="1402"/>
      <c r="BA165" s="1402"/>
      <c r="BB165" s="1402"/>
      <c r="BC165" s="1403"/>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row>
    <row r="166" spans="1:101" s="7" customFormat="1" ht="33" customHeight="1">
      <c r="A166" s="1429"/>
      <c r="B166" s="1430"/>
      <c r="C166" s="1431"/>
      <c r="D166" s="1356" t="s">
        <v>127</v>
      </c>
      <c r="E166" s="1357"/>
      <c r="F166" s="1357"/>
      <c r="G166" s="1357"/>
      <c r="H166" s="1357"/>
      <c r="I166" s="1357"/>
      <c r="J166" s="1357"/>
      <c r="K166" s="1357"/>
      <c r="L166" s="1357"/>
      <c r="M166" s="1357"/>
      <c r="N166" s="1357"/>
      <c r="O166" s="1357"/>
      <c r="P166" s="1357"/>
      <c r="Q166" s="1357"/>
      <c r="R166" s="1357"/>
      <c r="S166" s="1357"/>
      <c r="T166" s="1357"/>
      <c r="U166" s="1357"/>
      <c r="V166" s="1357"/>
      <c r="W166" s="1357"/>
      <c r="X166" s="1357"/>
      <c r="Y166" s="1357"/>
      <c r="Z166" s="1357"/>
      <c r="AA166" s="1357"/>
      <c r="AB166" s="1357"/>
      <c r="AC166" s="1357"/>
      <c r="AD166" s="1357"/>
      <c r="AE166" s="1357"/>
      <c r="AF166" s="1357"/>
      <c r="AG166" s="1357"/>
      <c r="AH166" s="1357"/>
      <c r="AI166" s="1357"/>
      <c r="AJ166" s="1357"/>
      <c r="AK166" s="1357"/>
      <c r="AL166" s="1357"/>
      <c r="AM166" s="1357"/>
      <c r="AN166" s="1358" t="str">
        <f>IF(OR($G$120="■",AN161="",$V$159=""),"",ROUNDDOWN(AN161/V159,0))</f>
        <v/>
      </c>
      <c r="AO166" s="1359"/>
      <c r="AP166" s="1359"/>
      <c r="AQ166" s="1359"/>
      <c r="AR166" s="1360"/>
      <c r="AS166" s="1361" t="s">
        <v>113</v>
      </c>
      <c r="AT166" s="1362"/>
      <c r="AU166" s="1362"/>
      <c r="AV166" s="1362"/>
      <c r="AW166" s="1362"/>
      <c r="AX166" s="1363">
        <f>SUM(AX161:BC165)</f>
        <v>0</v>
      </c>
      <c r="AY166" s="1363"/>
      <c r="AZ166" s="1363"/>
      <c r="BA166" s="1363"/>
      <c r="BB166" s="1363"/>
      <c r="BC166" s="1364"/>
    </row>
    <row r="167" spans="1:101" s="21" customFormat="1" ht="36" customHeight="1" thickBot="1">
      <c r="A167" s="1365" t="s">
        <v>111</v>
      </c>
      <c r="B167" s="1366"/>
      <c r="C167" s="1367"/>
      <c r="D167" s="1368" t="s">
        <v>82</v>
      </c>
      <c r="E167" s="1369"/>
      <c r="F167" s="1369"/>
      <c r="G167" s="1369"/>
      <c r="H167" s="1369"/>
      <c r="I167" s="1369"/>
      <c r="J167" s="1369"/>
      <c r="K167" s="1369"/>
      <c r="L167" s="1369"/>
      <c r="M167" s="1369"/>
      <c r="N167" s="1369"/>
      <c r="O167" s="1369"/>
      <c r="P167" s="1369"/>
      <c r="Q167" s="1369"/>
      <c r="R167" s="1369"/>
      <c r="S167" s="1369"/>
      <c r="T167" s="1369"/>
      <c r="U167" s="1369"/>
      <c r="V167" s="1369"/>
      <c r="W167" s="1369"/>
      <c r="X167" s="1369"/>
      <c r="Y167" s="1369"/>
      <c r="Z167" s="1369"/>
      <c r="AA167" s="1369"/>
      <c r="AB167" s="1369"/>
      <c r="AC167" s="1369"/>
      <c r="AD167" s="1369"/>
      <c r="AE167" s="1369"/>
      <c r="AF167" s="1369"/>
      <c r="AG167" s="1369"/>
      <c r="AH167" s="1369"/>
      <c r="AI167" s="1369"/>
      <c r="AJ167" s="1369"/>
      <c r="AK167" s="1369"/>
      <c r="AL167" s="1369"/>
      <c r="AM167" s="1369"/>
      <c r="AN167" s="1369"/>
      <c r="AO167" s="1369"/>
      <c r="AP167" s="1369"/>
      <c r="AQ167" s="1369"/>
      <c r="AR167" s="1369"/>
      <c r="AS167" s="1369"/>
      <c r="AT167" s="1369"/>
      <c r="AU167" s="1369"/>
      <c r="AV167" s="1369"/>
      <c r="AW167" s="1370"/>
      <c r="AX167" s="1371"/>
      <c r="AY167" s="1372"/>
      <c r="AZ167" s="1372"/>
      <c r="BA167" s="1372"/>
      <c r="BB167" s="1372"/>
      <c r="BC167" s="1373"/>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row>
    <row r="168" spans="1:101" s="21" customFormat="1" ht="36" customHeight="1" thickTop="1" thickBot="1">
      <c r="A168" s="1374" t="s">
        <v>138</v>
      </c>
      <c r="B168" s="1375"/>
      <c r="C168" s="1375"/>
      <c r="D168" s="1375"/>
      <c r="E168" s="1375"/>
      <c r="F168" s="1375"/>
      <c r="G168" s="1375"/>
      <c r="H168" s="1375"/>
      <c r="I168" s="1375"/>
      <c r="J168" s="1375"/>
      <c r="K168" s="1375"/>
      <c r="L168" s="1375"/>
      <c r="M168" s="1375"/>
      <c r="N168" s="1375"/>
      <c r="O168" s="1375"/>
      <c r="P168" s="1375"/>
      <c r="Q168" s="1375"/>
      <c r="R168" s="1375"/>
      <c r="S168" s="1375"/>
      <c r="T168" s="1375"/>
      <c r="U168" s="1375"/>
      <c r="V168" s="1375"/>
      <c r="W168" s="1375"/>
      <c r="X168" s="1375"/>
      <c r="Y168" s="1375"/>
      <c r="Z168" s="1375"/>
      <c r="AA168" s="1375"/>
      <c r="AB168" s="1375"/>
      <c r="AC168" s="1375"/>
      <c r="AD168" s="1375"/>
      <c r="AE168" s="1375"/>
      <c r="AF168" s="1375"/>
      <c r="AG168" s="1375"/>
      <c r="AH168" s="1375"/>
      <c r="AI168" s="1375"/>
      <c r="AJ168" s="1375"/>
      <c r="AK168" s="1375"/>
      <c r="AL168" s="1375"/>
      <c r="AM168" s="1375"/>
      <c r="AN168" s="1375"/>
      <c r="AO168" s="1375"/>
      <c r="AP168" s="1375"/>
      <c r="AQ168" s="1375"/>
      <c r="AR168" s="1375"/>
      <c r="AS168" s="1375"/>
      <c r="AT168" s="1375"/>
      <c r="AU168" s="1375"/>
      <c r="AV168" s="1375"/>
      <c r="AW168" s="1375"/>
      <c r="AX168" s="1376">
        <f>SUM(AX166:BC167)</f>
        <v>0</v>
      </c>
      <c r="AY168" s="1377"/>
      <c r="AZ168" s="1377"/>
      <c r="BA168" s="1377"/>
      <c r="BB168" s="1377"/>
      <c r="BC168" s="1378"/>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row>
    <row r="169" spans="1:101" s="21" customFormat="1" ht="12" customHeight="1" thickBot="1">
      <c r="A169" s="153"/>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c r="AP169" s="153"/>
      <c r="AQ169" s="153"/>
      <c r="AR169" s="153"/>
      <c r="AS169" s="154"/>
      <c r="AT169" s="154"/>
      <c r="AU169" s="154"/>
      <c r="AV169" s="155"/>
      <c r="AW169" s="155"/>
      <c r="AX169" s="156"/>
      <c r="AY169" s="156"/>
      <c r="AZ169" s="156"/>
      <c r="BA169" s="156"/>
      <c r="BB169" s="156"/>
      <c r="BC169" s="156"/>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row>
    <row r="170" spans="1:101" s="21" customFormat="1" ht="36.950000000000003" customHeight="1" thickBot="1">
      <c r="A170" s="1080" t="s">
        <v>104</v>
      </c>
      <c r="B170" s="1081"/>
      <c r="C170" s="1081"/>
      <c r="D170" s="1081"/>
      <c r="E170" s="1081"/>
      <c r="F170" s="1081"/>
      <c r="G170" s="1081"/>
      <c r="H170" s="1081"/>
      <c r="I170" s="1081"/>
      <c r="J170" s="1081"/>
      <c r="K170" s="1081"/>
      <c r="L170" s="1081"/>
      <c r="M170" s="1081"/>
      <c r="N170" s="1081"/>
      <c r="O170" s="1081"/>
      <c r="P170" s="1081"/>
      <c r="Q170" s="1081"/>
      <c r="R170" s="1081"/>
      <c r="S170" s="1081"/>
      <c r="T170" s="1081"/>
      <c r="U170" s="1081"/>
      <c r="V170" s="1081"/>
      <c r="W170" s="1081"/>
      <c r="X170" s="1081"/>
      <c r="Y170" s="1081"/>
      <c r="Z170" s="1081"/>
      <c r="AA170" s="1081"/>
      <c r="AB170" s="1081"/>
      <c r="AC170" s="1081"/>
      <c r="AD170" s="1081"/>
      <c r="AE170" s="1081"/>
      <c r="AF170" s="1081"/>
      <c r="AG170" s="1081"/>
      <c r="AH170" s="1081"/>
      <c r="AI170" s="1081"/>
      <c r="AJ170" s="1081"/>
      <c r="AK170" s="1081"/>
      <c r="AL170" s="1081"/>
      <c r="AM170" s="1081"/>
      <c r="AN170" s="1081"/>
      <c r="AO170" s="1081"/>
      <c r="AP170" s="1081"/>
      <c r="AQ170" s="1081"/>
      <c r="AR170" s="1081"/>
      <c r="AS170" s="1081"/>
      <c r="AT170" s="1081"/>
      <c r="AU170" s="1081"/>
      <c r="AV170" s="1081"/>
      <c r="AW170" s="1082"/>
      <c r="AX170" s="1339">
        <f>SUM(AX135,AX146,AX157,AX168)</f>
        <v>0</v>
      </c>
      <c r="AY170" s="1340"/>
      <c r="AZ170" s="1340"/>
      <c r="BA170" s="1340"/>
      <c r="BB170" s="1340"/>
      <c r="BC170" s="1341"/>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row>
    <row r="171" spans="1:101" ht="28.5" customHeight="1"/>
    <row r="172" spans="1:101" s="7" customFormat="1" ht="18.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5"/>
      <c r="AO172" s="52"/>
      <c r="AP172" s="52"/>
      <c r="AQ172" s="4"/>
      <c r="AR172" s="4"/>
      <c r="AS172" s="4"/>
      <c r="AT172" s="4"/>
      <c r="AU172" s="4"/>
      <c r="AV172" s="4"/>
      <c r="AW172" s="4"/>
      <c r="AX172" s="4"/>
      <c r="AY172" s="4"/>
      <c r="AZ172" s="4"/>
      <c r="BA172" s="4"/>
      <c r="BB172" s="4"/>
      <c r="BC172" s="48" t="s">
        <v>332</v>
      </c>
    </row>
    <row r="173" spans="1:101" s="1" customFormat="1" ht="18" customHeight="1">
      <c r="A173" s="2"/>
      <c r="B173" s="2"/>
      <c r="C173" s="2"/>
      <c r="D173" s="2"/>
      <c r="E173" s="2"/>
      <c r="F173" s="2"/>
      <c r="G173" s="2"/>
      <c r="H173" s="2"/>
      <c r="I173" s="2"/>
      <c r="BC173" s="133" t="str">
        <f>IF(OR('様式第１｜交付申請書'!$BD$15&lt;&gt;"",'様式第１｜交付申請書'!$AJ$54&lt;&gt;""),'様式第１｜交付申請書'!$BD$15&amp;"邸"&amp;RIGHT(TRIM('様式第１｜交付申請書'!$N$54&amp;'様式第１｜交付申請書'!$Y$54&amp;'様式第１｜交付申請書'!$AJ$54),4),"")</f>
        <v/>
      </c>
    </row>
    <row r="174" spans="1:101" ht="30" customHeight="1">
      <c r="A174" s="1342" t="s">
        <v>109</v>
      </c>
      <c r="B174" s="1342"/>
      <c r="C174" s="1342"/>
      <c r="D174" s="1342"/>
      <c r="E174" s="1342"/>
      <c r="F174" s="1342"/>
      <c r="G174" s="1342"/>
      <c r="H174" s="1342"/>
      <c r="I174" s="1342"/>
      <c r="J174" s="1342"/>
      <c r="K174" s="1342"/>
      <c r="L174" s="1342"/>
      <c r="M174" s="1342"/>
      <c r="N174" s="1342"/>
      <c r="O174" s="1342"/>
      <c r="P174" s="1342"/>
      <c r="Q174" s="1342"/>
      <c r="R174" s="1342"/>
      <c r="S174" s="1342"/>
      <c r="T174" s="1342"/>
      <c r="U174" s="1342"/>
      <c r="V174" s="1342"/>
      <c r="W174" s="1342"/>
      <c r="X174" s="1342"/>
      <c r="Y174" s="1342"/>
      <c r="Z174" s="1342"/>
      <c r="AA174" s="1342"/>
      <c r="AB174" s="1342"/>
      <c r="AC174" s="1342"/>
      <c r="AD174" s="1342"/>
      <c r="AE174" s="1342"/>
      <c r="AF174" s="1342"/>
      <c r="AG174" s="1342"/>
      <c r="AH174" s="1342"/>
      <c r="AI174" s="1342"/>
      <c r="AJ174" s="1342"/>
      <c r="AK174" s="1342"/>
      <c r="AL174" s="1342"/>
      <c r="AM174" s="1342"/>
      <c r="AN174" s="1342"/>
      <c r="AO174" s="1342"/>
      <c r="AP174" s="1342"/>
      <c r="AQ174" s="1342"/>
      <c r="AR174" s="1342"/>
      <c r="AS174" s="1342"/>
      <c r="AT174" s="1342"/>
      <c r="AU174" s="1342"/>
      <c r="AV174" s="1342"/>
      <c r="AW174" s="1342"/>
      <c r="AX174" s="1342"/>
      <c r="AY174" s="1342"/>
      <c r="AZ174" s="1342"/>
      <c r="BA174" s="1342"/>
      <c r="BB174" s="1342"/>
      <c r="BC174" s="1342"/>
    </row>
    <row r="175" spans="1:101" ht="6" customHeight="1">
      <c r="A175" s="15"/>
      <c r="B175" s="15"/>
      <c r="C175" s="15"/>
      <c r="D175" s="15"/>
      <c r="E175" s="15"/>
      <c r="F175" s="15"/>
      <c r="G175" s="15"/>
      <c r="H175" s="15"/>
      <c r="I175" s="15"/>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row>
    <row r="176" spans="1:101" ht="18.75">
      <c r="A176" s="39" t="s">
        <v>130</v>
      </c>
      <c r="B176" s="38"/>
      <c r="C176" s="38"/>
      <c r="D176" s="38"/>
      <c r="E176" s="38"/>
      <c r="F176" s="38"/>
      <c r="G176" s="38"/>
      <c r="H176" s="38"/>
      <c r="I176" s="38"/>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10"/>
      <c r="BB176" s="10"/>
      <c r="BC176" s="33" t="s">
        <v>4</v>
      </c>
    </row>
    <row r="177" spans="1:55" ht="14.25" customHeight="1">
      <c r="A177" s="19"/>
      <c r="B177" s="19"/>
      <c r="C177" s="19"/>
      <c r="D177" s="19"/>
      <c r="E177" s="19"/>
      <c r="F177" s="19"/>
      <c r="G177" s="19"/>
      <c r="H177" s="19"/>
      <c r="I177" s="19"/>
      <c r="J177" s="19"/>
      <c r="K177" s="4"/>
      <c r="L177" s="4"/>
      <c r="M177" s="4"/>
      <c r="N177" s="4"/>
      <c r="O177" s="4"/>
      <c r="P177" s="4"/>
      <c r="Q177" s="4"/>
      <c r="R177" s="4"/>
      <c r="S177" s="4"/>
      <c r="T177" s="4"/>
      <c r="U177" s="4"/>
      <c r="V177" s="4"/>
      <c r="W177" s="4"/>
      <c r="X177" s="4"/>
      <c r="Y177" s="4"/>
      <c r="Z177" s="4"/>
      <c r="AA177" s="4"/>
      <c r="AB177" s="4"/>
      <c r="AC177" s="4"/>
      <c r="AD177" s="4"/>
      <c r="AE177" s="4"/>
      <c r="AF177" s="19"/>
      <c r="AG177" s="19"/>
      <c r="AH177" s="19"/>
      <c r="AI177" s="19"/>
      <c r="AJ177" s="19"/>
      <c r="AK177" s="19"/>
      <c r="AL177" s="19"/>
      <c r="AM177" s="19"/>
      <c r="AN177" s="19"/>
      <c r="AO177" s="4"/>
      <c r="AP177" s="4"/>
      <c r="AQ177" s="4"/>
      <c r="AR177" s="4"/>
      <c r="AS177" s="4"/>
      <c r="AT177" s="4"/>
      <c r="AU177" s="4"/>
      <c r="AV177" s="4"/>
      <c r="AW177" s="4"/>
      <c r="AX177" s="25" t="s">
        <v>71</v>
      </c>
      <c r="AY177" s="143"/>
      <c r="AZ177" s="166" t="s">
        <v>132</v>
      </c>
      <c r="BA177" s="143"/>
      <c r="BB177" s="909" t="s">
        <v>133</v>
      </c>
      <c r="BC177" s="909"/>
    </row>
    <row r="178" spans="1:55" ht="14.25" customHeight="1">
      <c r="A178" s="359"/>
      <c r="B178" s="359"/>
      <c r="C178" s="359"/>
      <c r="D178" s="359"/>
      <c r="E178" s="359"/>
      <c r="F178" s="359"/>
      <c r="G178" s="359"/>
      <c r="H178" s="359"/>
      <c r="I178" s="359"/>
      <c r="J178" s="359"/>
      <c r="K178" s="20"/>
      <c r="L178" s="20"/>
      <c r="M178" s="20"/>
      <c r="N178" s="20"/>
      <c r="O178" s="20"/>
      <c r="P178" s="20"/>
      <c r="Q178" s="20"/>
      <c r="R178" s="20"/>
      <c r="S178" s="20"/>
      <c r="T178" s="20"/>
      <c r="U178" s="20"/>
      <c r="V178" s="20"/>
      <c r="W178" s="20"/>
      <c r="X178" s="20"/>
      <c r="Y178" s="20"/>
      <c r="Z178" s="20"/>
      <c r="AA178" s="20"/>
      <c r="AB178" s="20"/>
      <c r="AC178" s="359"/>
      <c r="AD178" s="359"/>
      <c r="AE178" s="359"/>
      <c r="AF178" s="359"/>
      <c r="AG178" s="359"/>
      <c r="AH178" s="359"/>
      <c r="AI178" s="359"/>
      <c r="AJ178" s="359"/>
      <c r="AK178" s="359"/>
      <c r="AL178" s="20"/>
      <c r="AM178" s="20"/>
      <c r="AN178" s="20"/>
      <c r="AO178" s="20"/>
      <c r="AP178" s="20"/>
      <c r="AQ178" s="20"/>
      <c r="AR178" s="20"/>
      <c r="AS178" s="20"/>
      <c r="AT178" s="20"/>
      <c r="AU178" s="20"/>
      <c r="AV178" s="20"/>
      <c r="AW178" s="20"/>
      <c r="AX178" s="25"/>
      <c r="AY178" s="386"/>
      <c r="AZ178" s="166"/>
      <c r="BA178" s="386"/>
      <c r="BB178" s="386"/>
      <c r="BC178" s="386"/>
    </row>
    <row r="179" spans="1:55" ht="37.5" customHeight="1">
      <c r="A179" s="359"/>
      <c r="B179" s="359"/>
      <c r="C179" s="359"/>
      <c r="D179" s="359"/>
      <c r="E179" s="359"/>
      <c r="F179" s="359"/>
      <c r="G179" s="359"/>
      <c r="H179" s="359"/>
      <c r="I179" s="359"/>
      <c r="J179" s="359"/>
      <c r="K179" s="20"/>
      <c r="L179" s="20"/>
      <c r="M179" s="20"/>
      <c r="N179" s="20"/>
      <c r="O179" s="20"/>
      <c r="P179" s="20"/>
      <c r="Q179" s="20"/>
      <c r="R179" s="20"/>
      <c r="S179" s="20"/>
      <c r="T179" s="20"/>
      <c r="U179" s="20"/>
      <c r="V179" s="20"/>
      <c r="W179" s="20"/>
      <c r="X179" s="20"/>
      <c r="Y179" s="20"/>
      <c r="Z179" s="20"/>
      <c r="AA179" s="20"/>
      <c r="AB179" s="20"/>
      <c r="AC179" s="359"/>
      <c r="AD179" s="359"/>
      <c r="AE179" s="359"/>
      <c r="AF179" s="359"/>
      <c r="AG179" s="359"/>
      <c r="AH179" s="359"/>
      <c r="AI179" s="359"/>
      <c r="AJ179" s="359"/>
      <c r="AK179" s="359"/>
      <c r="AL179" s="20"/>
      <c r="AM179" s="20"/>
      <c r="AN179" s="20"/>
      <c r="AO179" s="20"/>
      <c r="AP179" s="910" t="s">
        <v>287</v>
      </c>
      <c r="AQ179" s="911"/>
      <c r="AR179" s="911"/>
      <c r="AS179" s="911"/>
      <c r="AT179" s="911"/>
      <c r="AU179" s="911"/>
      <c r="AV179" s="911"/>
      <c r="AW179" s="912" t="str">
        <f>IF($AU$5="","",$AU$5)</f>
        <v/>
      </c>
      <c r="AX179" s="912"/>
      <c r="AY179" s="912"/>
      <c r="AZ179" s="912"/>
      <c r="BA179" s="912"/>
      <c r="BB179" s="912"/>
      <c r="BC179" s="913"/>
    </row>
    <row r="180" spans="1:55" ht="14.25" customHeight="1">
      <c r="A180" s="359"/>
      <c r="B180" s="359"/>
      <c r="C180" s="359"/>
      <c r="D180" s="359"/>
      <c r="E180" s="359"/>
      <c r="F180" s="359"/>
      <c r="G180" s="359"/>
      <c r="H180" s="359"/>
      <c r="I180" s="359"/>
      <c r="J180" s="359"/>
      <c r="K180" s="20"/>
      <c r="L180" s="20"/>
      <c r="M180" s="20"/>
      <c r="N180" s="20"/>
      <c r="O180" s="20"/>
      <c r="P180" s="20"/>
      <c r="Q180" s="20"/>
      <c r="R180" s="20"/>
      <c r="S180" s="20"/>
      <c r="T180" s="20"/>
      <c r="U180" s="20"/>
      <c r="V180" s="20"/>
      <c r="W180" s="20"/>
      <c r="X180" s="20"/>
      <c r="Y180" s="20"/>
      <c r="Z180" s="20"/>
      <c r="AA180" s="20"/>
      <c r="AB180" s="20"/>
      <c r="AC180" s="359"/>
      <c r="AD180" s="359"/>
      <c r="AE180" s="359"/>
      <c r="AF180" s="359"/>
      <c r="AG180" s="359"/>
      <c r="AH180" s="359"/>
      <c r="AI180" s="359"/>
      <c r="AJ180" s="359"/>
      <c r="AK180" s="359"/>
      <c r="AL180" s="20"/>
      <c r="AM180" s="20"/>
      <c r="AN180" s="20"/>
      <c r="AO180" s="20"/>
      <c r="AP180" s="20"/>
      <c r="AQ180" s="20"/>
      <c r="AR180" s="20"/>
      <c r="AS180" s="20"/>
      <c r="AT180" s="20"/>
      <c r="AU180" s="20"/>
      <c r="AV180" s="20"/>
      <c r="AW180" s="20"/>
      <c r="AX180" s="25"/>
      <c r="AY180" s="386"/>
      <c r="AZ180" s="166"/>
      <c r="BA180" s="386"/>
      <c r="BB180" s="386"/>
      <c r="BC180" s="386"/>
    </row>
    <row r="181" spans="1:55" ht="23.25" customHeight="1">
      <c r="A181" s="378"/>
      <c r="B181" s="379"/>
      <c r="C181" s="380" t="s">
        <v>319</v>
      </c>
      <c r="D181" s="26"/>
      <c r="E181" s="26"/>
      <c r="F181" s="26"/>
      <c r="G181" s="381"/>
      <c r="H181" s="382"/>
      <c r="I181" s="380" t="s">
        <v>320</v>
      </c>
      <c r="J181" s="26"/>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1343" t="s">
        <v>324</v>
      </c>
      <c r="AT181" s="1343"/>
      <c r="AU181" s="1343"/>
      <c r="AV181" s="1343"/>
      <c r="AW181" s="1343"/>
      <c r="AX181" s="1343"/>
      <c r="AY181" s="1343" t="s">
        <v>325</v>
      </c>
      <c r="AZ181" s="1343"/>
      <c r="BA181" s="1345"/>
      <c r="BB181" s="1345"/>
      <c r="BC181" s="1345"/>
    </row>
    <row r="182" spans="1:55" ht="19.5" customHeight="1" thickBot="1">
      <c r="A182" s="360"/>
      <c r="B182" s="360"/>
      <c r="C182" s="360"/>
      <c r="D182" s="360"/>
      <c r="E182" s="360"/>
      <c r="F182" s="360"/>
      <c r="G182" s="360"/>
      <c r="H182" s="360"/>
      <c r="I182" s="360"/>
      <c r="J182" s="360"/>
      <c r="K182" s="360"/>
      <c r="L182" s="360"/>
      <c r="M182" s="360"/>
      <c r="N182" s="360"/>
      <c r="O182" s="360"/>
      <c r="P182" s="360"/>
      <c r="Q182" s="360"/>
      <c r="R182" s="360"/>
      <c r="S182" s="360"/>
      <c r="T182" s="360"/>
      <c r="U182" s="360"/>
      <c r="V182" s="360"/>
      <c r="W182" s="360"/>
      <c r="X182" s="360"/>
      <c r="Y182" s="360"/>
      <c r="Z182" s="360"/>
      <c r="AA182" s="360"/>
      <c r="AB182" s="360"/>
      <c r="AC182" s="360"/>
      <c r="AD182" s="360"/>
      <c r="AE182" s="360"/>
      <c r="AF182" s="360"/>
      <c r="AG182" s="360"/>
      <c r="AH182" s="360"/>
      <c r="AI182" s="360"/>
      <c r="AJ182" s="360"/>
      <c r="AK182" s="360"/>
      <c r="AL182" s="360"/>
      <c r="AM182" s="360"/>
      <c r="AN182" s="360"/>
      <c r="AO182" s="360"/>
      <c r="AP182" s="360"/>
      <c r="AQ182" s="360"/>
      <c r="AR182" s="360"/>
      <c r="AS182" s="1344"/>
      <c r="AT182" s="1344"/>
      <c r="AU182" s="1344"/>
      <c r="AV182" s="1344"/>
      <c r="AW182" s="1344"/>
      <c r="AX182" s="1344"/>
      <c r="AY182" s="1346"/>
      <c r="AZ182" s="1346"/>
      <c r="BA182" s="1346"/>
      <c r="BB182" s="1346"/>
      <c r="BC182" s="1346"/>
    </row>
    <row r="183" spans="1:55" s="7" customFormat="1" ht="46.5" customHeight="1" thickBot="1">
      <c r="A183" s="1263" t="s">
        <v>24</v>
      </c>
      <c r="B183" s="1264"/>
      <c r="C183" s="1265"/>
      <c r="D183" s="1347" t="s">
        <v>108</v>
      </c>
      <c r="E183" s="840"/>
      <c r="F183" s="840"/>
      <c r="G183" s="840"/>
      <c r="H183" s="842"/>
      <c r="I183" s="841" t="s">
        <v>214</v>
      </c>
      <c r="J183" s="840"/>
      <c r="K183" s="842"/>
      <c r="L183" s="843" t="s">
        <v>81</v>
      </c>
      <c r="M183" s="844"/>
      <c r="N183" s="844"/>
      <c r="O183" s="844"/>
      <c r="P183" s="844"/>
      <c r="Q183" s="844"/>
      <c r="R183" s="844"/>
      <c r="S183" s="845"/>
      <c r="T183" s="843" t="s">
        <v>9</v>
      </c>
      <c r="U183" s="844"/>
      <c r="V183" s="844"/>
      <c r="W183" s="844"/>
      <c r="X183" s="844"/>
      <c r="Y183" s="844"/>
      <c r="Z183" s="844"/>
      <c r="AA183" s="844"/>
      <c r="AB183" s="845"/>
      <c r="AC183" s="843" t="s">
        <v>3</v>
      </c>
      <c r="AD183" s="844"/>
      <c r="AE183" s="844"/>
      <c r="AF183" s="844"/>
      <c r="AG183" s="844"/>
      <c r="AH183" s="844"/>
      <c r="AI183" s="844"/>
      <c r="AJ183" s="844"/>
      <c r="AK183" s="844"/>
      <c r="AL183" s="844"/>
      <c r="AM183" s="845"/>
      <c r="AN183" s="1348" t="s">
        <v>292</v>
      </c>
      <c r="AO183" s="1349"/>
      <c r="AP183" s="1350"/>
      <c r="AQ183" s="1351" t="s">
        <v>293</v>
      </c>
      <c r="AR183" s="1352"/>
      <c r="AS183" s="1353" t="s">
        <v>294</v>
      </c>
      <c r="AT183" s="1354"/>
      <c r="AU183" s="1355"/>
      <c r="AV183" s="1353" t="s">
        <v>321</v>
      </c>
      <c r="AW183" s="1354"/>
      <c r="AX183" s="1355"/>
      <c r="AY183" s="841" t="s">
        <v>99</v>
      </c>
      <c r="AZ183" s="840"/>
      <c r="BA183" s="840"/>
      <c r="BB183" s="840"/>
      <c r="BC183" s="846"/>
    </row>
    <row r="184" spans="1:55" s="409" customFormat="1" ht="29.25" customHeight="1" thickTop="1">
      <c r="A184" s="1313" t="s">
        <v>210</v>
      </c>
      <c r="B184" s="1314"/>
      <c r="C184" s="1315"/>
      <c r="D184" s="1319"/>
      <c r="E184" s="1320"/>
      <c r="F184" s="1320"/>
      <c r="G184" s="1320"/>
      <c r="H184" s="1321"/>
      <c r="I184" s="1322" t="s">
        <v>322</v>
      </c>
      <c r="J184" s="1323"/>
      <c r="K184" s="1324"/>
      <c r="L184" s="1325"/>
      <c r="M184" s="1326"/>
      <c r="N184" s="1326"/>
      <c r="O184" s="1326"/>
      <c r="P184" s="1326"/>
      <c r="Q184" s="1326"/>
      <c r="R184" s="1326"/>
      <c r="S184" s="1327"/>
      <c r="T184" s="1328"/>
      <c r="U184" s="1329"/>
      <c r="V184" s="1329"/>
      <c r="W184" s="1329"/>
      <c r="X184" s="1329"/>
      <c r="Y184" s="1329"/>
      <c r="Z184" s="1329"/>
      <c r="AA184" s="1329"/>
      <c r="AB184" s="1330"/>
      <c r="AC184" s="1328"/>
      <c r="AD184" s="1329"/>
      <c r="AE184" s="1329"/>
      <c r="AF184" s="1329"/>
      <c r="AG184" s="1329"/>
      <c r="AH184" s="1329"/>
      <c r="AI184" s="1329"/>
      <c r="AJ184" s="1329"/>
      <c r="AK184" s="1329"/>
      <c r="AL184" s="1329"/>
      <c r="AM184" s="1330"/>
      <c r="AN184" s="1331"/>
      <c r="AO184" s="1332"/>
      <c r="AP184" s="1333"/>
      <c r="AQ184" s="1334"/>
      <c r="AR184" s="1335"/>
      <c r="AS184" s="1336" t="str">
        <f>IF(AND(AN184&lt;&gt;"",AQ184&lt;&gt;""),ROUNDDOWN(((AQ184/AN184)/1000),1),"")</f>
        <v/>
      </c>
      <c r="AT184" s="1337"/>
      <c r="AU184" s="1338"/>
      <c r="AV184" s="1307" t="str">
        <f>IF(AS184&lt;&gt;"",SUM(AS184:AU185),"")</f>
        <v/>
      </c>
      <c r="AW184" s="1308"/>
      <c r="AX184" s="1309"/>
      <c r="AY184" s="1310"/>
      <c r="AZ184" s="1311"/>
      <c r="BA184" s="1311"/>
      <c r="BB184" s="1311"/>
      <c r="BC184" s="1312" t="s">
        <v>23</v>
      </c>
    </row>
    <row r="185" spans="1:55" s="410" customFormat="1" ht="28.5" customHeight="1">
      <c r="A185" s="1301"/>
      <c r="B185" s="1302"/>
      <c r="C185" s="1303"/>
      <c r="D185" s="1292"/>
      <c r="E185" s="1293"/>
      <c r="F185" s="1293"/>
      <c r="G185" s="1293"/>
      <c r="H185" s="1294"/>
      <c r="I185" s="1275" t="s">
        <v>323</v>
      </c>
      <c r="J185" s="1276"/>
      <c r="K185" s="1277"/>
      <c r="L185" s="1278"/>
      <c r="M185" s="1279"/>
      <c r="N185" s="1279"/>
      <c r="O185" s="1279"/>
      <c r="P185" s="1279"/>
      <c r="Q185" s="1279"/>
      <c r="R185" s="1279"/>
      <c r="S185" s="1280"/>
      <c r="T185" s="1281"/>
      <c r="U185" s="1282"/>
      <c r="V185" s="1282"/>
      <c r="W185" s="1282"/>
      <c r="X185" s="1282"/>
      <c r="Y185" s="1282"/>
      <c r="Z185" s="1282"/>
      <c r="AA185" s="1282"/>
      <c r="AB185" s="1283"/>
      <c r="AC185" s="1281"/>
      <c r="AD185" s="1282"/>
      <c r="AE185" s="1282"/>
      <c r="AF185" s="1282"/>
      <c r="AG185" s="1282"/>
      <c r="AH185" s="1282"/>
      <c r="AI185" s="1282"/>
      <c r="AJ185" s="1282"/>
      <c r="AK185" s="1282"/>
      <c r="AL185" s="1282"/>
      <c r="AM185" s="1283"/>
      <c r="AN185" s="1284"/>
      <c r="AO185" s="1285"/>
      <c r="AP185" s="1286"/>
      <c r="AQ185" s="1287"/>
      <c r="AR185" s="1288"/>
      <c r="AS185" s="1289" t="str">
        <f t="shared" ref="AS185:AS223" si="2">IF(AND(AN185&lt;&gt;"",AQ185&lt;&gt;""),ROUNDDOWN(((AQ185/AN185)/1000),1),"")</f>
        <v/>
      </c>
      <c r="AT185" s="1290"/>
      <c r="AU185" s="1291"/>
      <c r="AV185" s="1295"/>
      <c r="AW185" s="1296"/>
      <c r="AX185" s="1297"/>
      <c r="AY185" s="1272"/>
      <c r="AZ185" s="1273"/>
      <c r="BA185" s="1273"/>
      <c r="BB185" s="1273"/>
      <c r="BC185" s="1274"/>
    </row>
    <row r="186" spans="1:55" s="410" customFormat="1" ht="28.5" customHeight="1">
      <c r="A186" s="1301"/>
      <c r="B186" s="1302"/>
      <c r="C186" s="1303"/>
      <c r="D186" s="1234"/>
      <c r="E186" s="1235"/>
      <c r="F186" s="1235"/>
      <c r="G186" s="1235"/>
      <c r="H186" s="1236"/>
      <c r="I186" s="1240" t="s">
        <v>322</v>
      </c>
      <c r="J186" s="1241"/>
      <c r="K186" s="1242"/>
      <c r="L186" s="1243"/>
      <c r="M186" s="1244"/>
      <c r="N186" s="1244"/>
      <c r="O186" s="1244"/>
      <c r="P186" s="1244"/>
      <c r="Q186" s="1244"/>
      <c r="R186" s="1244"/>
      <c r="S186" s="1245"/>
      <c r="T186" s="1246"/>
      <c r="U186" s="1247"/>
      <c r="V186" s="1247"/>
      <c r="W186" s="1247"/>
      <c r="X186" s="1247"/>
      <c r="Y186" s="1247"/>
      <c r="Z186" s="1247"/>
      <c r="AA186" s="1247"/>
      <c r="AB186" s="1248"/>
      <c r="AC186" s="1246"/>
      <c r="AD186" s="1247"/>
      <c r="AE186" s="1247"/>
      <c r="AF186" s="1247"/>
      <c r="AG186" s="1247"/>
      <c r="AH186" s="1247"/>
      <c r="AI186" s="1247"/>
      <c r="AJ186" s="1247"/>
      <c r="AK186" s="1247"/>
      <c r="AL186" s="1247"/>
      <c r="AM186" s="1248"/>
      <c r="AN186" s="1249"/>
      <c r="AO186" s="1250"/>
      <c r="AP186" s="1251"/>
      <c r="AQ186" s="1252"/>
      <c r="AR186" s="1253"/>
      <c r="AS186" s="1254" t="str">
        <f t="shared" si="2"/>
        <v/>
      </c>
      <c r="AT186" s="1255"/>
      <c r="AU186" s="1256"/>
      <c r="AV186" s="1257" t="str">
        <f t="shared" ref="AV186" si="3">IF(AS186&lt;&gt;"",SUM(AS186:AU187),"")</f>
        <v/>
      </c>
      <c r="AW186" s="1258"/>
      <c r="AX186" s="1259"/>
      <c r="AY186" s="1211"/>
      <c r="AZ186" s="1212"/>
      <c r="BA186" s="1212"/>
      <c r="BB186" s="1212"/>
      <c r="BC186" s="1215" t="s">
        <v>23</v>
      </c>
    </row>
    <row r="187" spans="1:55" s="410" customFormat="1" ht="28.5" customHeight="1">
      <c r="A187" s="1301"/>
      <c r="B187" s="1302"/>
      <c r="C187" s="1303"/>
      <c r="D187" s="1292"/>
      <c r="E187" s="1293"/>
      <c r="F187" s="1293"/>
      <c r="G187" s="1293"/>
      <c r="H187" s="1294"/>
      <c r="I187" s="1275" t="s">
        <v>323</v>
      </c>
      <c r="J187" s="1276"/>
      <c r="K187" s="1277"/>
      <c r="L187" s="1278"/>
      <c r="M187" s="1279"/>
      <c r="N187" s="1279"/>
      <c r="O187" s="1279"/>
      <c r="P187" s="1279"/>
      <c r="Q187" s="1279"/>
      <c r="R187" s="1279"/>
      <c r="S187" s="1280"/>
      <c r="T187" s="1281"/>
      <c r="U187" s="1282"/>
      <c r="V187" s="1282"/>
      <c r="W187" s="1282"/>
      <c r="X187" s="1282"/>
      <c r="Y187" s="1282"/>
      <c r="Z187" s="1282"/>
      <c r="AA187" s="1282"/>
      <c r="AB187" s="1283"/>
      <c r="AC187" s="1281"/>
      <c r="AD187" s="1282"/>
      <c r="AE187" s="1282"/>
      <c r="AF187" s="1282"/>
      <c r="AG187" s="1282"/>
      <c r="AH187" s="1282"/>
      <c r="AI187" s="1282"/>
      <c r="AJ187" s="1282"/>
      <c r="AK187" s="1282"/>
      <c r="AL187" s="1282"/>
      <c r="AM187" s="1283"/>
      <c r="AN187" s="1284"/>
      <c r="AO187" s="1285"/>
      <c r="AP187" s="1286"/>
      <c r="AQ187" s="1287"/>
      <c r="AR187" s="1288"/>
      <c r="AS187" s="1289" t="str">
        <f t="shared" si="2"/>
        <v/>
      </c>
      <c r="AT187" s="1290"/>
      <c r="AU187" s="1291"/>
      <c r="AV187" s="1295"/>
      <c r="AW187" s="1296"/>
      <c r="AX187" s="1297"/>
      <c r="AY187" s="1272"/>
      <c r="AZ187" s="1273"/>
      <c r="BA187" s="1273"/>
      <c r="BB187" s="1273"/>
      <c r="BC187" s="1274"/>
    </row>
    <row r="188" spans="1:55" s="410" customFormat="1" ht="28.5" customHeight="1">
      <c r="A188" s="1301"/>
      <c r="B188" s="1302"/>
      <c r="C188" s="1303"/>
      <c r="D188" s="1234"/>
      <c r="E188" s="1235"/>
      <c r="F188" s="1235"/>
      <c r="G188" s="1235"/>
      <c r="H188" s="1236"/>
      <c r="I188" s="1240" t="s">
        <v>322</v>
      </c>
      <c r="J188" s="1241"/>
      <c r="K188" s="1242"/>
      <c r="L188" s="1243"/>
      <c r="M188" s="1244"/>
      <c r="N188" s="1244"/>
      <c r="O188" s="1244"/>
      <c r="P188" s="1244"/>
      <c r="Q188" s="1244"/>
      <c r="R188" s="1244"/>
      <c r="S188" s="1245"/>
      <c r="T188" s="1246"/>
      <c r="U188" s="1247"/>
      <c r="V188" s="1247"/>
      <c r="W188" s="1247"/>
      <c r="X188" s="1247"/>
      <c r="Y188" s="1247"/>
      <c r="Z188" s="1247"/>
      <c r="AA188" s="1247"/>
      <c r="AB188" s="1248"/>
      <c r="AC188" s="1246"/>
      <c r="AD188" s="1247"/>
      <c r="AE188" s="1247"/>
      <c r="AF188" s="1247"/>
      <c r="AG188" s="1247"/>
      <c r="AH188" s="1247"/>
      <c r="AI188" s="1247"/>
      <c r="AJ188" s="1247"/>
      <c r="AK188" s="1247"/>
      <c r="AL188" s="1247"/>
      <c r="AM188" s="1248"/>
      <c r="AN188" s="1249"/>
      <c r="AO188" s="1250"/>
      <c r="AP188" s="1251"/>
      <c r="AQ188" s="1252"/>
      <c r="AR188" s="1253"/>
      <c r="AS188" s="1254" t="str">
        <f t="shared" si="2"/>
        <v/>
      </c>
      <c r="AT188" s="1255"/>
      <c r="AU188" s="1256"/>
      <c r="AV188" s="1257" t="str">
        <f t="shared" ref="AV188" si="4">IF(AS188&lt;&gt;"",SUM(AS188:AU189),"")</f>
        <v/>
      </c>
      <c r="AW188" s="1258"/>
      <c r="AX188" s="1259"/>
      <c r="AY188" s="1211"/>
      <c r="AZ188" s="1212"/>
      <c r="BA188" s="1212"/>
      <c r="BB188" s="1212"/>
      <c r="BC188" s="1215" t="s">
        <v>23</v>
      </c>
    </row>
    <row r="189" spans="1:55" s="410" customFormat="1" ht="28.5" customHeight="1">
      <c r="A189" s="1301"/>
      <c r="B189" s="1302"/>
      <c r="C189" s="1303"/>
      <c r="D189" s="1292"/>
      <c r="E189" s="1293"/>
      <c r="F189" s="1293"/>
      <c r="G189" s="1293"/>
      <c r="H189" s="1294"/>
      <c r="I189" s="1275" t="s">
        <v>323</v>
      </c>
      <c r="J189" s="1276"/>
      <c r="K189" s="1277"/>
      <c r="L189" s="1278"/>
      <c r="M189" s="1279"/>
      <c r="N189" s="1279"/>
      <c r="O189" s="1279"/>
      <c r="P189" s="1279"/>
      <c r="Q189" s="1279"/>
      <c r="R189" s="1279"/>
      <c r="S189" s="1280"/>
      <c r="T189" s="1281"/>
      <c r="U189" s="1282"/>
      <c r="V189" s="1282"/>
      <c r="W189" s="1282"/>
      <c r="X189" s="1282"/>
      <c r="Y189" s="1282"/>
      <c r="Z189" s="1282"/>
      <c r="AA189" s="1282"/>
      <c r="AB189" s="1283"/>
      <c r="AC189" s="1281"/>
      <c r="AD189" s="1282"/>
      <c r="AE189" s="1282"/>
      <c r="AF189" s="1282"/>
      <c r="AG189" s="1282"/>
      <c r="AH189" s="1282"/>
      <c r="AI189" s="1282"/>
      <c r="AJ189" s="1282"/>
      <c r="AK189" s="1282"/>
      <c r="AL189" s="1282"/>
      <c r="AM189" s="1283"/>
      <c r="AN189" s="1284"/>
      <c r="AO189" s="1285"/>
      <c r="AP189" s="1286"/>
      <c r="AQ189" s="1287"/>
      <c r="AR189" s="1288"/>
      <c r="AS189" s="1289" t="str">
        <f t="shared" si="2"/>
        <v/>
      </c>
      <c r="AT189" s="1290"/>
      <c r="AU189" s="1291"/>
      <c r="AV189" s="1295"/>
      <c r="AW189" s="1296"/>
      <c r="AX189" s="1297"/>
      <c r="AY189" s="1272"/>
      <c r="AZ189" s="1273"/>
      <c r="BA189" s="1273"/>
      <c r="BB189" s="1273"/>
      <c r="BC189" s="1274"/>
    </row>
    <row r="190" spans="1:55" s="410" customFormat="1" ht="28.5" customHeight="1">
      <c r="A190" s="1301"/>
      <c r="B190" s="1302"/>
      <c r="C190" s="1303"/>
      <c r="D190" s="1234"/>
      <c r="E190" s="1235"/>
      <c r="F190" s="1235"/>
      <c r="G190" s="1235"/>
      <c r="H190" s="1236"/>
      <c r="I190" s="1240" t="s">
        <v>322</v>
      </c>
      <c r="J190" s="1241"/>
      <c r="K190" s="1242"/>
      <c r="L190" s="1243"/>
      <c r="M190" s="1244"/>
      <c r="N190" s="1244"/>
      <c r="O190" s="1244"/>
      <c r="P190" s="1244"/>
      <c r="Q190" s="1244"/>
      <c r="R190" s="1244"/>
      <c r="S190" s="1245"/>
      <c r="T190" s="1246"/>
      <c r="U190" s="1247"/>
      <c r="V190" s="1247"/>
      <c r="W190" s="1247"/>
      <c r="X190" s="1247"/>
      <c r="Y190" s="1247"/>
      <c r="Z190" s="1247"/>
      <c r="AA190" s="1247"/>
      <c r="AB190" s="1248"/>
      <c r="AC190" s="1246"/>
      <c r="AD190" s="1247"/>
      <c r="AE190" s="1247"/>
      <c r="AF190" s="1247"/>
      <c r="AG190" s="1247"/>
      <c r="AH190" s="1247"/>
      <c r="AI190" s="1247"/>
      <c r="AJ190" s="1247"/>
      <c r="AK190" s="1247"/>
      <c r="AL190" s="1247"/>
      <c r="AM190" s="1248"/>
      <c r="AN190" s="1249"/>
      <c r="AO190" s="1250"/>
      <c r="AP190" s="1251"/>
      <c r="AQ190" s="1252"/>
      <c r="AR190" s="1253"/>
      <c r="AS190" s="1254" t="str">
        <f t="shared" si="2"/>
        <v/>
      </c>
      <c r="AT190" s="1255"/>
      <c r="AU190" s="1256"/>
      <c r="AV190" s="1257" t="str">
        <f t="shared" ref="AV190" si="5">IF(AS190&lt;&gt;"",SUM(AS190:AU191),"")</f>
        <v/>
      </c>
      <c r="AW190" s="1258"/>
      <c r="AX190" s="1259"/>
      <c r="AY190" s="1211"/>
      <c r="AZ190" s="1212"/>
      <c r="BA190" s="1212"/>
      <c r="BB190" s="1212"/>
      <c r="BC190" s="1215" t="s">
        <v>23</v>
      </c>
    </row>
    <row r="191" spans="1:55" s="410" customFormat="1" ht="28.5" customHeight="1">
      <c r="A191" s="1301"/>
      <c r="B191" s="1302"/>
      <c r="C191" s="1303"/>
      <c r="D191" s="1292"/>
      <c r="E191" s="1293"/>
      <c r="F191" s="1293"/>
      <c r="G191" s="1293"/>
      <c r="H191" s="1294"/>
      <c r="I191" s="1275" t="s">
        <v>323</v>
      </c>
      <c r="J191" s="1276"/>
      <c r="K191" s="1277"/>
      <c r="L191" s="1278"/>
      <c r="M191" s="1279"/>
      <c r="N191" s="1279"/>
      <c r="O191" s="1279"/>
      <c r="P191" s="1279"/>
      <c r="Q191" s="1279"/>
      <c r="R191" s="1279"/>
      <c r="S191" s="1280"/>
      <c r="T191" s="1281"/>
      <c r="U191" s="1282"/>
      <c r="V191" s="1282"/>
      <c r="W191" s="1282"/>
      <c r="X191" s="1282"/>
      <c r="Y191" s="1282"/>
      <c r="Z191" s="1282"/>
      <c r="AA191" s="1282"/>
      <c r="AB191" s="1283"/>
      <c r="AC191" s="1281"/>
      <c r="AD191" s="1282"/>
      <c r="AE191" s="1282"/>
      <c r="AF191" s="1282"/>
      <c r="AG191" s="1282"/>
      <c r="AH191" s="1282"/>
      <c r="AI191" s="1282"/>
      <c r="AJ191" s="1282"/>
      <c r="AK191" s="1282"/>
      <c r="AL191" s="1282"/>
      <c r="AM191" s="1283"/>
      <c r="AN191" s="1284"/>
      <c r="AO191" s="1285"/>
      <c r="AP191" s="1286"/>
      <c r="AQ191" s="1287"/>
      <c r="AR191" s="1288"/>
      <c r="AS191" s="1289" t="str">
        <f t="shared" si="2"/>
        <v/>
      </c>
      <c r="AT191" s="1290"/>
      <c r="AU191" s="1291"/>
      <c r="AV191" s="1295"/>
      <c r="AW191" s="1296"/>
      <c r="AX191" s="1297"/>
      <c r="AY191" s="1272"/>
      <c r="AZ191" s="1273"/>
      <c r="BA191" s="1273"/>
      <c r="BB191" s="1273"/>
      <c r="BC191" s="1274"/>
    </row>
    <row r="192" spans="1:55" s="410" customFormat="1" ht="28.5" customHeight="1">
      <c r="A192" s="1301"/>
      <c r="B192" s="1302"/>
      <c r="C192" s="1303"/>
      <c r="D192" s="1234"/>
      <c r="E192" s="1235"/>
      <c r="F192" s="1235"/>
      <c r="G192" s="1235"/>
      <c r="H192" s="1236"/>
      <c r="I192" s="1240" t="s">
        <v>322</v>
      </c>
      <c r="J192" s="1241"/>
      <c r="K192" s="1242"/>
      <c r="L192" s="1243"/>
      <c r="M192" s="1244"/>
      <c r="N192" s="1244"/>
      <c r="O192" s="1244"/>
      <c r="P192" s="1244"/>
      <c r="Q192" s="1244"/>
      <c r="R192" s="1244"/>
      <c r="S192" s="1245"/>
      <c r="T192" s="1246"/>
      <c r="U192" s="1247"/>
      <c r="V192" s="1247"/>
      <c r="W192" s="1247"/>
      <c r="X192" s="1247"/>
      <c r="Y192" s="1247"/>
      <c r="Z192" s="1247"/>
      <c r="AA192" s="1247"/>
      <c r="AB192" s="1248"/>
      <c r="AC192" s="1246"/>
      <c r="AD192" s="1247"/>
      <c r="AE192" s="1247"/>
      <c r="AF192" s="1247"/>
      <c r="AG192" s="1247"/>
      <c r="AH192" s="1247"/>
      <c r="AI192" s="1247"/>
      <c r="AJ192" s="1247"/>
      <c r="AK192" s="1247"/>
      <c r="AL192" s="1247"/>
      <c r="AM192" s="1248"/>
      <c r="AN192" s="1249"/>
      <c r="AO192" s="1250"/>
      <c r="AP192" s="1251"/>
      <c r="AQ192" s="1252"/>
      <c r="AR192" s="1253"/>
      <c r="AS192" s="1254" t="str">
        <f t="shared" si="2"/>
        <v/>
      </c>
      <c r="AT192" s="1255"/>
      <c r="AU192" s="1256"/>
      <c r="AV192" s="1257" t="str">
        <f t="shared" ref="AV192" si="6">IF(AS192&lt;&gt;"",SUM(AS192:AU193),"")</f>
        <v/>
      </c>
      <c r="AW192" s="1258"/>
      <c r="AX192" s="1259"/>
      <c r="AY192" s="1211"/>
      <c r="AZ192" s="1212"/>
      <c r="BA192" s="1212"/>
      <c r="BB192" s="1212"/>
      <c r="BC192" s="1215" t="s">
        <v>23</v>
      </c>
    </row>
    <row r="193" spans="1:55" s="410" customFormat="1" ht="28.5" customHeight="1">
      <c r="A193" s="1301"/>
      <c r="B193" s="1302"/>
      <c r="C193" s="1303"/>
      <c r="D193" s="1292"/>
      <c r="E193" s="1293"/>
      <c r="F193" s="1293"/>
      <c r="G193" s="1293"/>
      <c r="H193" s="1294"/>
      <c r="I193" s="1275" t="s">
        <v>323</v>
      </c>
      <c r="J193" s="1276"/>
      <c r="K193" s="1277"/>
      <c r="L193" s="1278"/>
      <c r="M193" s="1279"/>
      <c r="N193" s="1279"/>
      <c r="O193" s="1279"/>
      <c r="P193" s="1279"/>
      <c r="Q193" s="1279"/>
      <c r="R193" s="1279"/>
      <c r="S193" s="1280"/>
      <c r="T193" s="1281"/>
      <c r="U193" s="1282"/>
      <c r="V193" s="1282"/>
      <c r="W193" s="1282"/>
      <c r="X193" s="1282"/>
      <c r="Y193" s="1282"/>
      <c r="Z193" s="1282"/>
      <c r="AA193" s="1282"/>
      <c r="AB193" s="1283"/>
      <c r="AC193" s="1281"/>
      <c r="AD193" s="1282"/>
      <c r="AE193" s="1282"/>
      <c r="AF193" s="1282"/>
      <c r="AG193" s="1282"/>
      <c r="AH193" s="1282"/>
      <c r="AI193" s="1282"/>
      <c r="AJ193" s="1282"/>
      <c r="AK193" s="1282"/>
      <c r="AL193" s="1282"/>
      <c r="AM193" s="1283"/>
      <c r="AN193" s="1284"/>
      <c r="AO193" s="1285"/>
      <c r="AP193" s="1286"/>
      <c r="AQ193" s="1287"/>
      <c r="AR193" s="1288"/>
      <c r="AS193" s="1289" t="str">
        <f t="shared" si="2"/>
        <v/>
      </c>
      <c r="AT193" s="1290"/>
      <c r="AU193" s="1291"/>
      <c r="AV193" s="1295"/>
      <c r="AW193" s="1296"/>
      <c r="AX193" s="1297"/>
      <c r="AY193" s="1272"/>
      <c r="AZ193" s="1273"/>
      <c r="BA193" s="1273"/>
      <c r="BB193" s="1273"/>
      <c r="BC193" s="1274"/>
    </row>
    <row r="194" spans="1:55" s="410" customFormat="1" ht="28.5" customHeight="1">
      <c r="A194" s="1301"/>
      <c r="B194" s="1302"/>
      <c r="C194" s="1303"/>
      <c r="D194" s="1234"/>
      <c r="E194" s="1235"/>
      <c r="F194" s="1235"/>
      <c r="G194" s="1235"/>
      <c r="H194" s="1236"/>
      <c r="I194" s="1240" t="s">
        <v>322</v>
      </c>
      <c r="J194" s="1241"/>
      <c r="K194" s="1242"/>
      <c r="L194" s="1243"/>
      <c r="M194" s="1244"/>
      <c r="N194" s="1244"/>
      <c r="O194" s="1244"/>
      <c r="P194" s="1244"/>
      <c r="Q194" s="1244"/>
      <c r="R194" s="1244"/>
      <c r="S194" s="1245"/>
      <c r="T194" s="1246"/>
      <c r="U194" s="1247"/>
      <c r="V194" s="1247"/>
      <c r="W194" s="1247"/>
      <c r="X194" s="1247"/>
      <c r="Y194" s="1247"/>
      <c r="Z194" s="1247"/>
      <c r="AA194" s="1247"/>
      <c r="AB194" s="1248"/>
      <c r="AC194" s="1246"/>
      <c r="AD194" s="1247"/>
      <c r="AE194" s="1247"/>
      <c r="AF194" s="1247"/>
      <c r="AG194" s="1247"/>
      <c r="AH194" s="1247"/>
      <c r="AI194" s="1247"/>
      <c r="AJ194" s="1247"/>
      <c r="AK194" s="1247"/>
      <c r="AL194" s="1247"/>
      <c r="AM194" s="1248"/>
      <c r="AN194" s="1249"/>
      <c r="AO194" s="1250"/>
      <c r="AP194" s="1251"/>
      <c r="AQ194" s="1252"/>
      <c r="AR194" s="1253"/>
      <c r="AS194" s="1254" t="str">
        <f t="shared" si="2"/>
        <v/>
      </c>
      <c r="AT194" s="1255"/>
      <c r="AU194" s="1256"/>
      <c r="AV194" s="1257" t="str">
        <f t="shared" ref="AV194" si="7">IF(AS194&lt;&gt;"",SUM(AS194:AU195),"")</f>
        <v/>
      </c>
      <c r="AW194" s="1258"/>
      <c r="AX194" s="1259"/>
      <c r="AY194" s="1211"/>
      <c r="AZ194" s="1212"/>
      <c r="BA194" s="1212"/>
      <c r="BB194" s="1212"/>
      <c r="BC194" s="1215" t="s">
        <v>23</v>
      </c>
    </row>
    <row r="195" spans="1:55" s="410" customFormat="1" ht="28.5" customHeight="1">
      <c r="A195" s="1301"/>
      <c r="B195" s="1302"/>
      <c r="C195" s="1303"/>
      <c r="D195" s="1292"/>
      <c r="E195" s="1293"/>
      <c r="F195" s="1293"/>
      <c r="G195" s="1293"/>
      <c r="H195" s="1294"/>
      <c r="I195" s="1275" t="s">
        <v>323</v>
      </c>
      <c r="J195" s="1276"/>
      <c r="K195" s="1277"/>
      <c r="L195" s="1278"/>
      <c r="M195" s="1279"/>
      <c r="N195" s="1279"/>
      <c r="O195" s="1279"/>
      <c r="P195" s="1279"/>
      <c r="Q195" s="1279"/>
      <c r="R195" s="1279"/>
      <c r="S195" s="1280"/>
      <c r="T195" s="1281"/>
      <c r="U195" s="1282"/>
      <c r="V195" s="1282"/>
      <c r="W195" s="1282"/>
      <c r="X195" s="1282"/>
      <c r="Y195" s="1282"/>
      <c r="Z195" s="1282"/>
      <c r="AA195" s="1282"/>
      <c r="AB195" s="1283"/>
      <c r="AC195" s="1281"/>
      <c r="AD195" s="1282"/>
      <c r="AE195" s="1282"/>
      <c r="AF195" s="1282"/>
      <c r="AG195" s="1282"/>
      <c r="AH195" s="1282"/>
      <c r="AI195" s="1282"/>
      <c r="AJ195" s="1282"/>
      <c r="AK195" s="1282"/>
      <c r="AL195" s="1282"/>
      <c r="AM195" s="1283"/>
      <c r="AN195" s="1284"/>
      <c r="AO195" s="1285"/>
      <c r="AP195" s="1286"/>
      <c r="AQ195" s="1287"/>
      <c r="AR195" s="1288"/>
      <c r="AS195" s="1289" t="str">
        <f t="shared" si="2"/>
        <v/>
      </c>
      <c r="AT195" s="1290"/>
      <c r="AU195" s="1291"/>
      <c r="AV195" s="1295"/>
      <c r="AW195" s="1296"/>
      <c r="AX195" s="1297"/>
      <c r="AY195" s="1272"/>
      <c r="AZ195" s="1273"/>
      <c r="BA195" s="1273"/>
      <c r="BB195" s="1273"/>
      <c r="BC195" s="1274"/>
    </row>
    <row r="196" spans="1:55" s="410" customFormat="1" ht="28.5" customHeight="1">
      <c r="A196" s="1301"/>
      <c r="B196" s="1302"/>
      <c r="C196" s="1303"/>
      <c r="D196" s="1234"/>
      <c r="E196" s="1235"/>
      <c r="F196" s="1235"/>
      <c r="G196" s="1235"/>
      <c r="H196" s="1236"/>
      <c r="I196" s="1240" t="s">
        <v>322</v>
      </c>
      <c r="J196" s="1241"/>
      <c r="K196" s="1242"/>
      <c r="L196" s="1243"/>
      <c r="M196" s="1244"/>
      <c r="N196" s="1244"/>
      <c r="O196" s="1244"/>
      <c r="P196" s="1244"/>
      <c r="Q196" s="1244"/>
      <c r="R196" s="1244"/>
      <c r="S196" s="1245"/>
      <c r="T196" s="1246"/>
      <c r="U196" s="1247"/>
      <c r="V196" s="1247"/>
      <c r="W196" s="1247"/>
      <c r="X196" s="1247"/>
      <c r="Y196" s="1247"/>
      <c r="Z196" s="1247"/>
      <c r="AA196" s="1247"/>
      <c r="AB196" s="1248"/>
      <c r="AC196" s="1246"/>
      <c r="AD196" s="1247"/>
      <c r="AE196" s="1247"/>
      <c r="AF196" s="1247"/>
      <c r="AG196" s="1247"/>
      <c r="AH196" s="1247"/>
      <c r="AI196" s="1247"/>
      <c r="AJ196" s="1247"/>
      <c r="AK196" s="1247"/>
      <c r="AL196" s="1247"/>
      <c r="AM196" s="1248"/>
      <c r="AN196" s="1249"/>
      <c r="AO196" s="1250"/>
      <c r="AP196" s="1251"/>
      <c r="AQ196" s="1252"/>
      <c r="AR196" s="1253"/>
      <c r="AS196" s="1254" t="str">
        <f t="shared" si="2"/>
        <v/>
      </c>
      <c r="AT196" s="1255"/>
      <c r="AU196" s="1256"/>
      <c r="AV196" s="1257" t="str">
        <f t="shared" ref="AV196" si="8">IF(AS196&lt;&gt;"",SUM(AS196:AU197),"")</f>
        <v/>
      </c>
      <c r="AW196" s="1258"/>
      <c r="AX196" s="1259"/>
      <c r="AY196" s="1211"/>
      <c r="AZ196" s="1212"/>
      <c r="BA196" s="1212"/>
      <c r="BB196" s="1212"/>
      <c r="BC196" s="1215" t="s">
        <v>23</v>
      </c>
    </row>
    <row r="197" spans="1:55" s="410" customFormat="1" ht="28.5" customHeight="1">
      <c r="A197" s="1301"/>
      <c r="B197" s="1302"/>
      <c r="C197" s="1303"/>
      <c r="D197" s="1292"/>
      <c r="E197" s="1293"/>
      <c r="F197" s="1293"/>
      <c r="G197" s="1293"/>
      <c r="H197" s="1294"/>
      <c r="I197" s="1275" t="s">
        <v>323</v>
      </c>
      <c r="J197" s="1276"/>
      <c r="K197" s="1277"/>
      <c r="L197" s="1278"/>
      <c r="M197" s="1279"/>
      <c r="N197" s="1279"/>
      <c r="O197" s="1279"/>
      <c r="P197" s="1279"/>
      <c r="Q197" s="1279"/>
      <c r="R197" s="1279"/>
      <c r="S197" s="1280"/>
      <c r="T197" s="1281"/>
      <c r="U197" s="1282"/>
      <c r="V197" s="1282"/>
      <c r="W197" s="1282"/>
      <c r="X197" s="1282"/>
      <c r="Y197" s="1282"/>
      <c r="Z197" s="1282"/>
      <c r="AA197" s="1282"/>
      <c r="AB197" s="1283"/>
      <c r="AC197" s="1281"/>
      <c r="AD197" s="1282"/>
      <c r="AE197" s="1282"/>
      <c r="AF197" s="1282"/>
      <c r="AG197" s="1282"/>
      <c r="AH197" s="1282"/>
      <c r="AI197" s="1282"/>
      <c r="AJ197" s="1282"/>
      <c r="AK197" s="1282"/>
      <c r="AL197" s="1282"/>
      <c r="AM197" s="1283"/>
      <c r="AN197" s="1284"/>
      <c r="AO197" s="1285"/>
      <c r="AP197" s="1286"/>
      <c r="AQ197" s="1287"/>
      <c r="AR197" s="1288"/>
      <c r="AS197" s="1289" t="str">
        <f t="shared" si="2"/>
        <v/>
      </c>
      <c r="AT197" s="1290"/>
      <c r="AU197" s="1291"/>
      <c r="AV197" s="1295"/>
      <c r="AW197" s="1296"/>
      <c r="AX197" s="1297"/>
      <c r="AY197" s="1272"/>
      <c r="AZ197" s="1273"/>
      <c r="BA197" s="1273"/>
      <c r="BB197" s="1273"/>
      <c r="BC197" s="1274"/>
    </row>
    <row r="198" spans="1:55" s="410" customFormat="1" ht="28.5" customHeight="1">
      <c r="A198" s="1301"/>
      <c r="B198" s="1302"/>
      <c r="C198" s="1303"/>
      <c r="D198" s="1234"/>
      <c r="E198" s="1235"/>
      <c r="F198" s="1235"/>
      <c r="G198" s="1235"/>
      <c r="H198" s="1236"/>
      <c r="I198" s="1240" t="s">
        <v>322</v>
      </c>
      <c r="J198" s="1241"/>
      <c r="K198" s="1242"/>
      <c r="L198" s="1243"/>
      <c r="M198" s="1244"/>
      <c r="N198" s="1244"/>
      <c r="O198" s="1244"/>
      <c r="P198" s="1244"/>
      <c r="Q198" s="1244"/>
      <c r="R198" s="1244"/>
      <c r="S198" s="1245"/>
      <c r="T198" s="1246"/>
      <c r="U198" s="1247"/>
      <c r="V198" s="1247"/>
      <c r="W198" s="1247"/>
      <c r="X198" s="1247"/>
      <c r="Y198" s="1247"/>
      <c r="Z198" s="1247"/>
      <c r="AA198" s="1247"/>
      <c r="AB198" s="1248"/>
      <c r="AC198" s="1246"/>
      <c r="AD198" s="1247"/>
      <c r="AE198" s="1247"/>
      <c r="AF198" s="1247"/>
      <c r="AG198" s="1247"/>
      <c r="AH198" s="1247"/>
      <c r="AI198" s="1247"/>
      <c r="AJ198" s="1247"/>
      <c r="AK198" s="1247"/>
      <c r="AL198" s="1247"/>
      <c r="AM198" s="1248"/>
      <c r="AN198" s="1249"/>
      <c r="AO198" s="1250"/>
      <c r="AP198" s="1251"/>
      <c r="AQ198" s="1252"/>
      <c r="AR198" s="1253"/>
      <c r="AS198" s="1254" t="str">
        <f t="shared" si="2"/>
        <v/>
      </c>
      <c r="AT198" s="1255"/>
      <c r="AU198" s="1256"/>
      <c r="AV198" s="1257" t="str">
        <f t="shared" ref="AV198" si="9">IF(AS198&lt;&gt;"",SUM(AS198:AU199),"")</f>
        <v/>
      </c>
      <c r="AW198" s="1258"/>
      <c r="AX198" s="1259"/>
      <c r="AY198" s="1211"/>
      <c r="AZ198" s="1212"/>
      <c r="BA198" s="1212"/>
      <c r="BB198" s="1212"/>
      <c r="BC198" s="1215" t="s">
        <v>23</v>
      </c>
    </row>
    <row r="199" spans="1:55" s="410" customFormat="1" ht="28.5" customHeight="1">
      <c r="A199" s="1301"/>
      <c r="B199" s="1302"/>
      <c r="C199" s="1303"/>
      <c r="D199" s="1292"/>
      <c r="E199" s="1293"/>
      <c r="F199" s="1293"/>
      <c r="G199" s="1293"/>
      <c r="H199" s="1294"/>
      <c r="I199" s="1275" t="s">
        <v>323</v>
      </c>
      <c r="J199" s="1276"/>
      <c r="K199" s="1277"/>
      <c r="L199" s="1278"/>
      <c r="M199" s="1279"/>
      <c r="N199" s="1279"/>
      <c r="O199" s="1279"/>
      <c r="P199" s="1279"/>
      <c r="Q199" s="1279"/>
      <c r="R199" s="1279"/>
      <c r="S199" s="1280"/>
      <c r="T199" s="1281"/>
      <c r="U199" s="1282"/>
      <c r="V199" s="1282"/>
      <c r="W199" s="1282"/>
      <c r="X199" s="1282"/>
      <c r="Y199" s="1282"/>
      <c r="Z199" s="1282"/>
      <c r="AA199" s="1282"/>
      <c r="AB199" s="1283"/>
      <c r="AC199" s="1281"/>
      <c r="AD199" s="1282"/>
      <c r="AE199" s="1282"/>
      <c r="AF199" s="1282"/>
      <c r="AG199" s="1282"/>
      <c r="AH199" s="1282"/>
      <c r="AI199" s="1282"/>
      <c r="AJ199" s="1282"/>
      <c r="AK199" s="1282"/>
      <c r="AL199" s="1282"/>
      <c r="AM199" s="1283"/>
      <c r="AN199" s="1284"/>
      <c r="AO199" s="1285"/>
      <c r="AP199" s="1286"/>
      <c r="AQ199" s="1287"/>
      <c r="AR199" s="1288"/>
      <c r="AS199" s="1289" t="str">
        <f t="shared" si="2"/>
        <v/>
      </c>
      <c r="AT199" s="1290"/>
      <c r="AU199" s="1291"/>
      <c r="AV199" s="1295"/>
      <c r="AW199" s="1296"/>
      <c r="AX199" s="1297"/>
      <c r="AY199" s="1272"/>
      <c r="AZ199" s="1273"/>
      <c r="BA199" s="1273"/>
      <c r="BB199" s="1273"/>
      <c r="BC199" s="1274"/>
    </row>
    <row r="200" spans="1:55" s="410" customFormat="1" ht="28.5" customHeight="1">
      <c r="A200" s="1301"/>
      <c r="B200" s="1302"/>
      <c r="C200" s="1303"/>
      <c r="D200" s="1234"/>
      <c r="E200" s="1235"/>
      <c r="F200" s="1235"/>
      <c r="G200" s="1235"/>
      <c r="H200" s="1236"/>
      <c r="I200" s="1240" t="s">
        <v>322</v>
      </c>
      <c r="J200" s="1241"/>
      <c r="K200" s="1242"/>
      <c r="L200" s="1243"/>
      <c r="M200" s="1244"/>
      <c r="N200" s="1244"/>
      <c r="O200" s="1244"/>
      <c r="P200" s="1244"/>
      <c r="Q200" s="1244"/>
      <c r="R200" s="1244"/>
      <c r="S200" s="1245"/>
      <c r="T200" s="1246"/>
      <c r="U200" s="1247"/>
      <c r="V200" s="1247"/>
      <c r="W200" s="1247"/>
      <c r="X200" s="1247"/>
      <c r="Y200" s="1247"/>
      <c r="Z200" s="1247"/>
      <c r="AA200" s="1247"/>
      <c r="AB200" s="1248"/>
      <c r="AC200" s="1246"/>
      <c r="AD200" s="1247"/>
      <c r="AE200" s="1247"/>
      <c r="AF200" s="1247"/>
      <c r="AG200" s="1247"/>
      <c r="AH200" s="1247"/>
      <c r="AI200" s="1247"/>
      <c r="AJ200" s="1247"/>
      <c r="AK200" s="1247"/>
      <c r="AL200" s="1247"/>
      <c r="AM200" s="1248"/>
      <c r="AN200" s="1249"/>
      <c r="AO200" s="1250"/>
      <c r="AP200" s="1251"/>
      <c r="AQ200" s="1252"/>
      <c r="AR200" s="1253"/>
      <c r="AS200" s="1254" t="str">
        <f t="shared" si="2"/>
        <v/>
      </c>
      <c r="AT200" s="1255"/>
      <c r="AU200" s="1256"/>
      <c r="AV200" s="1257" t="str">
        <f t="shared" ref="AV200" si="10">IF(AS200&lt;&gt;"",SUM(AS200:AU201),"")</f>
        <v/>
      </c>
      <c r="AW200" s="1258"/>
      <c r="AX200" s="1259"/>
      <c r="AY200" s="1211"/>
      <c r="AZ200" s="1212"/>
      <c r="BA200" s="1212"/>
      <c r="BB200" s="1212"/>
      <c r="BC200" s="1215" t="s">
        <v>23</v>
      </c>
    </row>
    <row r="201" spans="1:55" s="410" customFormat="1" ht="28.5" customHeight="1">
      <c r="A201" s="1301"/>
      <c r="B201" s="1302"/>
      <c r="C201" s="1303"/>
      <c r="D201" s="1292"/>
      <c r="E201" s="1293"/>
      <c r="F201" s="1293"/>
      <c r="G201" s="1293"/>
      <c r="H201" s="1294"/>
      <c r="I201" s="1275" t="s">
        <v>323</v>
      </c>
      <c r="J201" s="1276"/>
      <c r="K201" s="1277"/>
      <c r="L201" s="1278"/>
      <c r="M201" s="1279"/>
      <c r="N201" s="1279"/>
      <c r="O201" s="1279"/>
      <c r="P201" s="1279"/>
      <c r="Q201" s="1279"/>
      <c r="R201" s="1279"/>
      <c r="S201" s="1280"/>
      <c r="T201" s="1281"/>
      <c r="U201" s="1282"/>
      <c r="V201" s="1282"/>
      <c r="W201" s="1282"/>
      <c r="X201" s="1282"/>
      <c r="Y201" s="1282"/>
      <c r="Z201" s="1282"/>
      <c r="AA201" s="1282"/>
      <c r="AB201" s="1283"/>
      <c r="AC201" s="1281"/>
      <c r="AD201" s="1282"/>
      <c r="AE201" s="1282"/>
      <c r="AF201" s="1282"/>
      <c r="AG201" s="1282"/>
      <c r="AH201" s="1282"/>
      <c r="AI201" s="1282"/>
      <c r="AJ201" s="1282"/>
      <c r="AK201" s="1282"/>
      <c r="AL201" s="1282"/>
      <c r="AM201" s="1283"/>
      <c r="AN201" s="1284"/>
      <c r="AO201" s="1285"/>
      <c r="AP201" s="1286"/>
      <c r="AQ201" s="1287"/>
      <c r="AR201" s="1288"/>
      <c r="AS201" s="1289" t="str">
        <f t="shared" si="2"/>
        <v/>
      </c>
      <c r="AT201" s="1290"/>
      <c r="AU201" s="1291"/>
      <c r="AV201" s="1295"/>
      <c r="AW201" s="1296"/>
      <c r="AX201" s="1297"/>
      <c r="AY201" s="1272"/>
      <c r="AZ201" s="1273"/>
      <c r="BA201" s="1273"/>
      <c r="BB201" s="1273"/>
      <c r="BC201" s="1274"/>
    </row>
    <row r="202" spans="1:55" s="410" customFormat="1" ht="28.5" customHeight="1">
      <c r="A202" s="1301"/>
      <c r="B202" s="1302"/>
      <c r="C202" s="1303"/>
      <c r="D202" s="1234"/>
      <c r="E202" s="1235"/>
      <c r="F202" s="1235"/>
      <c r="G202" s="1235"/>
      <c r="H202" s="1236"/>
      <c r="I202" s="1240" t="s">
        <v>322</v>
      </c>
      <c r="J202" s="1241"/>
      <c r="K202" s="1242"/>
      <c r="L202" s="1243"/>
      <c r="M202" s="1244"/>
      <c r="N202" s="1244"/>
      <c r="O202" s="1244"/>
      <c r="P202" s="1244"/>
      <c r="Q202" s="1244"/>
      <c r="R202" s="1244"/>
      <c r="S202" s="1245"/>
      <c r="T202" s="1246"/>
      <c r="U202" s="1247"/>
      <c r="V202" s="1247"/>
      <c r="W202" s="1247"/>
      <c r="X202" s="1247"/>
      <c r="Y202" s="1247"/>
      <c r="Z202" s="1247"/>
      <c r="AA202" s="1247"/>
      <c r="AB202" s="1248"/>
      <c r="AC202" s="1246"/>
      <c r="AD202" s="1247"/>
      <c r="AE202" s="1247"/>
      <c r="AF202" s="1247"/>
      <c r="AG202" s="1247"/>
      <c r="AH202" s="1247"/>
      <c r="AI202" s="1247"/>
      <c r="AJ202" s="1247"/>
      <c r="AK202" s="1247"/>
      <c r="AL202" s="1247"/>
      <c r="AM202" s="1248"/>
      <c r="AN202" s="1249"/>
      <c r="AO202" s="1250"/>
      <c r="AP202" s="1251"/>
      <c r="AQ202" s="1252"/>
      <c r="AR202" s="1253"/>
      <c r="AS202" s="1254" t="str">
        <f t="shared" si="2"/>
        <v/>
      </c>
      <c r="AT202" s="1255"/>
      <c r="AU202" s="1256"/>
      <c r="AV202" s="1257" t="str">
        <f t="shared" ref="AV202" si="11">IF(AS202&lt;&gt;"",SUM(AS202:AU203),"")</f>
        <v/>
      </c>
      <c r="AW202" s="1258"/>
      <c r="AX202" s="1259"/>
      <c r="AY202" s="1211"/>
      <c r="AZ202" s="1212"/>
      <c r="BA202" s="1212"/>
      <c r="BB202" s="1212"/>
      <c r="BC202" s="1215" t="s">
        <v>23</v>
      </c>
    </row>
    <row r="203" spans="1:55" s="410" customFormat="1" ht="28.5" customHeight="1">
      <c r="A203" s="1316"/>
      <c r="B203" s="1317"/>
      <c r="C203" s="1318"/>
      <c r="D203" s="1292"/>
      <c r="E203" s="1293"/>
      <c r="F203" s="1293"/>
      <c r="G203" s="1293"/>
      <c r="H203" s="1294"/>
      <c r="I203" s="1275" t="s">
        <v>323</v>
      </c>
      <c r="J203" s="1276"/>
      <c r="K203" s="1277"/>
      <c r="L203" s="1278"/>
      <c r="M203" s="1279"/>
      <c r="N203" s="1279"/>
      <c r="O203" s="1279"/>
      <c r="P203" s="1279"/>
      <c r="Q203" s="1279"/>
      <c r="R203" s="1279"/>
      <c r="S203" s="1280"/>
      <c r="T203" s="1281"/>
      <c r="U203" s="1282"/>
      <c r="V203" s="1282"/>
      <c r="W203" s="1282"/>
      <c r="X203" s="1282"/>
      <c r="Y203" s="1282"/>
      <c r="Z203" s="1282"/>
      <c r="AA203" s="1282"/>
      <c r="AB203" s="1283"/>
      <c r="AC203" s="1281"/>
      <c r="AD203" s="1282"/>
      <c r="AE203" s="1282"/>
      <c r="AF203" s="1282"/>
      <c r="AG203" s="1282"/>
      <c r="AH203" s="1282"/>
      <c r="AI203" s="1282"/>
      <c r="AJ203" s="1282"/>
      <c r="AK203" s="1282"/>
      <c r="AL203" s="1282"/>
      <c r="AM203" s="1283"/>
      <c r="AN203" s="1284"/>
      <c r="AO203" s="1285"/>
      <c r="AP203" s="1286"/>
      <c r="AQ203" s="1287"/>
      <c r="AR203" s="1288"/>
      <c r="AS203" s="1289" t="str">
        <f t="shared" si="2"/>
        <v/>
      </c>
      <c r="AT203" s="1290"/>
      <c r="AU203" s="1291"/>
      <c r="AV203" s="1295"/>
      <c r="AW203" s="1296"/>
      <c r="AX203" s="1297"/>
      <c r="AY203" s="1272"/>
      <c r="AZ203" s="1273"/>
      <c r="BA203" s="1273"/>
      <c r="BB203" s="1273"/>
      <c r="BC203" s="1274"/>
    </row>
    <row r="204" spans="1:55" s="409" customFormat="1" ht="29.25" customHeight="1">
      <c r="A204" s="1298" t="s">
        <v>209</v>
      </c>
      <c r="B204" s="1299"/>
      <c r="C204" s="1300"/>
      <c r="D204" s="1234"/>
      <c r="E204" s="1235"/>
      <c r="F204" s="1235"/>
      <c r="G204" s="1235"/>
      <c r="H204" s="1236"/>
      <c r="I204" s="1240" t="s">
        <v>322</v>
      </c>
      <c r="J204" s="1241"/>
      <c r="K204" s="1242"/>
      <c r="L204" s="1243"/>
      <c r="M204" s="1244"/>
      <c r="N204" s="1244"/>
      <c r="O204" s="1244"/>
      <c r="P204" s="1244"/>
      <c r="Q204" s="1244"/>
      <c r="R204" s="1244"/>
      <c r="S204" s="1245"/>
      <c r="T204" s="1246"/>
      <c r="U204" s="1247"/>
      <c r="V204" s="1247"/>
      <c r="W204" s="1247"/>
      <c r="X204" s="1247"/>
      <c r="Y204" s="1247"/>
      <c r="Z204" s="1247"/>
      <c r="AA204" s="1247"/>
      <c r="AB204" s="1248"/>
      <c r="AC204" s="1246"/>
      <c r="AD204" s="1247"/>
      <c r="AE204" s="1247"/>
      <c r="AF204" s="1247"/>
      <c r="AG204" s="1247"/>
      <c r="AH204" s="1247"/>
      <c r="AI204" s="1247"/>
      <c r="AJ204" s="1247"/>
      <c r="AK204" s="1247"/>
      <c r="AL204" s="1247"/>
      <c r="AM204" s="1248"/>
      <c r="AN204" s="1249"/>
      <c r="AO204" s="1250"/>
      <c r="AP204" s="1251"/>
      <c r="AQ204" s="1252"/>
      <c r="AR204" s="1253"/>
      <c r="AS204" s="1254" t="str">
        <f t="shared" si="2"/>
        <v/>
      </c>
      <c r="AT204" s="1255"/>
      <c r="AU204" s="1256"/>
      <c r="AV204" s="1257" t="str">
        <f t="shared" ref="AV204" si="12">IF(AS204&lt;&gt;"",SUM(AS204:AU205),"")</f>
        <v/>
      </c>
      <c r="AW204" s="1258"/>
      <c r="AX204" s="1259"/>
      <c r="AY204" s="1211"/>
      <c r="AZ204" s="1212"/>
      <c r="BA204" s="1212"/>
      <c r="BB204" s="1212"/>
      <c r="BC204" s="1215" t="s">
        <v>23</v>
      </c>
    </row>
    <row r="205" spans="1:55" s="410" customFormat="1" ht="28.5" customHeight="1">
      <c r="A205" s="1301"/>
      <c r="B205" s="1302"/>
      <c r="C205" s="1303"/>
      <c r="D205" s="1292"/>
      <c r="E205" s="1293"/>
      <c r="F205" s="1293"/>
      <c r="G205" s="1293"/>
      <c r="H205" s="1294"/>
      <c r="I205" s="1275" t="s">
        <v>323</v>
      </c>
      <c r="J205" s="1276"/>
      <c r="K205" s="1277"/>
      <c r="L205" s="1278"/>
      <c r="M205" s="1279"/>
      <c r="N205" s="1279"/>
      <c r="O205" s="1279"/>
      <c r="P205" s="1279"/>
      <c r="Q205" s="1279"/>
      <c r="R205" s="1279"/>
      <c r="S205" s="1280"/>
      <c r="T205" s="1281"/>
      <c r="U205" s="1282"/>
      <c r="V205" s="1282"/>
      <c r="W205" s="1282"/>
      <c r="X205" s="1282"/>
      <c r="Y205" s="1282"/>
      <c r="Z205" s="1282"/>
      <c r="AA205" s="1282"/>
      <c r="AB205" s="1283"/>
      <c r="AC205" s="1281"/>
      <c r="AD205" s="1282"/>
      <c r="AE205" s="1282"/>
      <c r="AF205" s="1282"/>
      <c r="AG205" s="1282"/>
      <c r="AH205" s="1282"/>
      <c r="AI205" s="1282"/>
      <c r="AJ205" s="1282"/>
      <c r="AK205" s="1282"/>
      <c r="AL205" s="1282"/>
      <c r="AM205" s="1283"/>
      <c r="AN205" s="1284"/>
      <c r="AO205" s="1285"/>
      <c r="AP205" s="1286"/>
      <c r="AQ205" s="1287"/>
      <c r="AR205" s="1288"/>
      <c r="AS205" s="1289" t="str">
        <f t="shared" si="2"/>
        <v/>
      </c>
      <c r="AT205" s="1290"/>
      <c r="AU205" s="1291"/>
      <c r="AV205" s="1295"/>
      <c r="AW205" s="1296"/>
      <c r="AX205" s="1297"/>
      <c r="AY205" s="1272"/>
      <c r="AZ205" s="1273"/>
      <c r="BA205" s="1273"/>
      <c r="BB205" s="1273"/>
      <c r="BC205" s="1274"/>
    </row>
    <row r="206" spans="1:55" s="410" customFormat="1" ht="28.5" customHeight="1">
      <c r="A206" s="1301"/>
      <c r="B206" s="1302"/>
      <c r="C206" s="1303"/>
      <c r="D206" s="1234"/>
      <c r="E206" s="1235"/>
      <c r="F206" s="1235"/>
      <c r="G206" s="1235"/>
      <c r="H206" s="1236"/>
      <c r="I206" s="1240" t="s">
        <v>322</v>
      </c>
      <c r="J206" s="1241"/>
      <c r="K206" s="1242"/>
      <c r="L206" s="1243"/>
      <c r="M206" s="1244"/>
      <c r="N206" s="1244"/>
      <c r="O206" s="1244"/>
      <c r="P206" s="1244"/>
      <c r="Q206" s="1244"/>
      <c r="R206" s="1244"/>
      <c r="S206" s="1245"/>
      <c r="T206" s="1246"/>
      <c r="U206" s="1247"/>
      <c r="V206" s="1247"/>
      <c r="W206" s="1247"/>
      <c r="X206" s="1247"/>
      <c r="Y206" s="1247"/>
      <c r="Z206" s="1247"/>
      <c r="AA206" s="1247"/>
      <c r="AB206" s="1248"/>
      <c r="AC206" s="1246"/>
      <c r="AD206" s="1247"/>
      <c r="AE206" s="1247"/>
      <c r="AF206" s="1247"/>
      <c r="AG206" s="1247"/>
      <c r="AH206" s="1247"/>
      <c r="AI206" s="1247"/>
      <c r="AJ206" s="1247"/>
      <c r="AK206" s="1247"/>
      <c r="AL206" s="1247"/>
      <c r="AM206" s="1248"/>
      <c r="AN206" s="1249"/>
      <c r="AO206" s="1250"/>
      <c r="AP206" s="1251"/>
      <c r="AQ206" s="1252"/>
      <c r="AR206" s="1253"/>
      <c r="AS206" s="1254" t="str">
        <f t="shared" si="2"/>
        <v/>
      </c>
      <c r="AT206" s="1255"/>
      <c r="AU206" s="1256"/>
      <c r="AV206" s="1257" t="str">
        <f t="shared" ref="AV206" si="13">IF(AS206&lt;&gt;"",SUM(AS206:AU207),"")</f>
        <v/>
      </c>
      <c r="AW206" s="1258"/>
      <c r="AX206" s="1259"/>
      <c r="AY206" s="1211"/>
      <c r="AZ206" s="1212"/>
      <c r="BA206" s="1212"/>
      <c r="BB206" s="1212"/>
      <c r="BC206" s="1215" t="s">
        <v>23</v>
      </c>
    </row>
    <row r="207" spans="1:55" s="410" customFormat="1" ht="28.5" customHeight="1">
      <c r="A207" s="1301"/>
      <c r="B207" s="1302"/>
      <c r="C207" s="1303"/>
      <c r="D207" s="1292"/>
      <c r="E207" s="1293"/>
      <c r="F207" s="1293"/>
      <c r="G207" s="1293"/>
      <c r="H207" s="1294"/>
      <c r="I207" s="1275" t="s">
        <v>323</v>
      </c>
      <c r="J207" s="1276"/>
      <c r="K207" s="1277"/>
      <c r="L207" s="1278"/>
      <c r="M207" s="1279"/>
      <c r="N207" s="1279"/>
      <c r="O207" s="1279"/>
      <c r="P207" s="1279"/>
      <c r="Q207" s="1279"/>
      <c r="R207" s="1279"/>
      <c r="S207" s="1280"/>
      <c r="T207" s="1281"/>
      <c r="U207" s="1282"/>
      <c r="V207" s="1282"/>
      <c r="W207" s="1282"/>
      <c r="X207" s="1282"/>
      <c r="Y207" s="1282"/>
      <c r="Z207" s="1282"/>
      <c r="AA207" s="1282"/>
      <c r="AB207" s="1283"/>
      <c r="AC207" s="1281"/>
      <c r="AD207" s="1282"/>
      <c r="AE207" s="1282"/>
      <c r="AF207" s="1282"/>
      <c r="AG207" s="1282"/>
      <c r="AH207" s="1282"/>
      <c r="AI207" s="1282"/>
      <c r="AJ207" s="1282"/>
      <c r="AK207" s="1282"/>
      <c r="AL207" s="1282"/>
      <c r="AM207" s="1283"/>
      <c r="AN207" s="1284"/>
      <c r="AO207" s="1285"/>
      <c r="AP207" s="1286"/>
      <c r="AQ207" s="1287"/>
      <c r="AR207" s="1288"/>
      <c r="AS207" s="1289" t="str">
        <f t="shared" si="2"/>
        <v/>
      </c>
      <c r="AT207" s="1290"/>
      <c r="AU207" s="1291"/>
      <c r="AV207" s="1295"/>
      <c r="AW207" s="1296"/>
      <c r="AX207" s="1297"/>
      <c r="AY207" s="1272"/>
      <c r="AZ207" s="1273"/>
      <c r="BA207" s="1273"/>
      <c r="BB207" s="1273"/>
      <c r="BC207" s="1274"/>
    </row>
    <row r="208" spans="1:55" s="410" customFormat="1" ht="28.5" customHeight="1">
      <c r="A208" s="1301"/>
      <c r="B208" s="1302"/>
      <c r="C208" s="1303"/>
      <c r="D208" s="1234"/>
      <c r="E208" s="1235"/>
      <c r="F208" s="1235"/>
      <c r="G208" s="1235"/>
      <c r="H208" s="1236"/>
      <c r="I208" s="1240" t="s">
        <v>322</v>
      </c>
      <c r="J208" s="1241"/>
      <c r="K208" s="1242"/>
      <c r="L208" s="1243"/>
      <c r="M208" s="1244"/>
      <c r="N208" s="1244"/>
      <c r="O208" s="1244"/>
      <c r="P208" s="1244"/>
      <c r="Q208" s="1244"/>
      <c r="R208" s="1244"/>
      <c r="S208" s="1245"/>
      <c r="T208" s="1246"/>
      <c r="U208" s="1247"/>
      <c r="V208" s="1247"/>
      <c r="W208" s="1247"/>
      <c r="X208" s="1247"/>
      <c r="Y208" s="1247"/>
      <c r="Z208" s="1247"/>
      <c r="AA208" s="1247"/>
      <c r="AB208" s="1248"/>
      <c r="AC208" s="1246"/>
      <c r="AD208" s="1247"/>
      <c r="AE208" s="1247"/>
      <c r="AF208" s="1247"/>
      <c r="AG208" s="1247"/>
      <c r="AH208" s="1247"/>
      <c r="AI208" s="1247"/>
      <c r="AJ208" s="1247"/>
      <c r="AK208" s="1247"/>
      <c r="AL208" s="1247"/>
      <c r="AM208" s="1248"/>
      <c r="AN208" s="1249"/>
      <c r="AO208" s="1250"/>
      <c r="AP208" s="1251"/>
      <c r="AQ208" s="1252"/>
      <c r="AR208" s="1253"/>
      <c r="AS208" s="1254" t="str">
        <f t="shared" si="2"/>
        <v/>
      </c>
      <c r="AT208" s="1255"/>
      <c r="AU208" s="1256"/>
      <c r="AV208" s="1257" t="str">
        <f t="shared" ref="AV208" si="14">IF(AS208&lt;&gt;"",SUM(AS208:AU209),"")</f>
        <v/>
      </c>
      <c r="AW208" s="1258"/>
      <c r="AX208" s="1259"/>
      <c r="AY208" s="1211"/>
      <c r="AZ208" s="1212"/>
      <c r="BA208" s="1212"/>
      <c r="BB208" s="1212"/>
      <c r="BC208" s="1215" t="s">
        <v>23</v>
      </c>
    </row>
    <row r="209" spans="1:55" s="410" customFormat="1" ht="28.5" customHeight="1">
      <c r="A209" s="1301"/>
      <c r="B209" s="1302"/>
      <c r="C209" s="1303"/>
      <c r="D209" s="1292"/>
      <c r="E209" s="1293"/>
      <c r="F209" s="1293"/>
      <c r="G209" s="1293"/>
      <c r="H209" s="1294"/>
      <c r="I209" s="1275" t="s">
        <v>323</v>
      </c>
      <c r="J209" s="1276"/>
      <c r="K209" s="1277"/>
      <c r="L209" s="1278"/>
      <c r="M209" s="1279"/>
      <c r="N209" s="1279"/>
      <c r="O209" s="1279"/>
      <c r="P209" s="1279"/>
      <c r="Q209" s="1279"/>
      <c r="R209" s="1279"/>
      <c r="S209" s="1280"/>
      <c r="T209" s="1281"/>
      <c r="U209" s="1282"/>
      <c r="V209" s="1282"/>
      <c r="W209" s="1282"/>
      <c r="X209" s="1282"/>
      <c r="Y209" s="1282"/>
      <c r="Z209" s="1282"/>
      <c r="AA209" s="1282"/>
      <c r="AB209" s="1283"/>
      <c r="AC209" s="1281"/>
      <c r="AD209" s="1282"/>
      <c r="AE209" s="1282"/>
      <c r="AF209" s="1282"/>
      <c r="AG209" s="1282"/>
      <c r="AH209" s="1282"/>
      <c r="AI209" s="1282"/>
      <c r="AJ209" s="1282"/>
      <c r="AK209" s="1282"/>
      <c r="AL209" s="1282"/>
      <c r="AM209" s="1283"/>
      <c r="AN209" s="1284"/>
      <c r="AO209" s="1285"/>
      <c r="AP209" s="1286"/>
      <c r="AQ209" s="1287"/>
      <c r="AR209" s="1288"/>
      <c r="AS209" s="1289" t="str">
        <f t="shared" si="2"/>
        <v/>
      </c>
      <c r="AT209" s="1290"/>
      <c r="AU209" s="1291"/>
      <c r="AV209" s="1295"/>
      <c r="AW209" s="1296"/>
      <c r="AX209" s="1297"/>
      <c r="AY209" s="1272"/>
      <c r="AZ209" s="1273"/>
      <c r="BA209" s="1273"/>
      <c r="BB209" s="1273"/>
      <c r="BC209" s="1274"/>
    </row>
    <row r="210" spans="1:55" s="410" customFormat="1" ht="28.5" customHeight="1">
      <c r="A210" s="1301"/>
      <c r="B210" s="1302"/>
      <c r="C210" s="1303"/>
      <c r="D210" s="1234"/>
      <c r="E210" s="1235"/>
      <c r="F210" s="1235"/>
      <c r="G210" s="1235"/>
      <c r="H210" s="1236"/>
      <c r="I210" s="1240" t="s">
        <v>322</v>
      </c>
      <c r="J210" s="1241"/>
      <c r="K210" s="1242"/>
      <c r="L210" s="1243"/>
      <c r="M210" s="1244"/>
      <c r="N210" s="1244"/>
      <c r="O210" s="1244"/>
      <c r="P210" s="1244"/>
      <c r="Q210" s="1244"/>
      <c r="R210" s="1244"/>
      <c r="S210" s="1245"/>
      <c r="T210" s="1246"/>
      <c r="U210" s="1247"/>
      <c r="V210" s="1247"/>
      <c r="W210" s="1247"/>
      <c r="X210" s="1247"/>
      <c r="Y210" s="1247"/>
      <c r="Z210" s="1247"/>
      <c r="AA210" s="1247"/>
      <c r="AB210" s="1248"/>
      <c r="AC210" s="1246"/>
      <c r="AD210" s="1247"/>
      <c r="AE210" s="1247"/>
      <c r="AF210" s="1247"/>
      <c r="AG210" s="1247"/>
      <c r="AH210" s="1247"/>
      <c r="AI210" s="1247"/>
      <c r="AJ210" s="1247"/>
      <c r="AK210" s="1247"/>
      <c r="AL210" s="1247"/>
      <c r="AM210" s="1248"/>
      <c r="AN210" s="1249"/>
      <c r="AO210" s="1250"/>
      <c r="AP210" s="1251"/>
      <c r="AQ210" s="1252"/>
      <c r="AR210" s="1253"/>
      <c r="AS210" s="1254" t="str">
        <f t="shared" si="2"/>
        <v/>
      </c>
      <c r="AT210" s="1255"/>
      <c r="AU210" s="1256"/>
      <c r="AV210" s="1257" t="str">
        <f t="shared" ref="AV210" si="15">IF(AS210&lt;&gt;"",SUM(AS210:AU211),"")</f>
        <v/>
      </c>
      <c r="AW210" s="1258"/>
      <c r="AX210" s="1259"/>
      <c r="AY210" s="1211"/>
      <c r="AZ210" s="1212"/>
      <c r="BA210" s="1212"/>
      <c r="BB210" s="1212"/>
      <c r="BC210" s="1215" t="s">
        <v>23</v>
      </c>
    </row>
    <row r="211" spans="1:55" s="410" customFormat="1" ht="28.5" customHeight="1">
      <c r="A211" s="1301"/>
      <c r="B211" s="1302"/>
      <c r="C211" s="1303"/>
      <c r="D211" s="1292"/>
      <c r="E211" s="1293"/>
      <c r="F211" s="1293"/>
      <c r="G211" s="1293"/>
      <c r="H211" s="1294"/>
      <c r="I211" s="1275" t="s">
        <v>323</v>
      </c>
      <c r="J211" s="1276"/>
      <c r="K211" s="1277"/>
      <c r="L211" s="1278"/>
      <c r="M211" s="1279"/>
      <c r="N211" s="1279"/>
      <c r="O211" s="1279"/>
      <c r="P211" s="1279"/>
      <c r="Q211" s="1279"/>
      <c r="R211" s="1279"/>
      <c r="S211" s="1280"/>
      <c r="T211" s="1281"/>
      <c r="U211" s="1282"/>
      <c r="V211" s="1282"/>
      <c r="W211" s="1282"/>
      <c r="X211" s="1282"/>
      <c r="Y211" s="1282"/>
      <c r="Z211" s="1282"/>
      <c r="AA211" s="1282"/>
      <c r="AB211" s="1283"/>
      <c r="AC211" s="1281"/>
      <c r="AD211" s="1282"/>
      <c r="AE211" s="1282"/>
      <c r="AF211" s="1282"/>
      <c r="AG211" s="1282"/>
      <c r="AH211" s="1282"/>
      <c r="AI211" s="1282"/>
      <c r="AJ211" s="1282"/>
      <c r="AK211" s="1282"/>
      <c r="AL211" s="1282"/>
      <c r="AM211" s="1283"/>
      <c r="AN211" s="1284"/>
      <c r="AO211" s="1285"/>
      <c r="AP211" s="1286"/>
      <c r="AQ211" s="1287"/>
      <c r="AR211" s="1288"/>
      <c r="AS211" s="1289" t="str">
        <f t="shared" si="2"/>
        <v/>
      </c>
      <c r="AT211" s="1290"/>
      <c r="AU211" s="1291"/>
      <c r="AV211" s="1295"/>
      <c r="AW211" s="1296"/>
      <c r="AX211" s="1297"/>
      <c r="AY211" s="1272"/>
      <c r="AZ211" s="1273"/>
      <c r="BA211" s="1273"/>
      <c r="BB211" s="1273"/>
      <c r="BC211" s="1274"/>
    </row>
    <row r="212" spans="1:55" s="410" customFormat="1" ht="28.5" customHeight="1">
      <c r="A212" s="1301"/>
      <c r="B212" s="1302"/>
      <c r="C212" s="1303"/>
      <c r="D212" s="1234"/>
      <c r="E212" s="1235"/>
      <c r="F212" s="1235"/>
      <c r="G212" s="1235"/>
      <c r="H212" s="1236"/>
      <c r="I212" s="1240" t="s">
        <v>322</v>
      </c>
      <c r="J212" s="1241"/>
      <c r="K212" s="1242"/>
      <c r="L212" s="1243"/>
      <c r="M212" s="1244"/>
      <c r="N212" s="1244"/>
      <c r="O212" s="1244"/>
      <c r="P212" s="1244"/>
      <c r="Q212" s="1244"/>
      <c r="R212" s="1244"/>
      <c r="S212" s="1245"/>
      <c r="T212" s="1246"/>
      <c r="U212" s="1247"/>
      <c r="V212" s="1247"/>
      <c r="W212" s="1247"/>
      <c r="X212" s="1247"/>
      <c r="Y212" s="1247"/>
      <c r="Z212" s="1247"/>
      <c r="AA212" s="1247"/>
      <c r="AB212" s="1248"/>
      <c r="AC212" s="1246"/>
      <c r="AD212" s="1247"/>
      <c r="AE212" s="1247"/>
      <c r="AF212" s="1247"/>
      <c r="AG212" s="1247"/>
      <c r="AH212" s="1247"/>
      <c r="AI212" s="1247"/>
      <c r="AJ212" s="1247"/>
      <c r="AK212" s="1247"/>
      <c r="AL212" s="1247"/>
      <c r="AM212" s="1248"/>
      <c r="AN212" s="1249"/>
      <c r="AO212" s="1250"/>
      <c r="AP212" s="1251"/>
      <c r="AQ212" s="1252"/>
      <c r="AR212" s="1253"/>
      <c r="AS212" s="1254" t="str">
        <f t="shared" si="2"/>
        <v/>
      </c>
      <c r="AT212" s="1255"/>
      <c r="AU212" s="1256"/>
      <c r="AV212" s="1257" t="str">
        <f t="shared" ref="AV212" si="16">IF(AS212&lt;&gt;"",SUM(AS212:AU213),"")</f>
        <v/>
      </c>
      <c r="AW212" s="1258"/>
      <c r="AX212" s="1259"/>
      <c r="AY212" s="1211"/>
      <c r="AZ212" s="1212"/>
      <c r="BA212" s="1212"/>
      <c r="BB212" s="1212"/>
      <c r="BC212" s="1215" t="s">
        <v>23</v>
      </c>
    </row>
    <row r="213" spans="1:55" s="410" customFormat="1" ht="28.5" customHeight="1">
      <c r="A213" s="1301"/>
      <c r="B213" s="1302"/>
      <c r="C213" s="1303"/>
      <c r="D213" s="1292"/>
      <c r="E213" s="1293"/>
      <c r="F213" s="1293"/>
      <c r="G213" s="1293"/>
      <c r="H213" s="1294"/>
      <c r="I213" s="1275" t="s">
        <v>323</v>
      </c>
      <c r="J213" s="1276"/>
      <c r="K213" s="1277"/>
      <c r="L213" s="1278"/>
      <c r="M213" s="1279"/>
      <c r="N213" s="1279"/>
      <c r="O213" s="1279"/>
      <c r="P213" s="1279"/>
      <c r="Q213" s="1279"/>
      <c r="R213" s="1279"/>
      <c r="S213" s="1280"/>
      <c r="T213" s="1281"/>
      <c r="U213" s="1282"/>
      <c r="V213" s="1282"/>
      <c r="W213" s="1282"/>
      <c r="X213" s="1282"/>
      <c r="Y213" s="1282"/>
      <c r="Z213" s="1282"/>
      <c r="AA213" s="1282"/>
      <c r="AB213" s="1283"/>
      <c r="AC213" s="1281"/>
      <c r="AD213" s="1282"/>
      <c r="AE213" s="1282"/>
      <c r="AF213" s="1282"/>
      <c r="AG213" s="1282"/>
      <c r="AH213" s="1282"/>
      <c r="AI213" s="1282"/>
      <c r="AJ213" s="1282"/>
      <c r="AK213" s="1282"/>
      <c r="AL213" s="1282"/>
      <c r="AM213" s="1283"/>
      <c r="AN213" s="1284"/>
      <c r="AO213" s="1285"/>
      <c r="AP213" s="1286"/>
      <c r="AQ213" s="1287"/>
      <c r="AR213" s="1288"/>
      <c r="AS213" s="1289" t="str">
        <f t="shared" si="2"/>
        <v/>
      </c>
      <c r="AT213" s="1290"/>
      <c r="AU213" s="1291"/>
      <c r="AV213" s="1295"/>
      <c r="AW213" s="1296"/>
      <c r="AX213" s="1297"/>
      <c r="AY213" s="1272"/>
      <c r="AZ213" s="1273"/>
      <c r="BA213" s="1273"/>
      <c r="BB213" s="1273"/>
      <c r="BC213" s="1274"/>
    </row>
    <row r="214" spans="1:55" s="410" customFormat="1" ht="28.5" customHeight="1">
      <c r="A214" s="1301"/>
      <c r="B214" s="1302"/>
      <c r="C214" s="1303"/>
      <c r="D214" s="1234"/>
      <c r="E214" s="1235"/>
      <c r="F214" s="1235"/>
      <c r="G214" s="1235"/>
      <c r="H214" s="1236"/>
      <c r="I214" s="1240" t="s">
        <v>322</v>
      </c>
      <c r="J214" s="1241"/>
      <c r="K214" s="1242"/>
      <c r="L214" s="1243"/>
      <c r="M214" s="1244"/>
      <c r="N214" s="1244"/>
      <c r="O214" s="1244"/>
      <c r="P214" s="1244"/>
      <c r="Q214" s="1244"/>
      <c r="R214" s="1244"/>
      <c r="S214" s="1245"/>
      <c r="T214" s="1246"/>
      <c r="U214" s="1247"/>
      <c r="V214" s="1247"/>
      <c r="W214" s="1247"/>
      <c r="X214" s="1247"/>
      <c r="Y214" s="1247"/>
      <c r="Z214" s="1247"/>
      <c r="AA214" s="1247"/>
      <c r="AB214" s="1248"/>
      <c r="AC214" s="1246"/>
      <c r="AD214" s="1247"/>
      <c r="AE214" s="1247"/>
      <c r="AF214" s="1247"/>
      <c r="AG214" s="1247"/>
      <c r="AH214" s="1247"/>
      <c r="AI214" s="1247"/>
      <c r="AJ214" s="1247"/>
      <c r="AK214" s="1247"/>
      <c r="AL214" s="1247"/>
      <c r="AM214" s="1248"/>
      <c r="AN214" s="1249"/>
      <c r="AO214" s="1250"/>
      <c r="AP214" s="1251"/>
      <c r="AQ214" s="1252"/>
      <c r="AR214" s="1253"/>
      <c r="AS214" s="1254" t="str">
        <f t="shared" si="2"/>
        <v/>
      </c>
      <c r="AT214" s="1255"/>
      <c r="AU214" s="1256"/>
      <c r="AV214" s="1257" t="str">
        <f t="shared" ref="AV214" si="17">IF(AS214&lt;&gt;"",SUM(AS214:AU215),"")</f>
        <v/>
      </c>
      <c r="AW214" s="1258"/>
      <c r="AX214" s="1259"/>
      <c r="AY214" s="1211"/>
      <c r="AZ214" s="1212"/>
      <c r="BA214" s="1212"/>
      <c r="BB214" s="1212"/>
      <c r="BC214" s="1215" t="s">
        <v>23</v>
      </c>
    </row>
    <row r="215" spans="1:55" s="410" customFormat="1" ht="28.5" customHeight="1">
      <c r="A215" s="1301"/>
      <c r="B215" s="1302"/>
      <c r="C215" s="1303"/>
      <c r="D215" s="1292"/>
      <c r="E215" s="1293"/>
      <c r="F215" s="1293"/>
      <c r="G215" s="1293"/>
      <c r="H215" s="1294"/>
      <c r="I215" s="1275" t="s">
        <v>323</v>
      </c>
      <c r="J215" s="1276"/>
      <c r="K215" s="1277"/>
      <c r="L215" s="1278"/>
      <c r="M215" s="1279"/>
      <c r="N215" s="1279"/>
      <c r="O215" s="1279"/>
      <c r="P215" s="1279"/>
      <c r="Q215" s="1279"/>
      <c r="R215" s="1279"/>
      <c r="S215" s="1280"/>
      <c r="T215" s="1281"/>
      <c r="U215" s="1282"/>
      <c r="V215" s="1282"/>
      <c r="W215" s="1282"/>
      <c r="X215" s="1282"/>
      <c r="Y215" s="1282"/>
      <c r="Z215" s="1282"/>
      <c r="AA215" s="1282"/>
      <c r="AB215" s="1283"/>
      <c r="AC215" s="1281"/>
      <c r="AD215" s="1282"/>
      <c r="AE215" s="1282"/>
      <c r="AF215" s="1282"/>
      <c r="AG215" s="1282"/>
      <c r="AH215" s="1282"/>
      <c r="AI215" s="1282"/>
      <c r="AJ215" s="1282"/>
      <c r="AK215" s="1282"/>
      <c r="AL215" s="1282"/>
      <c r="AM215" s="1283"/>
      <c r="AN215" s="1284"/>
      <c r="AO215" s="1285"/>
      <c r="AP215" s="1286"/>
      <c r="AQ215" s="1287"/>
      <c r="AR215" s="1288"/>
      <c r="AS215" s="1289" t="str">
        <f t="shared" si="2"/>
        <v/>
      </c>
      <c r="AT215" s="1290"/>
      <c r="AU215" s="1291"/>
      <c r="AV215" s="1295"/>
      <c r="AW215" s="1296"/>
      <c r="AX215" s="1297"/>
      <c r="AY215" s="1272"/>
      <c r="AZ215" s="1273"/>
      <c r="BA215" s="1273"/>
      <c r="BB215" s="1273"/>
      <c r="BC215" s="1274"/>
    </row>
    <row r="216" spans="1:55" s="410" customFormat="1" ht="28.5" customHeight="1">
      <c r="A216" s="1301"/>
      <c r="B216" s="1302"/>
      <c r="C216" s="1303"/>
      <c r="D216" s="1234"/>
      <c r="E216" s="1235"/>
      <c r="F216" s="1235"/>
      <c r="G216" s="1235"/>
      <c r="H216" s="1236"/>
      <c r="I216" s="1240" t="s">
        <v>322</v>
      </c>
      <c r="J216" s="1241"/>
      <c r="K216" s="1242"/>
      <c r="L216" s="1243"/>
      <c r="M216" s="1244"/>
      <c r="N216" s="1244"/>
      <c r="O216" s="1244"/>
      <c r="P216" s="1244"/>
      <c r="Q216" s="1244"/>
      <c r="R216" s="1244"/>
      <c r="S216" s="1245"/>
      <c r="T216" s="1246"/>
      <c r="U216" s="1247"/>
      <c r="V216" s="1247"/>
      <c r="W216" s="1247"/>
      <c r="X216" s="1247"/>
      <c r="Y216" s="1247"/>
      <c r="Z216" s="1247"/>
      <c r="AA216" s="1247"/>
      <c r="AB216" s="1248"/>
      <c r="AC216" s="1246"/>
      <c r="AD216" s="1247"/>
      <c r="AE216" s="1247"/>
      <c r="AF216" s="1247"/>
      <c r="AG216" s="1247"/>
      <c r="AH216" s="1247"/>
      <c r="AI216" s="1247"/>
      <c r="AJ216" s="1247"/>
      <c r="AK216" s="1247"/>
      <c r="AL216" s="1247"/>
      <c r="AM216" s="1248"/>
      <c r="AN216" s="1249"/>
      <c r="AO216" s="1250"/>
      <c r="AP216" s="1251"/>
      <c r="AQ216" s="1252"/>
      <c r="AR216" s="1253"/>
      <c r="AS216" s="1254" t="str">
        <f t="shared" si="2"/>
        <v/>
      </c>
      <c r="AT216" s="1255"/>
      <c r="AU216" s="1256"/>
      <c r="AV216" s="1257" t="str">
        <f t="shared" ref="AV216" si="18">IF(AS216&lt;&gt;"",SUM(AS216:AU217),"")</f>
        <v/>
      </c>
      <c r="AW216" s="1258"/>
      <c r="AX216" s="1259"/>
      <c r="AY216" s="1211"/>
      <c r="AZ216" s="1212"/>
      <c r="BA216" s="1212"/>
      <c r="BB216" s="1212"/>
      <c r="BC216" s="1215" t="s">
        <v>23</v>
      </c>
    </row>
    <row r="217" spans="1:55" s="410" customFormat="1" ht="28.5" customHeight="1">
      <c r="A217" s="1301"/>
      <c r="B217" s="1302"/>
      <c r="C217" s="1303"/>
      <c r="D217" s="1292"/>
      <c r="E217" s="1293"/>
      <c r="F217" s="1293"/>
      <c r="G217" s="1293"/>
      <c r="H217" s="1294"/>
      <c r="I217" s="1275" t="s">
        <v>323</v>
      </c>
      <c r="J217" s="1276"/>
      <c r="K217" s="1277"/>
      <c r="L217" s="1278"/>
      <c r="M217" s="1279"/>
      <c r="N217" s="1279"/>
      <c r="O217" s="1279"/>
      <c r="P217" s="1279"/>
      <c r="Q217" s="1279"/>
      <c r="R217" s="1279"/>
      <c r="S217" s="1280"/>
      <c r="T217" s="1281"/>
      <c r="U217" s="1282"/>
      <c r="V217" s="1282"/>
      <c r="W217" s="1282"/>
      <c r="X217" s="1282"/>
      <c r="Y217" s="1282"/>
      <c r="Z217" s="1282"/>
      <c r="AA217" s="1282"/>
      <c r="AB217" s="1283"/>
      <c r="AC217" s="1281"/>
      <c r="AD217" s="1282"/>
      <c r="AE217" s="1282"/>
      <c r="AF217" s="1282"/>
      <c r="AG217" s="1282"/>
      <c r="AH217" s="1282"/>
      <c r="AI217" s="1282"/>
      <c r="AJ217" s="1282"/>
      <c r="AK217" s="1282"/>
      <c r="AL217" s="1282"/>
      <c r="AM217" s="1283"/>
      <c r="AN217" s="1284"/>
      <c r="AO217" s="1285"/>
      <c r="AP217" s="1286"/>
      <c r="AQ217" s="1287"/>
      <c r="AR217" s="1288"/>
      <c r="AS217" s="1289" t="str">
        <f t="shared" si="2"/>
        <v/>
      </c>
      <c r="AT217" s="1290"/>
      <c r="AU217" s="1291"/>
      <c r="AV217" s="1295"/>
      <c r="AW217" s="1296"/>
      <c r="AX217" s="1297"/>
      <c r="AY217" s="1272"/>
      <c r="AZ217" s="1273"/>
      <c r="BA217" s="1273"/>
      <c r="BB217" s="1273"/>
      <c r="BC217" s="1274"/>
    </row>
    <row r="218" spans="1:55" s="410" customFormat="1" ht="28.5" customHeight="1">
      <c r="A218" s="1301"/>
      <c r="B218" s="1302"/>
      <c r="C218" s="1303"/>
      <c r="D218" s="1234"/>
      <c r="E218" s="1235"/>
      <c r="F218" s="1235"/>
      <c r="G218" s="1235"/>
      <c r="H218" s="1236"/>
      <c r="I218" s="1240" t="s">
        <v>322</v>
      </c>
      <c r="J218" s="1241"/>
      <c r="K218" s="1242"/>
      <c r="L218" s="1243"/>
      <c r="M218" s="1244"/>
      <c r="N218" s="1244"/>
      <c r="O218" s="1244"/>
      <c r="P218" s="1244"/>
      <c r="Q218" s="1244"/>
      <c r="R218" s="1244"/>
      <c r="S218" s="1245"/>
      <c r="T218" s="1246"/>
      <c r="U218" s="1247"/>
      <c r="V218" s="1247"/>
      <c r="W218" s="1247"/>
      <c r="X218" s="1247"/>
      <c r="Y218" s="1247"/>
      <c r="Z218" s="1247"/>
      <c r="AA218" s="1247"/>
      <c r="AB218" s="1248"/>
      <c r="AC218" s="1246"/>
      <c r="AD218" s="1247"/>
      <c r="AE218" s="1247"/>
      <c r="AF218" s="1247"/>
      <c r="AG218" s="1247"/>
      <c r="AH218" s="1247"/>
      <c r="AI218" s="1247"/>
      <c r="AJ218" s="1247"/>
      <c r="AK218" s="1247"/>
      <c r="AL218" s="1247"/>
      <c r="AM218" s="1248"/>
      <c r="AN218" s="1249"/>
      <c r="AO218" s="1250"/>
      <c r="AP218" s="1251"/>
      <c r="AQ218" s="1252"/>
      <c r="AR218" s="1253"/>
      <c r="AS218" s="1254" t="str">
        <f t="shared" si="2"/>
        <v/>
      </c>
      <c r="AT218" s="1255"/>
      <c r="AU218" s="1256"/>
      <c r="AV218" s="1257" t="str">
        <f t="shared" ref="AV218" si="19">IF(AS218&lt;&gt;"",SUM(AS218:AU219),"")</f>
        <v/>
      </c>
      <c r="AW218" s="1258"/>
      <c r="AX218" s="1259"/>
      <c r="AY218" s="1211"/>
      <c r="AZ218" s="1212"/>
      <c r="BA218" s="1212"/>
      <c r="BB218" s="1212"/>
      <c r="BC218" s="1215" t="s">
        <v>23</v>
      </c>
    </row>
    <row r="219" spans="1:55" s="410" customFormat="1" ht="28.5" customHeight="1">
      <c r="A219" s="1301"/>
      <c r="B219" s="1302"/>
      <c r="C219" s="1303"/>
      <c r="D219" s="1292"/>
      <c r="E219" s="1293"/>
      <c r="F219" s="1293"/>
      <c r="G219" s="1293"/>
      <c r="H219" s="1294"/>
      <c r="I219" s="1275" t="s">
        <v>323</v>
      </c>
      <c r="J219" s="1276"/>
      <c r="K219" s="1277"/>
      <c r="L219" s="1278"/>
      <c r="M219" s="1279"/>
      <c r="N219" s="1279"/>
      <c r="O219" s="1279"/>
      <c r="P219" s="1279"/>
      <c r="Q219" s="1279"/>
      <c r="R219" s="1279"/>
      <c r="S219" s="1280"/>
      <c r="T219" s="1281"/>
      <c r="U219" s="1282"/>
      <c r="V219" s="1282"/>
      <c r="W219" s="1282"/>
      <c r="X219" s="1282"/>
      <c r="Y219" s="1282"/>
      <c r="Z219" s="1282"/>
      <c r="AA219" s="1282"/>
      <c r="AB219" s="1283"/>
      <c r="AC219" s="1281"/>
      <c r="AD219" s="1282"/>
      <c r="AE219" s="1282"/>
      <c r="AF219" s="1282"/>
      <c r="AG219" s="1282"/>
      <c r="AH219" s="1282"/>
      <c r="AI219" s="1282"/>
      <c r="AJ219" s="1282"/>
      <c r="AK219" s="1282"/>
      <c r="AL219" s="1282"/>
      <c r="AM219" s="1283"/>
      <c r="AN219" s="1284"/>
      <c r="AO219" s="1285"/>
      <c r="AP219" s="1286"/>
      <c r="AQ219" s="1287"/>
      <c r="AR219" s="1288"/>
      <c r="AS219" s="1289" t="str">
        <f t="shared" si="2"/>
        <v/>
      </c>
      <c r="AT219" s="1290"/>
      <c r="AU219" s="1291"/>
      <c r="AV219" s="1295"/>
      <c r="AW219" s="1296"/>
      <c r="AX219" s="1297"/>
      <c r="AY219" s="1272"/>
      <c r="AZ219" s="1273"/>
      <c r="BA219" s="1273"/>
      <c r="BB219" s="1273"/>
      <c r="BC219" s="1274"/>
    </row>
    <row r="220" spans="1:55" s="410" customFormat="1" ht="28.5" customHeight="1">
      <c r="A220" s="1301"/>
      <c r="B220" s="1302"/>
      <c r="C220" s="1303"/>
      <c r="D220" s="1234"/>
      <c r="E220" s="1235"/>
      <c r="F220" s="1235"/>
      <c r="G220" s="1235"/>
      <c r="H220" s="1236"/>
      <c r="I220" s="1240" t="s">
        <v>322</v>
      </c>
      <c r="J220" s="1241"/>
      <c r="K220" s="1242"/>
      <c r="L220" s="1243"/>
      <c r="M220" s="1244"/>
      <c r="N220" s="1244"/>
      <c r="O220" s="1244"/>
      <c r="P220" s="1244"/>
      <c r="Q220" s="1244"/>
      <c r="R220" s="1244"/>
      <c r="S220" s="1245"/>
      <c r="T220" s="1246"/>
      <c r="U220" s="1247"/>
      <c r="V220" s="1247"/>
      <c r="W220" s="1247"/>
      <c r="X220" s="1247"/>
      <c r="Y220" s="1247"/>
      <c r="Z220" s="1247"/>
      <c r="AA220" s="1247"/>
      <c r="AB220" s="1248"/>
      <c r="AC220" s="1246"/>
      <c r="AD220" s="1247"/>
      <c r="AE220" s="1247"/>
      <c r="AF220" s="1247"/>
      <c r="AG220" s="1247"/>
      <c r="AH220" s="1247"/>
      <c r="AI220" s="1247"/>
      <c r="AJ220" s="1247"/>
      <c r="AK220" s="1247"/>
      <c r="AL220" s="1247"/>
      <c r="AM220" s="1248"/>
      <c r="AN220" s="1249"/>
      <c r="AO220" s="1250"/>
      <c r="AP220" s="1251"/>
      <c r="AQ220" s="1252"/>
      <c r="AR220" s="1253"/>
      <c r="AS220" s="1254" t="str">
        <f t="shared" si="2"/>
        <v/>
      </c>
      <c r="AT220" s="1255"/>
      <c r="AU220" s="1256"/>
      <c r="AV220" s="1257" t="str">
        <f t="shared" ref="AV220" si="20">IF(AS220&lt;&gt;"",SUM(AS220:AU221),"")</f>
        <v/>
      </c>
      <c r="AW220" s="1258"/>
      <c r="AX220" s="1259"/>
      <c r="AY220" s="1211"/>
      <c r="AZ220" s="1212"/>
      <c r="BA220" s="1212"/>
      <c r="BB220" s="1212"/>
      <c r="BC220" s="1215" t="s">
        <v>23</v>
      </c>
    </row>
    <row r="221" spans="1:55" s="410" customFormat="1" ht="28.5" customHeight="1">
      <c r="A221" s="1301"/>
      <c r="B221" s="1302"/>
      <c r="C221" s="1303"/>
      <c r="D221" s="1292"/>
      <c r="E221" s="1293"/>
      <c r="F221" s="1293"/>
      <c r="G221" s="1293"/>
      <c r="H221" s="1294"/>
      <c r="I221" s="1275" t="s">
        <v>323</v>
      </c>
      <c r="J221" s="1276"/>
      <c r="K221" s="1277"/>
      <c r="L221" s="1278"/>
      <c r="M221" s="1279"/>
      <c r="N221" s="1279"/>
      <c r="O221" s="1279"/>
      <c r="P221" s="1279"/>
      <c r="Q221" s="1279"/>
      <c r="R221" s="1279"/>
      <c r="S221" s="1280"/>
      <c r="T221" s="1281"/>
      <c r="U221" s="1282"/>
      <c r="V221" s="1282"/>
      <c r="W221" s="1282"/>
      <c r="X221" s="1282"/>
      <c r="Y221" s="1282"/>
      <c r="Z221" s="1282"/>
      <c r="AA221" s="1282"/>
      <c r="AB221" s="1283"/>
      <c r="AC221" s="1281"/>
      <c r="AD221" s="1282"/>
      <c r="AE221" s="1282"/>
      <c r="AF221" s="1282"/>
      <c r="AG221" s="1282"/>
      <c r="AH221" s="1282"/>
      <c r="AI221" s="1282"/>
      <c r="AJ221" s="1282"/>
      <c r="AK221" s="1282"/>
      <c r="AL221" s="1282"/>
      <c r="AM221" s="1283"/>
      <c r="AN221" s="1284"/>
      <c r="AO221" s="1285"/>
      <c r="AP221" s="1286"/>
      <c r="AQ221" s="1287"/>
      <c r="AR221" s="1288"/>
      <c r="AS221" s="1289" t="str">
        <f t="shared" si="2"/>
        <v/>
      </c>
      <c r="AT221" s="1290"/>
      <c r="AU221" s="1291"/>
      <c r="AV221" s="1295"/>
      <c r="AW221" s="1296"/>
      <c r="AX221" s="1297"/>
      <c r="AY221" s="1272"/>
      <c r="AZ221" s="1273"/>
      <c r="BA221" s="1273"/>
      <c r="BB221" s="1273"/>
      <c r="BC221" s="1274"/>
    </row>
    <row r="222" spans="1:55" s="410" customFormat="1" ht="28.5" customHeight="1">
      <c r="A222" s="1301"/>
      <c r="B222" s="1302"/>
      <c r="C222" s="1303"/>
      <c r="D222" s="1234"/>
      <c r="E222" s="1235"/>
      <c r="F222" s="1235"/>
      <c r="G222" s="1235"/>
      <c r="H222" s="1236"/>
      <c r="I222" s="1240" t="s">
        <v>322</v>
      </c>
      <c r="J222" s="1241"/>
      <c r="K222" s="1242"/>
      <c r="L222" s="1243"/>
      <c r="M222" s="1244"/>
      <c r="N222" s="1244"/>
      <c r="O222" s="1244"/>
      <c r="P222" s="1244"/>
      <c r="Q222" s="1244"/>
      <c r="R222" s="1244"/>
      <c r="S222" s="1245"/>
      <c r="T222" s="1246"/>
      <c r="U222" s="1247"/>
      <c r="V222" s="1247"/>
      <c r="W222" s="1247"/>
      <c r="X222" s="1247"/>
      <c r="Y222" s="1247"/>
      <c r="Z222" s="1247"/>
      <c r="AA222" s="1247"/>
      <c r="AB222" s="1248"/>
      <c r="AC222" s="1246"/>
      <c r="AD222" s="1247"/>
      <c r="AE222" s="1247"/>
      <c r="AF222" s="1247"/>
      <c r="AG222" s="1247"/>
      <c r="AH222" s="1247"/>
      <c r="AI222" s="1247"/>
      <c r="AJ222" s="1247"/>
      <c r="AK222" s="1247"/>
      <c r="AL222" s="1247"/>
      <c r="AM222" s="1248"/>
      <c r="AN222" s="1249"/>
      <c r="AO222" s="1250"/>
      <c r="AP222" s="1251"/>
      <c r="AQ222" s="1252"/>
      <c r="AR222" s="1253"/>
      <c r="AS222" s="1254" t="str">
        <f t="shared" si="2"/>
        <v/>
      </c>
      <c r="AT222" s="1255"/>
      <c r="AU222" s="1256"/>
      <c r="AV222" s="1257" t="str">
        <f t="shared" ref="AV222" si="21">IF(AS222&lt;&gt;"",SUM(AS222:AU223),"")</f>
        <v/>
      </c>
      <c r="AW222" s="1258"/>
      <c r="AX222" s="1259"/>
      <c r="AY222" s="1211"/>
      <c r="AZ222" s="1212"/>
      <c r="BA222" s="1212"/>
      <c r="BB222" s="1212"/>
      <c r="BC222" s="1215" t="s">
        <v>23</v>
      </c>
    </row>
    <row r="223" spans="1:55" s="410" customFormat="1" ht="28.5" customHeight="1" thickBot="1">
      <c r="A223" s="1304"/>
      <c r="B223" s="1305"/>
      <c r="C223" s="1306"/>
      <c r="D223" s="1237"/>
      <c r="E223" s="1238"/>
      <c r="F223" s="1238"/>
      <c r="G223" s="1238"/>
      <c r="H223" s="1239"/>
      <c r="I223" s="1217" t="s">
        <v>323</v>
      </c>
      <c r="J223" s="1218"/>
      <c r="K223" s="1219"/>
      <c r="L223" s="1220"/>
      <c r="M223" s="1221"/>
      <c r="N223" s="1221"/>
      <c r="O223" s="1221"/>
      <c r="P223" s="1221"/>
      <c r="Q223" s="1221"/>
      <c r="R223" s="1221"/>
      <c r="S223" s="1222"/>
      <c r="T223" s="1223"/>
      <c r="U223" s="1224"/>
      <c r="V223" s="1224"/>
      <c r="W223" s="1224"/>
      <c r="X223" s="1224"/>
      <c r="Y223" s="1224"/>
      <c r="Z223" s="1224"/>
      <c r="AA223" s="1224"/>
      <c r="AB223" s="1225"/>
      <c r="AC223" s="1223"/>
      <c r="AD223" s="1224"/>
      <c r="AE223" s="1224"/>
      <c r="AF223" s="1224"/>
      <c r="AG223" s="1224"/>
      <c r="AH223" s="1224"/>
      <c r="AI223" s="1224"/>
      <c r="AJ223" s="1224"/>
      <c r="AK223" s="1224"/>
      <c r="AL223" s="1224"/>
      <c r="AM223" s="1225"/>
      <c r="AN223" s="1226"/>
      <c r="AO223" s="1227"/>
      <c r="AP223" s="1228"/>
      <c r="AQ223" s="1229"/>
      <c r="AR223" s="1230"/>
      <c r="AS223" s="1231" t="str">
        <f t="shared" si="2"/>
        <v/>
      </c>
      <c r="AT223" s="1232"/>
      <c r="AU223" s="1233"/>
      <c r="AV223" s="1260"/>
      <c r="AW223" s="1261"/>
      <c r="AX223" s="1262"/>
      <c r="AY223" s="1213"/>
      <c r="AZ223" s="1214"/>
      <c r="BA223" s="1214"/>
      <c r="BB223" s="1214"/>
      <c r="BC223" s="1216"/>
    </row>
    <row r="224" spans="1:55" s="7" customFormat="1" ht="10.5" customHeight="1"/>
    <row r="225" spans="1:55" s="7" customFormat="1" ht="10.5" customHeight="1"/>
    <row r="226" spans="1:55" s="7" customFormat="1" ht="10.5" customHeight="1"/>
    <row r="227" spans="1:55" s="7" customFormat="1" ht="10.5" customHeight="1"/>
    <row r="228" spans="1:55" s="7" customFormat="1" ht="10.5" customHeight="1"/>
    <row r="229" spans="1:55" s="7" customFormat="1" ht="10.5" customHeight="1"/>
    <row r="230" spans="1:55" s="7" customFormat="1" ht="10.5" customHeight="1"/>
    <row r="231" spans="1:55" s="7" customFormat="1" ht="10.5" customHeight="1"/>
    <row r="232" spans="1:55" s="7" customFormat="1" ht="10.5" customHeight="1"/>
    <row r="233" spans="1:55" s="7" customFormat="1" ht="10.5" customHeight="1"/>
    <row r="234" spans="1:55" s="7" customFormat="1" ht="10.5" customHeight="1"/>
    <row r="235" spans="1:55" s="7" customFormat="1" ht="10.5" customHeight="1"/>
    <row r="236" spans="1:55" s="7" customFormat="1" ht="31.5" customHeight="1" thickBot="1">
      <c r="A236" s="43" t="s">
        <v>203</v>
      </c>
      <c r="B236" s="389"/>
      <c r="C236" s="389"/>
      <c r="D236" s="389"/>
      <c r="E236" s="389"/>
      <c r="F236" s="389"/>
      <c r="G236" s="389"/>
      <c r="H236" s="389"/>
      <c r="I236" s="389"/>
      <c r="J236" s="389"/>
      <c r="K236" s="389"/>
      <c r="L236" s="389"/>
      <c r="M236" s="389"/>
      <c r="N236" s="384" t="s">
        <v>326</v>
      </c>
      <c r="O236" s="384"/>
      <c r="P236" s="384"/>
      <c r="Q236" s="384"/>
      <c r="R236" s="384"/>
      <c r="S236" s="384"/>
      <c r="T236" s="384"/>
      <c r="U236" s="384"/>
      <c r="V236" s="384"/>
      <c r="W236" s="384"/>
      <c r="X236" s="384"/>
      <c r="Y236" s="384"/>
      <c r="Z236" s="384"/>
      <c r="AA236" s="384"/>
      <c r="AB236" s="384"/>
      <c r="AC236" s="384"/>
      <c r="AD236" s="384"/>
      <c r="AE236" s="384"/>
      <c r="AF236" s="384"/>
      <c r="AG236" s="384"/>
      <c r="AH236" s="384"/>
      <c r="AI236" s="384"/>
      <c r="AJ236" s="384"/>
      <c r="AK236" s="384"/>
      <c r="AL236" s="384"/>
      <c r="AM236" s="384"/>
      <c r="AN236" s="384"/>
      <c r="AO236" s="384"/>
      <c r="AP236" s="384"/>
      <c r="AQ236" s="384"/>
      <c r="AR236" s="384"/>
      <c r="AS236" s="384"/>
      <c r="AT236" s="384"/>
      <c r="AU236" s="384"/>
      <c r="AV236" s="384"/>
      <c r="AW236" s="384"/>
      <c r="AX236" s="384"/>
      <c r="AY236" s="389"/>
      <c r="AZ236" s="389"/>
      <c r="BA236" s="389"/>
      <c r="BB236" s="389"/>
      <c r="BC236" s="389"/>
    </row>
    <row r="237" spans="1:55" s="7" customFormat="1" ht="57.75" customHeight="1" thickBot="1">
      <c r="A237" s="1263" t="s">
        <v>24</v>
      </c>
      <c r="B237" s="1264"/>
      <c r="C237" s="1265"/>
      <c r="D237" s="785" t="s">
        <v>216</v>
      </c>
      <c r="E237" s="780"/>
      <c r="F237" s="780"/>
      <c r="G237" s="780"/>
      <c r="H237" s="780"/>
      <c r="I237" s="780"/>
      <c r="J237" s="780"/>
      <c r="K237" s="879" t="s">
        <v>99</v>
      </c>
      <c r="L237" s="880"/>
      <c r="M237" s="880"/>
      <c r="N237" s="880"/>
      <c r="O237" s="880"/>
      <c r="P237" s="880"/>
      <c r="Q237" s="880"/>
      <c r="R237" s="880"/>
      <c r="S237" s="880"/>
      <c r="T237" s="881"/>
      <c r="U237" s="782" t="s">
        <v>205</v>
      </c>
      <c r="V237" s="783"/>
      <c r="W237" s="780" t="s">
        <v>206</v>
      </c>
      <c r="X237" s="780"/>
      <c r="Y237" s="780"/>
      <c r="Z237" s="780"/>
      <c r="AA237" s="780"/>
      <c r="AB237" s="780"/>
      <c r="AC237" s="780"/>
      <c r="AD237" s="780"/>
      <c r="AE237" s="786"/>
      <c r="AF237" s="785" t="s">
        <v>207</v>
      </c>
      <c r="AG237" s="780"/>
      <c r="AH237" s="780"/>
      <c r="AI237" s="780"/>
      <c r="AJ237" s="780"/>
      <c r="AK237" s="780"/>
      <c r="AL237" s="780"/>
      <c r="AM237" s="780"/>
      <c r="AN237" s="780"/>
      <c r="AO237" s="780"/>
      <c r="AP237" s="786"/>
      <c r="AQ237" s="785" t="s">
        <v>295</v>
      </c>
      <c r="AR237" s="780"/>
      <c r="AS237" s="780"/>
      <c r="AT237" s="780"/>
      <c r="AU237" s="780"/>
      <c r="AV237" s="780"/>
      <c r="AW237" s="780"/>
      <c r="AX237" s="780"/>
      <c r="AY237" s="780"/>
      <c r="AZ237" s="780"/>
      <c r="BA237" s="780"/>
      <c r="BB237" s="780"/>
      <c r="BC237" s="787"/>
    </row>
    <row r="238" spans="1:55" s="7" customFormat="1" ht="33.75" customHeight="1" thickTop="1">
      <c r="A238" s="1266" t="s">
        <v>215</v>
      </c>
      <c r="B238" s="1267"/>
      <c r="C238" s="1268"/>
      <c r="D238" s="1269" t="s">
        <v>217</v>
      </c>
      <c r="E238" s="957"/>
      <c r="F238" s="957"/>
      <c r="G238" s="957"/>
      <c r="H238" s="957"/>
      <c r="I238" s="957"/>
      <c r="J238" s="958"/>
      <c r="K238" s="1270" t="str">
        <f>IF($AV$184&lt;&gt;"",ROUNDDOWN(SUMIF($AV$184:$AX$203,"&gt;=2.2",$AY$184:$BB$203),0),"")</f>
        <v/>
      </c>
      <c r="L238" s="1271"/>
      <c r="M238" s="1271"/>
      <c r="N238" s="1271"/>
      <c r="O238" s="1271"/>
      <c r="P238" s="1271"/>
      <c r="Q238" s="1271"/>
      <c r="R238" s="1271"/>
      <c r="S238" s="1271"/>
      <c r="T238" s="301" t="s">
        <v>23</v>
      </c>
      <c r="U238" s="950" t="s">
        <v>205</v>
      </c>
      <c r="V238" s="951"/>
      <c r="W238" s="953">
        <v>7500</v>
      </c>
      <c r="X238" s="953"/>
      <c r="Y238" s="953"/>
      <c r="Z238" s="953"/>
      <c r="AA238" s="953"/>
      <c r="AB238" s="953"/>
      <c r="AC238" s="953"/>
      <c r="AD238" s="953"/>
      <c r="AE238" s="285" t="s">
        <v>0</v>
      </c>
      <c r="AF238" s="1182" t="str">
        <f>IF(K238="","",(K238*W238))</f>
        <v/>
      </c>
      <c r="AG238" s="1182"/>
      <c r="AH238" s="1182"/>
      <c r="AI238" s="1182"/>
      <c r="AJ238" s="1182"/>
      <c r="AK238" s="1182"/>
      <c r="AL238" s="1182"/>
      <c r="AM238" s="1182"/>
      <c r="AN238" s="1182"/>
      <c r="AO238" s="1182"/>
      <c r="AP238" s="285" t="s">
        <v>0</v>
      </c>
      <c r="AQ238" s="1183" t="str">
        <f>IF(AF238&lt;&gt;"",AF238,"")</f>
        <v/>
      </c>
      <c r="AR238" s="1184"/>
      <c r="AS238" s="1184"/>
      <c r="AT238" s="1184"/>
      <c r="AU238" s="1184"/>
      <c r="AV238" s="1184"/>
      <c r="AW238" s="1184"/>
      <c r="AX238" s="1184"/>
      <c r="AY238" s="1184"/>
      <c r="AZ238" s="1184"/>
      <c r="BA238" s="1184"/>
      <c r="BB238" s="1184"/>
      <c r="BC238" s="387" t="s">
        <v>0</v>
      </c>
    </row>
    <row r="239" spans="1:55" s="7" customFormat="1" ht="33.75" customHeight="1">
      <c r="A239" s="1187" t="s">
        <v>209</v>
      </c>
      <c r="B239" s="1188"/>
      <c r="C239" s="1189"/>
      <c r="D239" s="962" t="s">
        <v>296</v>
      </c>
      <c r="E239" s="963"/>
      <c r="F239" s="963"/>
      <c r="G239" s="963"/>
      <c r="H239" s="963"/>
      <c r="I239" s="963"/>
      <c r="J239" s="1193"/>
      <c r="K239" s="1194" t="str">
        <f>IF($AV$204&lt;&gt;"",ROUNDDOWN(SUMIF($AV$204:$AX$223,"&gt;=5.4",$AY$204:$BB$223),0),"")</f>
        <v/>
      </c>
      <c r="L239" s="1195"/>
      <c r="M239" s="1195"/>
      <c r="N239" s="1195"/>
      <c r="O239" s="1195"/>
      <c r="P239" s="1195"/>
      <c r="Q239" s="1195"/>
      <c r="R239" s="1195"/>
      <c r="S239" s="1195"/>
      <c r="T239" s="292" t="s">
        <v>23</v>
      </c>
      <c r="U239" s="965" t="s">
        <v>205</v>
      </c>
      <c r="V239" s="966"/>
      <c r="W239" s="967">
        <v>6000</v>
      </c>
      <c r="X239" s="967"/>
      <c r="Y239" s="967"/>
      <c r="Z239" s="967"/>
      <c r="AA239" s="967"/>
      <c r="AB239" s="967"/>
      <c r="AC239" s="967"/>
      <c r="AD239" s="967"/>
      <c r="AE239" s="286" t="s">
        <v>0</v>
      </c>
      <c r="AF239" s="1196" t="str">
        <f>IF(K239="","",(K239*W239))</f>
        <v/>
      </c>
      <c r="AG239" s="1196"/>
      <c r="AH239" s="1196"/>
      <c r="AI239" s="1196"/>
      <c r="AJ239" s="1196"/>
      <c r="AK239" s="1196"/>
      <c r="AL239" s="1196"/>
      <c r="AM239" s="1196"/>
      <c r="AN239" s="1196"/>
      <c r="AO239" s="1196"/>
      <c r="AP239" s="286" t="s">
        <v>0</v>
      </c>
      <c r="AQ239" s="1197">
        <f>SUM(AF239:AO240)</f>
        <v>0</v>
      </c>
      <c r="AR239" s="1198"/>
      <c r="AS239" s="1198"/>
      <c r="AT239" s="1198"/>
      <c r="AU239" s="1198"/>
      <c r="AV239" s="1198"/>
      <c r="AW239" s="1198"/>
      <c r="AX239" s="1198"/>
      <c r="AY239" s="1198"/>
      <c r="AZ239" s="1198"/>
      <c r="BA239" s="1198"/>
      <c r="BB239" s="1198"/>
      <c r="BC239" s="947" t="s">
        <v>0</v>
      </c>
    </row>
    <row r="240" spans="1:55" s="7" customFormat="1" ht="33.75" customHeight="1" thickBot="1">
      <c r="A240" s="1190"/>
      <c r="B240" s="1191"/>
      <c r="C240" s="1192"/>
      <c r="D240" s="1202" t="s">
        <v>297</v>
      </c>
      <c r="E240" s="1203"/>
      <c r="F240" s="1203"/>
      <c r="G240" s="1203"/>
      <c r="H240" s="1203"/>
      <c r="I240" s="1203"/>
      <c r="J240" s="1204"/>
      <c r="K240" s="1205" t="str">
        <f>IF($AV$204&lt;&gt;"",ROUNDDOWN(SUMIFS($AY$204:$AY$223,$AV$204:$AV$223,"&gt;=2.7",AV204:$AV$223,"&lt;5.4"),0),"")</f>
        <v/>
      </c>
      <c r="L240" s="1206"/>
      <c r="M240" s="1206"/>
      <c r="N240" s="1206"/>
      <c r="O240" s="1206"/>
      <c r="P240" s="1206"/>
      <c r="Q240" s="1206"/>
      <c r="R240" s="1206"/>
      <c r="S240" s="1206"/>
      <c r="T240" s="293" t="s">
        <v>23</v>
      </c>
      <c r="U240" s="1207" t="s">
        <v>205</v>
      </c>
      <c r="V240" s="1208"/>
      <c r="W240" s="1209">
        <v>5000</v>
      </c>
      <c r="X240" s="1209"/>
      <c r="Y240" s="1209"/>
      <c r="Z240" s="1209"/>
      <c r="AA240" s="1209"/>
      <c r="AB240" s="1209"/>
      <c r="AC240" s="1209"/>
      <c r="AD240" s="1209"/>
      <c r="AE240" s="294" t="s">
        <v>0</v>
      </c>
      <c r="AF240" s="1210" t="str">
        <f>IF(K240="","",(K240*W240))</f>
        <v/>
      </c>
      <c r="AG240" s="1210"/>
      <c r="AH240" s="1210"/>
      <c r="AI240" s="1210"/>
      <c r="AJ240" s="1210"/>
      <c r="AK240" s="1210"/>
      <c r="AL240" s="1210"/>
      <c r="AM240" s="1210"/>
      <c r="AN240" s="1210"/>
      <c r="AO240" s="1210"/>
      <c r="AP240" s="294" t="s">
        <v>0</v>
      </c>
      <c r="AQ240" s="1199"/>
      <c r="AR240" s="1200"/>
      <c r="AS240" s="1200"/>
      <c r="AT240" s="1200"/>
      <c r="AU240" s="1200"/>
      <c r="AV240" s="1200"/>
      <c r="AW240" s="1200"/>
      <c r="AX240" s="1200"/>
      <c r="AY240" s="1200"/>
      <c r="AZ240" s="1200"/>
      <c r="BA240" s="1200"/>
      <c r="BB240" s="1200"/>
      <c r="BC240" s="1201"/>
    </row>
    <row r="241" spans="1:55" s="7" customFormat="1" ht="37.5" customHeight="1" thickTop="1" thickBot="1">
      <c r="A241" s="904" t="s">
        <v>327</v>
      </c>
      <c r="B241" s="905"/>
      <c r="C241" s="905"/>
      <c r="D241" s="905"/>
      <c r="E241" s="905"/>
      <c r="F241" s="905"/>
      <c r="G241" s="905"/>
      <c r="H241" s="905"/>
      <c r="I241" s="905"/>
      <c r="J241" s="905"/>
      <c r="K241" s="905"/>
      <c r="L241" s="905"/>
      <c r="M241" s="905"/>
      <c r="N241" s="905"/>
      <c r="O241" s="905"/>
      <c r="P241" s="905"/>
      <c r="Q241" s="905"/>
      <c r="R241" s="905"/>
      <c r="S241" s="905"/>
      <c r="T241" s="905"/>
      <c r="U241" s="905"/>
      <c r="V241" s="905"/>
      <c r="W241" s="905"/>
      <c r="X241" s="905"/>
      <c r="Y241" s="905"/>
      <c r="Z241" s="905"/>
      <c r="AA241" s="905"/>
      <c r="AB241" s="905"/>
      <c r="AC241" s="905"/>
      <c r="AD241" s="905"/>
      <c r="AE241" s="905"/>
      <c r="AF241" s="905"/>
      <c r="AG241" s="905"/>
      <c r="AH241" s="905"/>
      <c r="AI241" s="905"/>
      <c r="AJ241" s="905"/>
      <c r="AK241" s="905"/>
      <c r="AL241" s="905"/>
      <c r="AM241" s="905"/>
      <c r="AN241" s="905"/>
      <c r="AO241" s="905"/>
      <c r="AP241" s="906"/>
      <c r="AQ241" s="1185">
        <f>SUM(AQ238:BB240)</f>
        <v>0</v>
      </c>
      <c r="AR241" s="1186"/>
      <c r="AS241" s="1186"/>
      <c r="AT241" s="1186"/>
      <c r="AU241" s="1186"/>
      <c r="AV241" s="1186"/>
      <c r="AW241" s="1186"/>
      <c r="AX241" s="1186"/>
      <c r="AY241" s="1186"/>
      <c r="AZ241" s="1186"/>
      <c r="BA241" s="1186"/>
      <c r="BB241" s="1186"/>
      <c r="BC241" s="289" t="s">
        <v>0</v>
      </c>
    </row>
    <row r="242" spans="1:55" ht="28.5" customHeight="1"/>
    <row r="243" spans="1:55" s="7" customFormat="1" ht="18.75">
      <c r="AQ243" s="307"/>
      <c r="AR243" s="307"/>
      <c r="AS243" s="307"/>
      <c r="BC243" s="308" t="s">
        <v>332</v>
      </c>
    </row>
    <row r="244" spans="1:55" s="7" customFormat="1" ht="18" customHeight="1">
      <c r="AP244" s="309"/>
      <c r="BC244" s="147" t="str">
        <f>IF(OR('様式第１｜交付申請書'!$BD$15&lt;&gt;"",'様式第１｜交付申請書'!$AJ$54&lt;&gt;""),'様式第１｜交付申請書'!$BD$15&amp;"邸"&amp;RIGHT(TRIM('様式第１｜交付申請書'!$N$54&amp;'様式第１｜交付申請書'!$Y$54&amp;'様式第１｜交付申請書'!$AJ$54),4),"")</f>
        <v/>
      </c>
    </row>
    <row r="245" spans="1:55" s="7" customFormat="1" ht="30" customHeight="1">
      <c r="A245" s="908" t="s">
        <v>227</v>
      </c>
      <c r="B245" s="908"/>
      <c r="C245" s="908"/>
      <c r="D245" s="908"/>
      <c r="E245" s="908"/>
      <c r="F245" s="908"/>
      <c r="G245" s="908"/>
      <c r="H245" s="908"/>
      <c r="I245" s="908"/>
      <c r="J245" s="908"/>
      <c r="K245" s="908"/>
      <c r="L245" s="908"/>
      <c r="M245" s="908"/>
      <c r="N245" s="908"/>
      <c r="O245" s="908"/>
      <c r="P245" s="908"/>
      <c r="Q245" s="908"/>
      <c r="R245" s="908"/>
      <c r="S245" s="908"/>
      <c r="T245" s="908"/>
      <c r="U245" s="908"/>
      <c r="V245" s="908"/>
      <c r="W245" s="908"/>
      <c r="X245" s="908"/>
      <c r="Y245" s="908"/>
      <c r="Z245" s="908"/>
      <c r="AA245" s="908"/>
      <c r="AB245" s="908"/>
      <c r="AC245" s="908"/>
      <c r="AD245" s="908"/>
      <c r="AE245" s="908"/>
      <c r="AF245" s="908"/>
      <c r="AG245" s="908"/>
      <c r="AH245" s="908"/>
      <c r="AI245" s="908"/>
      <c r="AJ245" s="908"/>
      <c r="AK245" s="908"/>
      <c r="AL245" s="908"/>
      <c r="AM245" s="908"/>
      <c r="AN245" s="908"/>
      <c r="AO245" s="908"/>
      <c r="AP245" s="908"/>
      <c r="AQ245" s="908"/>
      <c r="AR245" s="908"/>
      <c r="AS245" s="908"/>
      <c r="AT245" s="908"/>
      <c r="AU245" s="908"/>
      <c r="AV245" s="908"/>
      <c r="AW245" s="908"/>
      <c r="AX245" s="908"/>
      <c r="AY245" s="908"/>
      <c r="AZ245" s="908"/>
      <c r="BA245" s="908"/>
      <c r="BB245" s="908"/>
      <c r="BC245" s="908"/>
    </row>
    <row r="246" spans="1:55" s="7" customFormat="1" ht="3"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row>
    <row r="247" spans="1:55" s="7" customFormat="1" ht="18.75">
      <c r="A247" s="38"/>
      <c r="B247" s="38"/>
      <c r="C247" s="38"/>
      <c r="D247" s="38"/>
      <c r="E247" s="4"/>
      <c r="F247" s="4"/>
      <c r="G247" s="4"/>
      <c r="H247" s="38"/>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310" t="s">
        <v>4</v>
      </c>
      <c r="BC247" s="4"/>
    </row>
    <row r="248" spans="1:55" s="7" customFormat="1" ht="23.25" customHeight="1">
      <c r="A248" s="378"/>
      <c r="B248" s="379"/>
      <c r="C248" s="380" t="s">
        <v>319</v>
      </c>
      <c r="D248" s="26"/>
      <c r="E248" s="26"/>
      <c r="F248" s="26"/>
      <c r="G248" s="381"/>
      <c r="H248" s="382"/>
      <c r="I248" s="380" t="s">
        <v>320</v>
      </c>
      <c r="J248" s="26"/>
      <c r="K248" s="19"/>
      <c r="L248" s="19"/>
      <c r="M248" s="19"/>
      <c r="N248" s="4"/>
      <c r="O248" s="4"/>
      <c r="P248" s="4"/>
      <c r="Q248" s="4"/>
      <c r="R248" s="4"/>
      <c r="S248" s="4"/>
      <c r="T248" s="4"/>
      <c r="U248" s="4"/>
      <c r="V248" s="4"/>
      <c r="W248" s="4"/>
      <c r="X248" s="4"/>
      <c r="Y248" s="4"/>
      <c r="Z248" s="4"/>
      <c r="AA248" s="4"/>
      <c r="AB248" s="4"/>
      <c r="AC248" s="4"/>
      <c r="AD248" s="4"/>
      <c r="AE248" s="4"/>
      <c r="AF248" s="4"/>
      <c r="AG248" s="4"/>
      <c r="AH248" s="4"/>
      <c r="AI248" s="19"/>
      <c r="AJ248" s="19"/>
      <c r="AK248" s="19"/>
      <c r="AL248" s="19"/>
      <c r="AM248" s="19"/>
      <c r="AN248" s="19"/>
      <c r="AO248" s="19"/>
      <c r="AP248" s="19"/>
      <c r="AQ248" s="19"/>
      <c r="AR248" s="4"/>
      <c r="AS248" s="4"/>
      <c r="AT248" s="4"/>
      <c r="AU248" s="4"/>
      <c r="AV248" s="4"/>
      <c r="AW248" s="147" t="s">
        <v>71</v>
      </c>
      <c r="AX248" s="311"/>
      <c r="AY248" s="312" t="s">
        <v>132</v>
      </c>
      <c r="AZ248" s="311"/>
      <c r="BA248" s="1181" t="s">
        <v>133</v>
      </c>
      <c r="BB248" s="1181"/>
      <c r="BC248" s="147"/>
    </row>
    <row r="249" spans="1:55" ht="14.25" customHeight="1">
      <c r="A249" s="359"/>
      <c r="B249" s="359"/>
      <c r="C249" s="359"/>
      <c r="D249" s="359"/>
      <c r="E249" s="359"/>
      <c r="F249" s="359"/>
      <c r="G249" s="359"/>
      <c r="H249" s="359"/>
      <c r="I249" s="359"/>
      <c r="J249" s="359"/>
      <c r="K249" s="20"/>
      <c r="L249" s="20"/>
      <c r="M249" s="20"/>
      <c r="N249" s="20"/>
      <c r="O249" s="20"/>
      <c r="P249" s="20"/>
      <c r="Q249" s="20"/>
      <c r="R249" s="20"/>
      <c r="S249" s="20"/>
      <c r="T249" s="20"/>
      <c r="U249" s="20"/>
      <c r="V249" s="20"/>
      <c r="W249" s="20"/>
      <c r="X249" s="20"/>
      <c r="Y249" s="20"/>
      <c r="Z249" s="20"/>
      <c r="AA249" s="20"/>
      <c r="AB249" s="20"/>
      <c r="AC249" s="359"/>
      <c r="AD249" s="359"/>
      <c r="AE249" s="359"/>
      <c r="AF249" s="359"/>
      <c r="AG249" s="359"/>
      <c r="AH249" s="359"/>
      <c r="AI249" s="359"/>
      <c r="AJ249" s="359"/>
      <c r="AK249" s="359"/>
      <c r="AL249" s="20"/>
      <c r="AM249" s="20"/>
      <c r="AN249" s="20"/>
      <c r="AO249" s="20"/>
      <c r="AP249" s="20"/>
      <c r="AQ249" s="20"/>
      <c r="AR249" s="20"/>
      <c r="AS249" s="20"/>
      <c r="AT249" s="20"/>
      <c r="AU249" s="20"/>
      <c r="AV249" s="20"/>
      <c r="AW249" s="20"/>
      <c r="AX249" s="25"/>
      <c r="AY249" s="386"/>
      <c r="AZ249" s="166"/>
      <c r="BA249" s="386"/>
      <c r="BB249" s="386"/>
      <c r="BC249" s="386"/>
    </row>
    <row r="250" spans="1:55" ht="37.5" customHeight="1">
      <c r="A250" s="359"/>
      <c r="B250" s="359"/>
      <c r="C250" s="359"/>
      <c r="D250" s="359"/>
      <c r="E250" s="359"/>
      <c r="F250" s="359"/>
      <c r="G250" s="359"/>
      <c r="H250" s="359"/>
      <c r="I250" s="359"/>
      <c r="J250" s="359"/>
      <c r="K250" s="20"/>
      <c r="L250" s="20"/>
      <c r="M250" s="20"/>
      <c r="N250" s="20"/>
      <c r="O250" s="20"/>
      <c r="P250" s="20"/>
      <c r="Q250" s="20"/>
      <c r="R250" s="20"/>
      <c r="S250" s="20"/>
      <c r="T250" s="20"/>
      <c r="U250" s="20"/>
      <c r="V250" s="20"/>
      <c r="W250" s="20"/>
      <c r="X250" s="20"/>
      <c r="Y250" s="20"/>
      <c r="Z250" s="20"/>
      <c r="AA250" s="20"/>
      <c r="AB250" s="20"/>
      <c r="AC250" s="359"/>
      <c r="AD250" s="359"/>
      <c r="AE250" s="359"/>
      <c r="AF250" s="359"/>
      <c r="AG250" s="359"/>
      <c r="AH250" s="359"/>
      <c r="AI250" s="359"/>
      <c r="AJ250" s="359"/>
      <c r="AK250" s="359"/>
      <c r="AL250" s="20"/>
      <c r="AM250" s="20"/>
      <c r="AN250" s="20"/>
      <c r="AO250" s="20"/>
      <c r="AP250" s="910" t="s">
        <v>287</v>
      </c>
      <c r="AQ250" s="911"/>
      <c r="AR250" s="911"/>
      <c r="AS250" s="911"/>
      <c r="AT250" s="911"/>
      <c r="AU250" s="911"/>
      <c r="AV250" s="911"/>
      <c r="AW250" s="912" t="str">
        <f>IF($AU$5="","",$AU$5)</f>
        <v/>
      </c>
      <c r="AX250" s="912"/>
      <c r="AY250" s="912"/>
      <c r="AZ250" s="912"/>
      <c r="BA250" s="912"/>
      <c r="BB250" s="912"/>
      <c r="BC250" s="913"/>
    </row>
    <row r="251" spans="1:55" ht="14.25" customHeight="1">
      <c r="A251" s="359"/>
      <c r="B251" s="359"/>
      <c r="C251" s="359"/>
      <c r="D251" s="359"/>
      <c r="E251" s="359"/>
      <c r="F251" s="359"/>
      <c r="G251" s="359"/>
      <c r="H251" s="359"/>
      <c r="I251" s="359"/>
      <c r="J251" s="359"/>
      <c r="K251" s="20"/>
      <c r="L251" s="20"/>
      <c r="M251" s="20"/>
      <c r="N251" s="20"/>
      <c r="O251" s="20"/>
      <c r="P251" s="20"/>
      <c r="Q251" s="20"/>
      <c r="R251" s="20"/>
      <c r="S251" s="20"/>
      <c r="T251" s="20"/>
      <c r="U251" s="20"/>
      <c r="V251" s="20"/>
      <c r="W251" s="20"/>
      <c r="X251" s="20"/>
      <c r="Y251" s="20"/>
      <c r="Z251" s="20"/>
      <c r="AA251" s="20"/>
      <c r="AB251" s="20"/>
      <c r="AC251" s="359"/>
      <c r="AD251" s="359"/>
      <c r="AE251" s="359"/>
      <c r="AF251" s="359"/>
      <c r="AG251" s="359"/>
      <c r="AH251" s="359"/>
      <c r="AI251" s="359"/>
      <c r="AJ251" s="359"/>
      <c r="AK251" s="359"/>
      <c r="AL251" s="20"/>
      <c r="AM251" s="20"/>
      <c r="AN251" s="20"/>
      <c r="AO251" s="20"/>
      <c r="AP251" s="20"/>
      <c r="AQ251" s="20"/>
      <c r="AR251" s="20"/>
      <c r="AS251" s="20"/>
      <c r="AT251" s="20"/>
      <c r="AU251" s="20"/>
      <c r="AV251" s="20"/>
      <c r="AW251" s="20"/>
      <c r="AX251" s="25"/>
      <c r="AY251" s="386"/>
      <c r="AZ251" s="166"/>
      <c r="BA251" s="386"/>
      <c r="BB251" s="386"/>
      <c r="BC251" s="386"/>
    </row>
    <row r="252" spans="1:55" s="7" customFormat="1" ht="24">
      <c r="A252" s="43" t="s">
        <v>97</v>
      </c>
      <c r="B252" s="43"/>
      <c r="C252" s="43"/>
      <c r="D252" s="313"/>
      <c r="E252" s="313"/>
      <c r="F252" s="313"/>
      <c r="G252" s="313"/>
      <c r="H252" s="313"/>
      <c r="I252" s="313"/>
      <c r="J252" s="313"/>
      <c r="K252" s="313"/>
      <c r="L252" s="313"/>
      <c r="M252" s="313"/>
      <c r="N252" s="314"/>
      <c r="O252" s="314"/>
      <c r="P252" s="314"/>
      <c r="Q252" s="314"/>
      <c r="R252" s="314"/>
      <c r="S252" s="314"/>
      <c r="T252" s="314"/>
      <c r="U252" s="314"/>
      <c r="V252" s="314"/>
      <c r="W252" s="314"/>
      <c r="X252" s="314"/>
      <c r="Y252" s="314"/>
      <c r="Z252" s="314"/>
      <c r="AA252" s="314"/>
      <c r="AB252" s="314"/>
      <c r="AC252" s="314"/>
      <c r="AP252" s="315"/>
    </row>
    <row r="253" spans="1:55" s="7" customFormat="1" ht="24">
      <c r="A253" s="38" t="s">
        <v>11</v>
      </c>
      <c r="B253" s="38"/>
      <c r="C253" s="43"/>
      <c r="D253" s="313"/>
      <c r="E253" s="313"/>
      <c r="F253" s="313"/>
      <c r="G253" s="313"/>
      <c r="H253" s="313"/>
      <c r="I253" s="313"/>
      <c r="J253" s="313"/>
      <c r="K253" s="313"/>
      <c r="L253" s="313"/>
      <c r="M253" s="313"/>
      <c r="N253" s="314"/>
      <c r="O253" s="314"/>
      <c r="P253" s="314"/>
      <c r="Q253" s="314"/>
      <c r="R253" s="314"/>
      <c r="S253" s="314"/>
      <c r="T253" s="314"/>
      <c r="U253" s="314"/>
      <c r="V253" s="314"/>
      <c r="W253" s="314"/>
      <c r="X253" s="314"/>
      <c r="Y253" s="314"/>
      <c r="Z253" s="314"/>
      <c r="AA253" s="314"/>
      <c r="AB253" s="314"/>
      <c r="AC253" s="314"/>
      <c r="AP253" s="315"/>
    </row>
    <row r="254" spans="1:55" s="7" customFormat="1" ht="24">
      <c r="A254" s="39" t="s">
        <v>21</v>
      </c>
      <c r="B254" s="39"/>
      <c r="C254" s="43"/>
      <c r="D254" s="313"/>
      <c r="E254" s="313"/>
      <c r="F254" s="313"/>
      <c r="G254" s="313"/>
      <c r="H254" s="313"/>
      <c r="I254" s="313"/>
      <c r="J254" s="313"/>
      <c r="K254" s="313"/>
      <c r="L254" s="313"/>
      <c r="M254" s="313"/>
      <c r="N254" s="314"/>
      <c r="O254" s="314"/>
      <c r="P254" s="314"/>
      <c r="Q254" s="314"/>
      <c r="R254" s="314"/>
      <c r="S254" s="314"/>
      <c r="T254" s="314"/>
      <c r="U254" s="314"/>
      <c r="V254" s="314"/>
      <c r="W254" s="314"/>
      <c r="X254" s="314"/>
      <c r="Y254" s="314"/>
      <c r="Z254" s="314"/>
      <c r="AA254" s="314"/>
      <c r="AB254" s="314"/>
      <c r="AC254" s="314"/>
      <c r="AP254" s="315"/>
    </row>
    <row r="255" spans="1:55" s="7" customFormat="1" ht="17.25" customHeight="1" thickBot="1">
      <c r="A255" s="388"/>
      <c r="B255" s="388"/>
      <c r="C255" s="388"/>
      <c r="D255" s="388"/>
      <c r="E255" s="388"/>
      <c r="F255" s="388"/>
      <c r="G255" s="388"/>
      <c r="H255" s="388"/>
      <c r="I255" s="388"/>
      <c r="J255" s="388"/>
      <c r="K255" s="388"/>
      <c r="L255" s="388"/>
      <c r="M255" s="388"/>
      <c r="N255" s="388"/>
      <c r="O255" s="388"/>
      <c r="P255" s="388"/>
      <c r="Q255" s="388"/>
      <c r="R255" s="388"/>
      <c r="S255" s="388"/>
      <c r="T255" s="388"/>
      <c r="U255" s="388"/>
      <c r="V255" s="388"/>
      <c r="W255" s="388"/>
      <c r="X255" s="388"/>
      <c r="Y255" s="388"/>
      <c r="Z255" s="388"/>
      <c r="AA255" s="388"/>
      <c r="AB255" s="388"/>
      <c r="AC255" s="388"/>
      <c r="AD255" s="388"/>
      <c r="AE255" s="388"/>
      <c r="AF255" s="388"/>
      <c r="AG255" s="388"/>
      <c r="AH255" s="388"/>
      <c r="AI255" s="388"/>
      <c r="AJ255" s="388"/>
      <c r="AK255" s="388"/>
      <c r="AL255" s="388"/>
      <c r="AM255" s="388"/>
      <c r="AN255" s="388"/>
      <c r="AO255" s="388"/>
      <c r="AP255" s="388"/>
      <c r="AQ255" s="388"/>
      <c r="AR255" s="388"/>
      <c r="AS255" s="388"/>
      <c r="AT255" s="388"/>
      <c r="AU255" s="388"/>
      <c r="AV255" s="388"/>
      <c r="AW255" s="388"/>
      <c r="AX255" s="316"/>
      <c r="AY255" s="316"/>
      <c r="AZ255" s="316"/>
      <c r="BA255" s="316"/>
      <c r="BB255" s="316"/>
      <c r="BC255" s="316"/>
    </row>
    <row r="256" spans="1:55" s="7" customFormat="1" ht="28.5" customHeight="1" thickBot="1">
      <c r="A256" s="831" t="s">
        <v>17</v>
      </c>
      <c r="B256" s="832"/>
      <c r="C256" s="832"/>
      <c r="D256" s="832"/>
      <c r="E256" s="832"/>
      <c r="F256" s="832"/>
      <c r="G256" s="832"/>
      <c r="H256" s="832"/>
      <c r="I256" s="833" t="s">
        <v>228</v>
      </c>
      <c r="J256" s="834"/>
      <c r="K256" s="834"/>
      <c r="L256" s="834"/>
      <c r="M256" s="834"/>
      <c r="N256" s="834"/>
      <c r="O256" s="834"/>
      <c r="P256" s="835"/>
      <c r="Q256" s="317"/>
      <c r="R256" s="317"/>
      <c r="S256" s="317"/>
      <c r="T256" s="317"/>
      <c r="U256" s="317"/>
      <c r="V256" s="317"/>
      <c r="W256" s="317"/>
      <c r="X256" s="318"/>
      <c r="Y256" s="318"/>
      <c r="Z256" s="318"/>
      <c r="AA256" s="318"/>
      <c r="AB256" s="318"/>
      <c r="AC256" s="318"/>
      <c r="AD256" s="318"/>
      <c r="AE256" s="318"/>
      <c r="AF256" s="318"/>
      <c r="AT256" s="315"/>
    </row>
    <row r="257" spans="1:55" s="7" customFormat="1" ht="9.75" customHeight="1">
      <c r="D257" s="28"/>
      <c r="E257" s="28"/>
      <c r="F257" s="28"/>
      <c r="G257" s="28"/>
      <c r="H257" s="28"/>
      <c r="I257" s="28"/>
      <c r="J257" s="28"/>
      <c r="K257" s="28"/>
      <c r="L257" s="28"/>
      <c r="M257" s="29"/>
      <c r="N257" s="29"/>
      <c r="O257" s="29"/>
      <c r="P257" s="29"/>
      <c r="Q257" s="29"/>
      <c r="R257" s="29"/>
      <c r="S257" s="29"/>
      <c r="T257" s="29"/>
      <c r="U257" s="29"/>
      <c r="V257" s="29"/>
      <c r="W257" s="29"/>
      <c r="X257" s="29"/>
      <c r="Y257" s="29"/>
      <c r="Z257" s="29"/>
      <c r="AA257" s="29"/>
      <c r="AB257" s="4"/>
      <c r="AC257" s="4"/>
      <c r="AD257" s="4"/>
      <c r="AE257" s="4"/>
      <c r="AF257" s="4"/>
      <c r="AG257" s="4"/>
      <c r="AH257" s="4"/>
      <c r="AI257" s="4"/>
      <c r="AJ257" s="4"/>
      <c r="AK257" s="4"/>
      <c r="AL257" s="4"/>
      <c r="AM257" s="4"/>
      <c r="AN257" s="4"/>
      <c r="AO257" s="4"/>
      <c r="AP257" s="4"/>
      <c r="AQ257" s="4"/>
      <c r="AR257" s="4"/>
      <c r="AS257" s="4"/>
      <c r="AT257" s="4"/>
      <c r="AU257" s="4"/>
      <c r="AV257" s="4"/>
      <c r="AW257" s="4"/>
      <c r="AX257" s="4"/>
    </row>
    <row r="258" spans="1:55" s="7" customFormat="1" ht="35.25" customHeight="1">
      <c r="A258" s="1150" t="s">
        <v>229</v>
      </c>
      <c r="B258" s="1151"/>
      <c r="C258" s="1151"/>
      <c r="D258" s="1151"/>
      <c r="E258" s="1151"/>
      <c r="F258" s="1151"/>
      <c r="G258" s="1151"/>
      <c r="H258" s="1151"/>
      <c r="I258" s="1151"/>
      <c r="J258" s="1151"/>
      <c r="K258" s="1151"/>
      <c r="L258" s="1151"/>
      <c r="M258" s="1151"/>
      <c r="N258" s="1151"/>
      <c r="O258" s="1151"/>
      <c r="P258" s="1151"/>
      <c r="Q258" s="1151"/>
      <c r="R258" s="1151"/>
      <c r="S258" s="1151"/>
      <c r="T258" s="1151"/>
      <c r="U258" s="1151"/>
      <c r="V258" s="1151"/>
      <c r="W258" s="1151"/>
      <c r="X258" s="1151"/>
      <c r="Y258" s="1151"/>
      <c r="Z258" s="1151"/>
      <c r="AA258" s="1151"/>
      <c r="AB258" s="1151"/>
      <c r="AC258" s="1151"/>
      <c r="AD258" s="1151"/>
      <c r="AE258" s="1151"/>
      <c r="AF258" s="1151"/>
      <c r="AG258" s="1151"/>
      <c r="AH258" s="1151"/>
      <c r="AI258" s="1151"/>
      <c r="AJ258" s="1151"/>
      <c r="AK258" s="1151"/>
      <c r="AL258" s="1151"/>
      <c r="AM258" s="1151"/>
      <c r="AN258" s="1151"/>
      <c r="AO258" s="1151"/>
      <c r="AP258" s="1151"/>
      <c r="AQ258" s="1151"/>
      <c r="AR258" s="1151"/>
      <c r="AS258" s="1151"/>
      <c r="AT258" s="1151"/>
      <c r="AU258" s="1151"/>
      <c r="AV258" s="1151"/>
      <c r="AW258" s="1151"/>
      <c r="AX258" s="1152"/>
      <c r="AY258" s="1156" t="s">
        <v>5</v>
      </c>
      <c r="AZ258" s="1157"/>
      <c r="BA258" s="1157"/>
      <c r="BB258" s="1157"/>
      <c r="BC258" s="1158"/>
    </row>
    <row r="259" spans="1:55" s="7" customFormat="1" ht="6.75" customHeight="1">
      <c r="D259" s="28"/>
      <c r="E259" s="28"/>
      <c r="F259" s="28"/>
      <c r="G259" s="28"/>
      <c r="H259" s="28"/>
      <c r="I259" s="28"/>
      <c r="J259" s="28"/>
      <c r="K259" s="28"/>
      <c r="L259" s="28"/>
      <c r="M259" s="29"/>
      <c r="N259" s="29"/>
      <c r="O259" s="29"/>
      <c r="P259" s="29"/>
      <c r="Q259" s="29"/>
      <c r="R259" s="29"/>
      <c r="S259" s="29"/>
      <c r="T259" s="29"/>
      <c r="U259" s="29"/>
      <c r="V259" s="29"/>
      <c r="W259" s="29"/>
      <c r="X259" s="29"/>
      <c r="Y259" s="29"/>
      <c r="Z259" s="29"/>
      <c r="AA259" s="29"/>
      <c r="AB259" s="4"/>
      <c r="AC259" s="4"/>
      <c r="AD259" s="4"/>
      <c r="AE259" s="4"/>
      <c r="AF259" s="4"/>
      <c r="AG259" s="4"/>
      <c r="AH259" s="4"/>
      <c r="AI259" s="4"/>
      <c r="AJ259" s="4"/>
      <c r="AK259" s="4"/>
      <c r="AL259" s="4"/>
      <c r="AM259" s="4"/>
      <c r="AN259" s="4"/>
      <c r="AO259" s="4"/>
      <c r="AP259" s="4"/>
      <c r="AQ259" s="4"/>
      <c r="AR259" s="4"/>
      <c r="AS259" s="4"/>
      <c r="AT259" s="4"/>
      <c r="AU259" s="4"/>
      <c r="AV259" s="4"/>
      <c r="AW259" s="4"/>
      <c r="AX259" s="4"/>
    </row>
    <row r="260" spans="1:55" s="7" customFormat="1" ht="35.25" customHeight="1">
      <c r="A260" s="1153" t="s">
        <v>230</v>
      </c>
      <c r="B260" s="1154"/>
      <c r="C260" s="1154"/>
      <c r="D260" s="1154"/>
      <c r="E260" s="1154"/>
      <c r="F260" s="1154"/>
      <c r="G260" s="1154"/>
      <c r="H260" s="1154"/>
      <c r="I260" s="1154"/>
      <c r="J260" s="1154"/>
      <c r="K260" s="1154"/>
      <c r="L260" s="1154"/>
      <c r="M260" s="1154"/>
      <c r="N260" s="1154"/>
      <c r="O260" s="1154"/>
      <c r="P260" s="1154"/>
      <c r="Q260" s="1154"/>
      <c r="R260" s="1154"/>
      <c r="S260" s="1154"/>
      <c r="T260" s="1154"/>
      <c r="U260" s="1154"/>
      <c r="V260" s="1154"/>
      <c r="W260" s="1154"/>
      <c r="X260" s="1154"/>
      <c r="Y260" s="1154"/>
      <c r="Z260" s="1154"/>
      <c r="AA260" s="1154"/>
      <c r="AB260" s="1154"/>
      <c r="AC260" s="1154"/>
      <c r="AD260" s="1154"/>
      <c r="AE260" s="1154"/>
      <c r="AF260" s="1154"/>
      <c r="AG260" s="1154"/>
      <c r="AH260" s="1154"/>
      <c r="AI260" s="1154"/>
      <c r="AJ260" s="1154"/>
      <c r="AK260" s="1154"/>
      <c r="AL260" s="1154"/>
      <c r="AM260" s="1154"/>
      <c r="AN260" s="1154"/>
      <c r="AO260" s="1154"/>
      <c r="AP260" s="1154"/>
      <c r="AQ260" s="1154"/>
      <c r="AR260" s="1154"/>
      <c r="AS260" s="1154"/>
      <c r="AT260" s="1154"/>
      <c r="AU260" s="1154"/>
      <c r="AV260" s="1154"/>
      <c r="AW260" s="1154"/>
      <c r="AX260" s="1155"/>
      <c r="AY260" s="1156" t="s">
        <v>5</v>
      </c>
      <c r="AZ260" s="1157"/>
      <c r="BA260" s="1157"/>
      <c r="BB260" s="1157"/>
      <c r="BC260" s="1158"/>
    </row>
    <row r="261" spans="1:55" s="7" customFormat="1" ht="9" customHeight="1" thickBot="1">
      <c r="A261" s="28"/>
      <c r="B261" s="28"/>
      <c r="C261" s="29"/>
      <c r="D261" s="29"/>
      <c r="E261" s="29"/>
      <c r="F261" s="29"/>
      <c r="G261" s="29"/>
      <c r="H261" s="29"/>
      <c r="I261" s="29"/>
      <c r="J261" s="29"/>
      <c r="K261" s="29"/>
      <c r="L261" s="29"/>
      <c r="M261" s="29"/>
      <c r="N261" s="29"/>
      <c r="O261" s="29"/>
      <c r="P261" s="29"/>
      <c r="Q261" s="29"/>
      <c r="R261" s="29"/>
      <c r="S261" s="29"/>
      <c r="T261" s="4"/>
      <c r="U261" s="4"/>
      <c r="V261" s="4"/>
      <c r="W261" s="4"/>
      <c r="X261" s="4"/>
      <c r="Y261" s="4"/>
      <c r="Z261" s="4"/>
      <c r="AA261" s="4"/>
      <c r="AB261" s="4"/>
      <c r="AC261" s="4"/>
      <c r="AD261" s="4"/>
      <c r="AE261" s="4"/>
      <c r="AF261" s="29"/>
      <c r="AG261" s="29"/>
      <c r="AH261" s="29"/>
      <c r="AI261" s="4"/>
      <c r="AJ261" s="4"/>
      <c r="AK261" s="4"/>
      <c r="AL261" s="4"/>
      <c r="AM261" s="4"/>
      <c r="AN261" s="4"/>
      <c r="AO261" s="4"/>
      <c r="AP261" s="4"/>
      <c r="AQ261" s="4"/>
      <c r="AR261" s="4"/>
      <c r="AS261" s="4"/>
      <c r="AT261" s="4"/>
      <c r="AU261" s="4"/>
      <c r="AV261" s="4"/>
      <c r="AW261" s="4"/>
      <c r="AX261" s="4"/>
      <c r="AY261" s="4"/>
      <c r="AZ261" s="4"/>
      <c r="BA261" s="4"/>
      <c r="BB261" s="4"/>
      <c r="BC261" s="4"/>
    </row>
    <row r="262" spans="1:55" s="7" customFormat="1" ht="18.75" customHeight="1">
      <c r="A262" s="1159" t="s">
        <v>2</v>
      </c>
      <c r="B262" s="1160"/>
      <c r="C262" s="1179"/>
      <c r="D262" s="1047" t="s">
        <v>108</v>
      </c>
      <c r="E262" s="1044"/>
      <c r="F262" s="1044"/>
      <c r="G262" s="1044"/>
      <c r="H262" s="1047" t="s">
        <v>231</v>
      </c>
      <c r="I262" s="1044"/>
      <c r="J262" s="1044"/>
      <c r="K262" s="1049" t="s">
        <v>14</v>
      </c>
      <c r="L262" s="1050"/>
      <c r="M262" s="1050"/>
      <c r="N262" s="1051"/>
      <c r="O262" s="1055" t="s">
        <v>9</v>
      </c>
      <c r="P262" s="1056"/>
      <c r="Q262" s="1056"/>
      <c r="R262" s="1056"/>
      <c r="S262" s="1047"/>
      <c r="T262" s="1055" t="s">
        <v>105</v>
      </c>
      <c r="U262" s="1056"/>
      <c r="V262" s="1056"/>
      <c r="W262" s="1056"/>
      <c r="X262" s="1056"/>
      <c r="Y262" s="1056"/>
      <c r="Z262" s="1056"/>
      <c r="AA262" s="1056"/>
      <c r="AB262" s="1056"/>
      <c r="AC262" s="1047"/>
      <c r="AD262" s="1059" t="s">
        <v>30</v>
      </c>
      <c r="AE262" s="1060"/>
      <c r="AF262" s="1060"/>
      <c r="AG262" s="1060"/>
      <c r="AH262" s="1060"/>
      <c r="AI262" s="1060"/>
      <c r="AJ262" s="1061"/>
      <c r="AK262" s="1165" t="s">
        <v>26</v>
      </c>
      <c r="AL262" s="1166"/>
      <c r="AM262" s="1167"/>
      <c r="AN262" s="1055" t="s">
        <v>76</v>
      </c>
      <c r="AO262" s="1056"/>
      <c r="AP262" s="1047"/>
      <c r="AQ262" s="1062" t="s">
        <v>27</v>
      </c>
      <c r="AR262" s="1063"/>
      <c r="AS262" s="1063"/>
      <c r="AT262" s="1064"/>
      <c r="AU262" s="1055" t="s">
        <v>28</v>
      </c>
      <c r="AV262" s="1056"/>
      <c r="AW262" s="1056"/>
      <c r="AX262" s="1171"/>
      <c r="AY262" s="1173" t="s">
        <v>29</v>
      </c>
      <c r="AZ262" s="1174"/>
      <c r="BA262" s="1174"/>
      <c r="BB262" s="1174"/>
      <c r="BC262" s="1175"/>
    </row>
    <row r="263" spans="1:55" s="7" customFormat="1" ht="28.5" customHeight="1" thickBot="1">
      <c r="A263" s="1161"/>
      <c r="B263" s="1162"/>
      <c r="C263" s="1180"/>
      <c r="D263" s="1048"/>
      <c r="E263" s="1046"/>
      <c r="F263" s="1046"/>
      <c r="G263" s="1046"/>
      <c r="H263" s="1048"/>
      <c r="I263" s="1046"/>
      <c r="J263" s="1046"/>
      <c r="K263" s="1052"/>
      <c r="L263" s="1053"/>
      <c r="M263" s="1053"/>
      <c r="N263" s="1054"/>
      <c r="O263" s="1057"/>
      <c r="P263" s="1058"/>
      <c r="Q263" s="1058"/>
      <c r="R263" s="1058"/>
      <c r="S263" s="1048"/>
      <c r="T263" s="1057"/>
      <c r="U263" s="1058"/>
      <c r="V263" s="1058"/>
      <c r="W263" s="1058"/>
      <c r="X263" s="1058"/>
      <c r="Y263" s="1058"/>
      <c r="Z263" s="1058"/>
      <c r="AA263" s="1058"/>
      <c r="AB263" s="1058"/>
      <c r="AC263" s="1048"/>
      <c r="AD263" s="1070" t="s">
        <v>18</v>
      </c>
      <c r="AE263" s="1071"/>
      <c r="AF263" s="1071"/>
      <c r="AG263" s="149" t="s">
        <v>19</v>
      </c>
      <c r="AH263" s="1071" t="s">
        <v>20</v>
      </c>
      <c r="AI263" s="1071"/>
      <c r="AJ263" s="1072"/>
      <c r="AK263" s="1168"/>
      <c r="AL263" s="1169"/>
      <c r="AM263" s="1170"/>
      <c r="AN263" s="1057"/>
      <c r="AO263" s="1058"/>
      <c r="AP263" s="1048"/>
      <c r="AQ263" s="1065"/>
      <c r="AR263" s="1066"/>
      <c r="AS263" s="1066"/>
      <c r="AT263" s="1067"/>
      <c r="AU263" s="1057"/>
      <c r="AV263" s="1058"/>
      <c r="AW263" s="1058"/>
      <c r="AX263" s="1172"/>
      <c r="AY263" s="1176"/>
      <c r="AZ263" s="1177"/>
      <c r="BA263" s="1177"/>
      <c r="BB263" s="1177"/>
      <c r="BC263" s="1178"/>
    </row>
    <row r="264" spans="1:55" s="410" customFormat="1" ht="28.5" customHeight="1" thickTop="1">
      <c r="A264" s="1128" t="s">
        <v>12</v>
      </c>
      <c r="B264" s="1129"/>
      <c r="C264" s="1130"/>
      <c r="D264" s="1023"/>
      <c r="E264" s="1022"/>
      <c r="F264" s="1022"/>
      <c r="G264" s="1022"/>
      <c r="H264" s="1023"/>
      <c r="I264" s="1022"/>
      <c r="J264" s="1022"/>
      <c r="K264" s="1024"/>
      <c r="L264" s="1025"/>
      <c r="M264" s="1025"/>
      <c r="N264" s="1023"/>
      <c r="O264" s="1026"/>
      <c r="P264" s="1027"/>
      <c r="Q264" s="1027"/>
      <c r="R264" s="1027"/>
      <c r="S264" s="1028"/>
      <c r="T264" s="1026"/>
      <c r="U264" s="1027"/>
      <c r="V264" s="1027"/>
      <c r="W264" s="1027"/>
      <c r="X264" s="1027"/>
      <c r="Y264" s="1027"/>
      <c r="Z264" s="1027"/>
      <c r="AA264" s="1027"/>
      <c r="AB264" s="1027"/>
      <c r="AC264" s="1028"/>
      <c r="AD264" s="1029"/>
      <c r="AE264" s="1030"/>
      <c r="AF264" s="1030"/>
      <c r="AG264" s="402" t="s">
        <v>19</v>
      </c>
      <c r="AH264" s="1030"/>
      <c r="AI264" s="1030"/>
      <c r="AJ264" s="1031"/>
      <c r="AK264" s="1032" t="str">
        <f>IF(AND(AD264&lt;&gt;"",AH264&lt;&gt;""),ROUNDDOWN(AD264*AH264/1000000,2),"")</f>
        <v/>
      </c>
      <c r="AL264" s="1033"/>
      <c r="AM264" s="1034"/>
      <c r="AN264" s="1018"/>
      <c r="AO264" s="1019"/>
      <c r="AP264" s="1144"/>
      <c r="AQ264" s="1032" t="str">
        <f>IF(AK264&lt;&gt;"",AN264*AK264,"")</f>
        <v/>
      </c>
      <c r="AR264" s="1033"/>
      <c r="AS264" s="1033"/>
      <c r="AT264" s="1034"/>
      <c r="AU264" s="1145"/>
      <c r="AV264" s="1146"/>
      <c r="AW264" s="1146"/>
      <c r="AX264" s="1147"/>
      <c r="AY264" s="1148" t="str">
        <f>IF(AU264&lt;&gt;"",ROUNDDOWN(AN264*AU264,0),"")</f>
        <v/>
      </c>
      <c r="AZ264" s="1146"/>
      <c r="BA264" s="1146"/>
      <c r="BB264" s="1146"/>
      <c r="BC264" s="1149"/>
    </row>
    <row r="265" spans="1:55" s="410" customFormat="1" ht="28.5" customHeight="1">
      <c r="A265" s="1131"/>
      <c r="B265" s="1132"/>
      <c r="C265" s="1133"/>
      <c r="D265" s="777"/>
      <c r="E265" s="1017"/>
      <c r="F265" s="1017"/>
      <c r="G265" s="1017"/>
      <c r="H265" s="777"/>
      <c r="I265" s="1017"/>
      <c r="J265" s="1017"/>
      <c r="K265" s="775"/>
      <c r="L265" s="776"/>
      <c r="M265" s="776"/>
      <c r="N265" s="777"/>
      <c r="O265" s="772"/>
      <c r="P265" s="773"/>
      <c r="Q265" s="773"/>
      <c r="R265" s="773"/>
      <c r="S265" s="774"/>
      <c r="T265" s="772"/>
      <c r="U265" s="773"/>
      <c r="V265" s="773"/>
      <c r="W265" s="773"/>
      <c r="X265" s="773"/>
      <c r="Y265" s="773"/>
      <c r="Z265" s="773"/>
      <c r="AA265" s="773"/>
      <c r="AB265" s="773"/>
      <c r="AC265" s="774"/>
      <c r="AD265" s="771"/>
      <c r="AE265" s="769"/>
      <c r="AF265" s="769"/>
      <c r="AG265" s="403" t="s">
        <v>19</v>
      </c>
      <c r="AH265" s="769"/>
      <c r="AI265" s="769"/>
      <c r="AJ265" s="770"/>
      <c r="AK265" s="766" t="str">
        <f t="shared" ref="AK265:AK278" si="22">IF(AND(AD265&lt;&gt;"",AH265&lt;&gt;""),ROUNDDOWN(AD265*AH265/1000000,2),"")</f>
        <v/>
      </c>
      <c r="AL265" s="767"/>
      <c r="AM265" s="768"/>
      <c r="AN265" s="760"/>
      <c r="AO265" s="761"/>
      <c r="AP265" s="1143"/>
      <c r="AQ265" s="766" t="str">
        <f t="shared" ref="AQ265:AQ278" si="23">IF(AK265&lt;&gt;"",AN265*AK265,"")</f>
        <v/>
      </c>
      <c r="AR265" s="767"/>
      <c r="AS265" s="767"/>
      <c r="AT265" s="768"/>
      <c r="AU265" s="1137"/>
      <c r="AV265" s="1138"/>
      <c r="AW265" s="1138"/>
      <c r="AX265" s="1139"/>
      <c r="AY265" s="1140" t="str">
        <f t="shared" ref="AY265:AY278" si="24">IF(AU265&lt;&gt;"",ROUNDDOWN(AN265*AU265,0),"")</f>
        <v/>
      </c>
      <c r="AZ265" s="1141"/>
      <c r="BA265" s="1141"/>
      <c r="BB265" s="1141"/>
      <c r="BC265" s="1142"/>
    </row>
    <row r="266" spans="1:55" s="410" customFormat="1" ht="28.5" customHeight="1">
      <c r="A266" s="1131"/>
      <c r="B266" s="1132"/>
      <c r="C266" s="1133"/>
      <c r="D266" s="777"/>
      <c r="E266" s="1017"/>
      <c r="F266" s="1017"/>
      <c r="G266" s="1017"/>
      <c r="H266" s="777"/>
      <c r="I266" s="1017"/>
      <c r="J266" s="1017"/>
      <c r="K266" s="775"/>
      <c r="L266" s="776"/>
      <c r="M266" s="776"/>
      <c r="N266" s="777"/>
      <c r="O266" s="772"/>
      <c r="P266" s="773"/>
      <c r="Q266" s="773"/>
      <c r="R266" s="773"/>
      <c r="S266" s="774"/>
      <c r="T266" s="772"/>
      <c r="U266" s="773"/>
      <c r="V266" s="773"/>
      <c r="W266" s="773"/>
      <c r="X266" s="773"/>
      <c r="Y266" s="773"/>
      <c r="Z266" s="773"/>
      <c r="AA266" s="773"/>
      <c r="AB266" s="773"/>
      <c r="AC266" s="774"/>
      <c r="AD266" s="771"/>
      <c r="AE266" s="769"/>
      <c r="AF266" s="769"/>
      <c r="AG266" s="403" t="s">
        <v>19</v>
      </c>
      <c r="AH266" s="769"/>
      <c r="AI266" s="769"/>
      <c r="AJ266" s="770"/>
      <c r="AK266" s="766" t="str">
        <f t="shared" si="22"/>
        <v/>
      </c>
      <c r="AL266" s="767"/>
      <c r="AM266" s="768"/>
      <c r="AN266" s="760"/>
      <c r="AO266" s="761"/>
      <c r="AP266" s="1143"/>
      <c r="AQ266" s="766" t="str">
        <f t="shared" si="23"/>
        <v/>
      </c>
      <c r="AR266" s="767"/>
      <c r="AS266" s="767"/>
      <c r="AT266" s="768"/>
      <c r="AU266" s="1137"/>
      <c r="AV266" s="1138"/>
      <c r="AW266" s="1138"/>
      <c r="AX266" s="1139"/>
      <c r="AY266" s="1140" t="str">
        <f t="shared" si="24"/>
        <v/>
      </c>
      <c r="AZ266" s="1141"/>
      <c r="BA266" s="1141"/>
      <c r="BB266" s="1141"/>
      <c r="BC266" s="1142"/>
    </row>
    <row r="267" spans="1:55" s="410" customFormat="1" ht="28.5" customHeight="1">
      <c r="A267" s="1131"/>
      <c r="B267" s="1132"/>
      <c r="C267" s="1133"/>
      <c r="D267" s="777"/>
      <c r="E267" s="1017"/>
      <c r="F267" s="1017"/>
      <c r="G267" s="1017"/>
      <c r="H267" s="777"/>
      <c r="I267" s="1017"/>
      <c r="J267" s="1017"/>
      <c r="K267" s="775"/>
      <c r="L267" s="776"/>
      <c r="M267" s="776"/>
      <c r="N267" s="777"/>
      <c r="O267" s="772"/>
      <c r="P267" s="773"/>
      <c r="Q267" s="773"/>
      <c r="R267" s="773"/>
      <c r="S267" s="774"/>
      <c r="T267" s="772"/>
      <c r="U267" s="773"/>
      <c r="V267" s="773"/>
      <c r="W267" s="773"/>
      <c r="X267" s="773"/>
      <c r="Y267" s="773"/>
      <c r="Z267" s="773"/>
      <c r="AA267" s="773"/>
      <c r="AB267" s="773"/>
      <c r="AC267" s="774"/>
      <c r="AD267" s="771"/>
      <c r="AE267" s="769"/>
      <c r="AF267" s="769"/>
      <c r="AG267" s="403" t="s">
        <v>19</v>
      </c>
      <c r="AH267" s="769"/>
      <c r="AI267" s="769"/>
      <c r="AJ267" s="770"/>
      <c r="AK267" s="766" t="str">
        <f t="shared" si="22"/>
        <v/>
      </c>
      <c r="AL267" s="767"/>
      <c r="AM267" s="768"/>
      <c r="AN267" s="760"/>
      <c r="AO267" s="761"/>
      <c r="AP267" s="1143"/>
      <c r="AQ267" s="766" t="str">
        <f t="shared" si="23"/>
        <v/>
      </c>
      <c r="AR267" s="767"/>
      <c r="AS267" s="767"/>
      <c r="AT267" s="768"/>
      <c r="AU267" s="1137"/>
      <c r="AV267" s="1138"/>
      <c r="AW267" s="1138"/>
      <c r="AX267" s="1139"/>
      <c r="AY267" s="1140" t="str">
        <f t="shared" si="24"/>
        <v/>
      </c>
      <c r="AZ267" s="1141"/>
      <c r="BA267" s="1141"/>
      <c r="BB267" s="1141"/>
      <c r="BC267" s="1142"/>
    </row>
    <row r="268" spans="1:55" s="410" customFormat="1" ht="28.5" customHeight="1">
      <c r="A268" s="1131"/>
      <c r="B268" s="1132"/>
      <c r="C268" s="1133"/>
      <c r="D268" s="777"/>
      <c r="E268" s="1017"/>
      <c r="F268" s="1017"/>
      <c r="G268" s="1017"/>
      <c r="H268" s="777"/>
      <c r="I268" s="1017"/>
      <c r="J268" s="1017"/>
      <c r="K268" s="775"/>
      <c r="L268" s="776"/>
      <c r="M268" s="776"/>
      <c r="N268" s="777"/>
      <c r="O268" s="772"/>
      <c r="P268" s="773"/>
      <c r="Q268" s="773"/>
      <c r="R268" s="773"/>
      <c r="S268" s="774"/>
      <c r="T268" s="772"/>
      <c r="U268" s="773"/>
      <c r="V268" s="773"/>
      <c r="W268" s="773"/>
      <c r="X268" s="773"/>
      <c r="Y268" s="773"/>
      <c r="Z268" s="773"/>
      <c r="AA268" s="773"/>
      <c r="AB268" s="773"/>
      <c r="AC268" s="774"/>
      <c r="AD268" s="771"/>
      <c r="AE268" s="769"/>
      <c r="AF268" s="769"/>
      <c r="AG268" s="403" t="s">
        <v>19</v>
      </c>
      <c r="AH268" s="769"/>
      <c r="AI268" s="769"/>
      <c r="AJ268" s="770"/>
      <c r="AK268" s="766" t="str">
        <f t="shared" si="22"/>
        <v/>
      </c>
      <c r="AL268" s="767"/>
      <c r="AM268" s="768"/>
      <c r="AN268" s="760"/>
      <c r="AO268" s="761"/>
      <c r="AP268" s="1143"/>
      <c r="AQ268" s="766" t="str">
        <f t="shared" si="23"/>
        <v/>
      </c>
      <c r="AR268" s="767"/>
      <c r="AS268" s="767"/>
      <c r="AT268" s="768"/>
      <c r="AU268" s="1137"/>
      <c r="AV268" s="1138"/>
      <c r="AW268" s="1138"/>
      <c r="AX268" s="1139"/>
      <c r="AY268" s="1140" t="str">
        <f t="shared" si="24"/>
        <v/>
      </c>
      <c r="AZ268" s="1141"/>
      <c r="BA268" s="1141"/>
      <c r="BB268" s="1141"/>
      <c r="BC268" s="1142"/>
    </row>
    <row r="269" spans="1:55" s="410" customFormat="1" ht="28.5" customHeight="1">
      <c r="A269" s="1131"/>
      <c r="B269" s="1132"/>
      <c r="C269" s="1133"/>
      <c r="D269" s="777"/>
      <c r="E269" s="1017"/>
      <c r="F269" s="1017"/>
      <c r="G269" s="1017"/>
      <c r="H269" s="777"/>
      <c r="I269" s="1017"/>
      <c r="J269" s="1017"/>
      <c r="K269" s="775"/>
      <c r="L269" s="776"/>
      <c r="M269" s="776"/>
      <c r="N269" s="777"/>
      <c r="O269" s="772"/>
      <c r="P269" s="773"/>
      <c r="Q269" s="773"/>
      <c r="R269" s="773"/>
      <c r="S269" s="774"/>
      <c r="T269" s="772"/>
      <c r="U269" s="773"/>
      <c r="V269" s="773"/>
      <c r="W269" s="773"/>
      <c r="X269" s="773"/>
      <c r="Y269" s="773"/>
      <c r="Z269" s="773"/>
      <c r="AA269" s="773"/>
      <c r="AB269" s="773"/>
      <c r="AC269" s="774"/>
      <c r="AD269" s="771"/>
      <c r="AE269" s="769"/>
      <c r="AF269" s="769"/>
      <c r="AG269" s="403" t="s">
        <v>19</v>
      </c>
      <c r="AH269" s="769"/>
      <c r="AI269" s="769"/>
      <c r="AJ269" s="770"/>
      <c r="AK269" s="766" t="str">
        <f t="shared" si="22"/>
        <v/>
      </c>
      <c r="AL269" s="767"/>
      <c r="AM269" s="768"/>
      <c r="AN269" s="760"/>
      <c r="AO269" s="761"/>
      <c r="AP269" s="1143"/>
      <c r="AQ269" s="766" t="str">
        <f t="shared" si="23"/>
        <v/>
      </c>
      <c r="AR269" s="767"/>
      <c r="AS269" s="767"/>
      <c r="AT269" s="768"/>
      <c r="AU269" s="1137"/>
      <c r="AV269" s="1138"/>
      <c r="AW269" s="1138"/>
      <c r="AX269" s="1139"/>
      <c r="AY269" s="1140" t="str">
        <f t="shared" si="24"/>
        <v/>
      </c>
      <c r="AZ269" s="1141"/>
      <c r="BA269" s="1141"/>
      <c r="BB269" s="1141"/>
      <c r="BC269" s="1142"/>
    </row>
    <row r="270" spans="1:55" s="410" customFormat="1" ht="28.5" customHeight="1">
      <c r="A270" s="1131"/>
      <c r="B270" s="1132"/>
      <c r="C270" s="1133"/>
      <c r="D270" s="777"/>
      <c r="E270" s="1017"/>
      <c r="F270" s="1017"/>
      <c r="G270" s="1017"/>
      <c r="H270" s="777"/>
      <c r="I270" s="1017"/>
      <c r="J270" s="1017"/>
      <c r="K270" s="775"/>
      <c r="L270" s="776"/>
      <c r="M270" s="776"/>
      <c r="N270" s="777"/>
      <c r="O270" s="772"/>
      <c r="P270" s="773"/>
      <c r="Q270" s="773"/>
      <c r="R270" s="773"/>
      <c r="S270" s="774"/>
      <c r="T270" s="772"/>
      <c r="U270" s="773"/>
      <c r="V270" s="773"/>
      <c r="W270" s="773"/>
      <c r="X270" s="773"/>
      <c r="Y270" s="773"/>
      <c r="Z270" s="773"/>
      <c r="AA270" s="773"/>
      <c r="AB270" s="773"/>
      <c r="AC270" s="774"/>
      <c r="AD270" s="771"/>
      <c r="AE270" s="769"/>
      <c r="AF270" s="769"/>
      <c r="AG270" s="403" t="s">
        <v>19</v>
      </c>
      <c r="AH270" s="769"/>
      <c r="AI270" s="769"/>
      <c r="AJ270" s="770"/>
      <c r="AK270" s="766" t="str">
        <f t="shared" si="22"/>
        <v/>
      </c>
      <c r="AL270" s="767"/>
      <c r="AM270" s="768"/>
      <c r="AN270" s="760"/>
      <c r="AO270" s="761"/>
      <c r="AP270" s="1143"/>
      <c r="AQ270" s="766" t="str">
        <f t="shared" si="23"/>
        <v/>
      </c>
      <c r="AR270" s="767"/>
      <c r="AS270" s="767"/>
      <c r="AT270" s="768"/>
      <c r="AU270" s="1137"/>
      <c r="AV270" s="1138"/>
      <c r="AW270" s="1138"/>
      <c r="AX270" s="1139"/>
      <c r="AY270" s="1140" t="str">
        <f t="shared" si="24"/>
        <v/>
      </c>
      <c r="AZ270" s="1141"/>
      <c r="BA270" s="1141"/>
      <c r="BB270" s="1141"/>
      <c r="BC270" s="1142"/>
    </row>
    <row r="271" spans="1:55" s="410" customFormat="1" ht="28.5" customHeight="1">
      <c r="A271" s="1131"/>
      <c r="B271" s="1132"/>
      <c r="C271" s="1133"/>
      <c r="D271" s="777"/>
      <c r="E271" s="1017"/>
      <c r="F271" s="1017"/>
      <c r="G271" s="1017"/>
      <c r="H271" s="777"/>
      <c r="I271" s="1017"/>
      <c r="J271" s="1017"/>
      <c r="K271" s="775"/>
      <c r="L271" s="776"/>
      <c r="M271" s="776"/>
      <c r="N271" s="777"/>
      <c r="O271" s="772"/>
      <c r="P271" s="773"/>
      <c r="Q271" s="773"/>
      <c r="R271" s="773"/>
      <c r="S271" s="774"/>
      <c r="T271" s="772"/>
      <c r="U271" s="773"/>
      <c r="V271" s="773"/>
      <c r="W271" s="773"/>
      <c r="X271" s="773"/>
      <c r="Y271" s="773"/>
      <c r="Z271" s="773"/>
      <c r="AA271" s="773"/>
      <c r="AB271" s="773"/>
      <c r="AC271" s="774"/>
      <c r="AD271" s="771"/>
      <c r="AE271" s="769"/>
      <c r="AF271" s="769"/>
      <c r="AG271" s="403" t="s">
        <v>19</v>
      </c>
      <c r="AH271" s="769"/>
      <c r="AI271" s="769"/>
      <c r="AJ271" s="770"/>
      <c r="AK271" s="766" t="str">
        <f t="shared" si="22"/>
        <v/>
      </c>
      <c r="AL271" s="767"/>
      <c r="AM271" s="768"/>
      <c r="AN271" s="760"/>
      <c r="AO271" s="761"/>
      <c r="AP271" s="1143"/>
      <c r="AQ271" s="766" t="str">
        <f t="shared" si="23"/>
        <v/>
      </c>
      <c r="AR271" s="767"/>
      <c r="AS271" s="767"/>
      <c r="AT271" s="768"/>
      <c r="AU271" s="1137"/>
      <c r="AV271" s="1138"/>
      <c r="AW271" s="1138"/>
      <c r="AX271" s="1139"/>
      <c r="AY271" s="1140" t="str">
        <f t="shared" si="24"/>
        <v/>
      </c>
      <c r="AZ271" s="1141"/>
      <c r="BA271" s="1141"/>
      <c r="BB271" s="1141"/>
      <c r="BC271" s="1142"/>
    </row>
    <row r="272" spans="1:55" s="410" customFormat="1" ht="28.5" customHeight="1">
      <c r="A272" s="1131"/>
      <c r="B272" s="1132"/>
      <c r="C272" s="1133"/>
      <c r="D272" s="777"/>
      <c r="E272" s="1017"/>
      <c r="F272" s="1017"/>
      <c r="G272" s="1017"/>
      <c r="H272" s="777"/>
      <c r="I272" s="1017"/>
      <c r="J272" s="1017"/>
      <c r="K272" s="775"/>
      <c r="L272" s="776"/>
      <c r="M272" s="776"/>
      <c r="N272" s="777"/>
      <c r="O272" s="772"/>
      <c r="P272" s="773"/>
      <c r="Q272" s="773"/>
      <c r="R272" s="773"/>
      <c r="S272" s="774"/>
      <c r="T272" s="772"/>
      <c r="U272" s="773"/>
      <c r="V272" s="773"/>
      <c r="W272" s="773"/>
      <c r="X272" s="773"/>
      <c r="Y272" s="773"/>
      <c r="Z272" s="773"/>
      <c r="AA272" s="773"/>
      <c r="AB272" s="773"/>
      <c r="AC272" s="774"/>
      <c r="AD272" s="771"/>
      <c r="AE272" s="769"/>
      <c r="AF272" s="769"/>
      <c r="AG272" s="403" t="s">
        <v>19</v>
      </c>
      <c r="AH272" s="769"/>
      <c r="AI272" s="769"/>
      <c r="AJ272" s="770"/>
      <c r="AK272" s="766" t="str">
        <f t="shared" si="22"/>
        <v/>
      </c>
      <c r="AL272" s="767"/>
      <c r="AM272" s="768"/>
      <c r="AN272" s="760"/>
      <c r="AO272" s="761"/>
      <c r="AP272" s="1143"/>
      <c r="AQ272" s="766" t="str">
        <f t="shared" si="23"/>
        <v/>
      </c>
      <c r="AR272" s="767"/>
      <c r="AS272" s="767"/>
      <c r="AT272" s="768"/>
      <c r="AU272" s="1137"/>
      <c r="AV272" s="1138"/>
      <c r="AW272" s="1138"/>
      <c r="AX272" s="1139"/>
      <c r="AY272" s="1140" t="str">
        <f t="shared" si="24"/>
        <v/>
      </c>
      <c r="AZ272" s="1141"/>
      <c r="BA272" s="1141"/>
      <c r="BB272" s="1141"/>
      <c r="BC272" s="1142"/>
    </row>
    <row r="273" spans="1:55" s="410" customFormat="1" ht="28.5" customHeight="1">
      <c r="A273" s="1131"/>
      <c r="B273" s="1132"/>
      <c r="C273" s="1133"/>
      <c r="D273" s="777"/>
      <c r="E273" s="1017"/>
      <c r="F273" s="1017"/>
      <c r="G273" s="1017"/>
      <c r="H273" s="777"/>
      <c r="I273" s="1017"/>
      <c r="J273" s="1017"/>
      <c r="K273" s="775"/>
      <c r="L273" s="776"/>
      <c r="M273" s="776"/>
      <c r="N273" s="777"/>
      <c r="O273" s="772"/>
      <c r="P273" s="773"/>
      <c r="Q273" s="773"/>
      <c r="R273" s="773"/>
      <c r="S273" s="774"/>
      <c r="T273" s="772"/>
      <c r="U273" s="773"/>
      <c r="V273" s="773"/>
      <c r="W273" s="773"/>
      <c r="X273" s="773"/>
      <c r="Y273" s="773"/>
      <c r="Z273" s="773"/>
      <c r="AA273" s="773"/>
      <c r="AB273" s="773"/>
      <c r="AC273" s="774"/>
      <c r="AD273" s="771"/>
      <c r="AE273" s="769"/>
      <c r="AF273" s="769"/>
      <c r="AG273" s="403" t="s">
        <v>19</v>
      </c>
      <c r="AH273" s="769"/>
      <c r="AI273" s="769"/>
      <c r="AJ273" s="770"/>
      <c r="AK273" s="766" t="str">
        <f t="shared" si="22"/>
        <v/>
      </c>
      <c r="AL273" s="767"/>
      <c r="AM273" s="768"/>
      <c r="AN273" s="760"/>
      <c r="AO273" s="761"/>
      <c r="AP273" s="1143"/>
      <c r="AQ273" s="766" t="str">
        <f t="shared" si="23"/>
        <v/>
      </c>
      <c r="AR273" s="767"/>
      <c r="AS273" s="767"/>
      <c r="AT273" s="768"/>
      <c r="AU273" s="1137"/>
      <c r="AV273" s="1138"/>
      <c r="AW273" s="1138"/>
      <c r="AX273" s="1139"/>
      <c r="AY273" s="1140" t="str">
        <f t="shared" si="24"/>
        <v/>
      </c>
      <c r="AZ273" s="1141"/>
      <c r="BA273" s="1141"/>
      <c r="BB273" s="1141"/>
      <c r="BC273" s="1142"/>
    </row>
    <row r="274" spans="1:55" s="410" customFormat="1" ht="28.5" customHeight="1">
      <c r="A274" s="1131"/>
      <c r="B274" s="1132"/>
      <c r="C274" s="1133"/>
      <c r="D274" s="777"/>
      <c r="E274" s="1017"/>
      <c r="F274" s="1017"/>
      <c r="G274" s="1017"/>
      <c r="H274" s="777"/>
      <c r="I274" s="1017"/>
      <c r="J274" s="1017"/>
      <c r="K274" s="775"/>
      <c r="L274" s="776"/>
      <c r="M274" s="776"/>
      <c r="N274" s="777"/>
      <c r="O274" s="772"/>
      <c r="P274" s="773"/>
      <c r="Q274" s="773"/>
      <c r="R274" s="773"/>
      <c r="S274" s="774"/>
      <c r="T274" s="772"/>
      <c r="U274" s="773"/>
      <c r="V274" s="773"/>
      <c r="W274" s="773"/>
      <c r="X274" s="773"/>
      <c r="Y274" s="773"/>
      <c r="Z274" s="773"/>
      <c r="AA274" s="773"/>
      <c r="AB274" s="773"/>
      <c r="AC274" s="774"/>
      <c r="AD274" s="771"/>
      <c r="AE274" s="769"/>
      <c r="AF274" s="769"/>
      <c r="AG274" s="403" t="s">
        <v>19</v>
      </c>
      <c r="AH274" s="769"/>
      <c r="AI274" s="769"/>
      <c r="AJ274" s="770"/>
      <c r="AK274" s="766" t="str">
        <f t="shared" si="22"/>
        <v/>
      </c>
      <c r="AL274" s="767"/>
      <c r="AM274" s="768"/>
      <c r="AN274" s="760"/>
      <c r="AO274" s="761"/>
      <c r="AP274" s="1143"/>
      <c r="AQ274" s="766" t="str">
        <f t="shared" si="23"/>
        <v/>
      </c>
      <c r="AR274" s="767"/>
      <c r="AS274" s="767"/>
      <c r="AT274" s="768"/>
      <c r="AU274" s="1137"/>
      <c r="AV274" s="1138"/>
      <c r="AW274" s="1138"/>
      <c r="AX274" s="1139"/>
      <c r="AY274" s="1140" t="str">
        <f t="shared" si="24"/>
        <v/>
      </c>
      <c r="AZ274" s="1141"/>
      <c r="BA274" s="1141"/>
      <c r="BB274" s="1141"/>
      <c r="BC274" s="1142"/>
    </row>
    <row r="275" spans="1:55" s="410" customFormat="1" ht="28.5" customHeight="1">
      <c r="A275" s="1131"/>
      <c r="B275" s="1132"/>
      <c r="C275" s="1133"/>
      <c r="D275" s="777"/>
      <c r="E275" s="1017"/>
      <c r="F275" s="1017"/>
      <c r="G275" s="1017"/>
      <c r="H275" s="777"/>
      <c r="I275" s="1017"/>
      <c r="J275" s="1017"/>
      <c r="K275" s="775"/>
      <c r="L275" s="776"/>
      <c r="M275" s="776"/>
      <c r="N275" s="777"/>
      <c r="O275" s="772"/>
      <c r="P275" s="773"/>
      <c r="Q275" s="773"/>
      <c r="R275" s="773"/>
      <c r="S275" s="774"/>
      <c r="T275" s="772"/>
      <c r="U275" s="773"/>
      <c r="V275" s="773"/>
      <c r="W275" s="773"/>
      <c r="X275" s="773"/>
      <c r="Y275" s="773"/>
      <c r="Z275" s="773"/>
      <c r="AA275" s="773"/>
      <c r="AB275" s="773"/>
      <c r="AC275" s="774"/>
      <c r="AD275" s="771"/>
      <c r="AE275" s="769"/>
      <c r="AF275" s="769"/>
      <c r="AG275" s="403" t="s">
        <v>19</v>
      </c>
      <c r="AH275" s="769"/>
      <c r="AI275" s="769"/>
      <c r="AJ275" s="770"/>
      <c r="AK275" s="766" t="str">
        <f t="shared" si="22"/>
        <v/>
      </c>
      <c r="AL275" s="767"/>
      <c r="AM275" s="768"/>
      <c r="AN275" s="760"/>
      <c r="AO275" s="761"/>
      <c r="AP275" s="1143"/>
      <c r="AQ275" s="766" t="str">
        <f t="shared" si="23"/>
        <v/>
      </c>
      <c r="AR275" s="767"/>
      <c r="AS275" s="767"/>
      <c r="AT275" s="768"/>
      <c r="AU275" s="1137"/>
      <c r="AV275" s="1138"/>
      <c r="AW275" s="1138"/>
      <c r="AX275" s="1139"/>
      <c r="AY275" s="1140" t="str">
        <f t="shared" si="24"/>
        <v/>
      </c>
      <c r="AZ275" s="1141"/>
      <c r="BA275" s="1141"/>
      <c r="BB275" s="1141"/>
      <c r="BC275" s="1142"/>
    </row>
    <row r="276" spans="1:55" s="410" customFormat="1" ht="28.5" customHeight="1">
      <c r="A276" s="1131"/>
      <c r="B276" s="1132"/>
      <c r="C276" s="1133"/>
      <c r="D276" s="777"/>
      <c r="E276" s="1017"/>
      <c r="F276" s="1017"/>
      <c r="G276" s="1017"/>
      <c r="H276" s="777"/>
      <c r="I276" s="1017"/>
      <c r="J276" s="1017"/>
      <c r="K276" s="775"/>
      <c r="L276" s="776"/>
      <c r="M276" s="776"/>
      <c r="N276" s="777"/>
      <c r="O276" s="772"/>
      <c r="P276" s="773"/>
      <c r="Q276" s="773"/>
      <c r="R276" s="773"/>
      <c r="S276" s="774"/>
      <c r="T276" s="772"/>
      <c r="U276" s="773"/>
      <c r="V276" s="773"/>
      <c r="W276" s="773"/>
      <c r="X276" s="773"/>
      <c r="Y276" s="773"/>
      <c r="Z276" s="773"/>
      <c r="AA276" s="773"/>
      <c r="AB276" s="773"/>
      <c r="AC276" s="774"/>
      <c r="AD276" s="771"/>
      <c r="AE276" s="769"/>
      <c r="AF276" s="769"/>
      <c r="AG276" s="403" t="s">
        <v>19</v>
      </c>
      <c r="AH276" s="769"/>
      <c r="AI276" s="769"/>
      <c r="AJ276" s="770"/>
      <c r="AK276" s="766" t="str">
        <f t="shared" si="22"/>
        <v/>
      </c>
      <c r="AL276" s="767"/>
      <c r="AM276" s="768"/>
      <c r="AN276" s="760"/>
      <c r="AO276" s="761"/>
      <c r="AP276" s="1143"/>
      <c r="AQ276" s="766" t="str">
        <f t="shared" si="23"/>
        <v/>
      </c>
      <c r="AR276" s="767"/>
      <c r="AS276" s="767"/>
      <c r="AT276" s="768"/>
      <c r="AU276" s="1137"/>
      <c r="AV276" s="1138"/>
      <c r="AW276" s="1138"/>
      <c r="AX276" s="1139"/>
      <c r="AY276" s="1140" t="str">
        <f t="shared" si="24"/>
        <v/>
      </c>
      <c r="AZ276" s="1141"/>
      <c r="BA276" s="1141"/>
      <c r="BB276" s="1141"/>
      <c r="BC276" s="1142"/>
    </row>
    <row r="277" spans="1:55" s="410" customFormat="1" ht="28.5" customHeight="1">
      <c r="A277" s="1131"/>
      <c r="B277" s="1132"/>
      <c r="C277" s="1133"/>
      <c r="D277" s="777"/>
      <c r="E277" s="1017"/>
      <c r="F277" s="1017"/>
      <c r="G277" s="1017"/>
      <c r="H277" s="777"/>
      <c r="I277" s="1017"/>
      <c r="J277" s="1017"/>
      <c r="K277" s="775"/>
      <c r="L277" s="776"/>
      <c r="M277" s="776"/>
      <c r="N277" s="777"/>
      <c r="O277" s="772"/>
      <c r="P277" s="773"/>
      <c r="Q277" s="773"/>
      <c r="R277" s="773"/>
      <c r="S277" s="774"/>
      <c r="T277" s="772"/>
      <c r="U277" s="773"/>
      <c r="V277" s="773"/>
      <c r="W277" s="773"/>
      <c r="X277" s="773"/>
      <c r="Y277" s="773"/>
      <c r="Z277" s="773"/>
      <c r="AA277" s="773"/>
      <c r="AB277" s="773"/>
      <c r="AC277" s="774"/>
      <c r="AD277" s="771"/>
      <c r="AE277" s="769"/>
      <c r="AF277" s="769"/>
      <c r="AG277" s="403" t="s">
        <v>19</v>
      </c>
      <c r="AH277" s="769"/>
      <c r="AI277" s="769"/>
      <c r="AJ277" s="770"/>
      <c r="AK277" s="766" t="str">
        <f t="shared" si="22"/>
        <v/>
      </c>
      <c r="AL277" s="767"/>
      <c r="AM277" s="768"/>
      <c r="AN277" s="760"/>
      <c r="AO277" s="761"/>
      <c r="AP277" s="1143"/>
      <c r="AQ277" s="766" t="str">
        <f t="shared" si="23"/>
        <v/>
      </c>
      <c r="AR277" s="767"/>
      <c r="AS277" s="767"/>
      <c r="AT277" s="768"/>
      <c r="AU277" s="1137"/>
      <c r="AV277" s="1138"/>
      <c r="AW277" s="1138"/>
      <c r="AX277" s="1139"/>
      <c r="AY277" s="1140" t="str">
        <f t="shared" si="24"/>
        <v/>
      </c>
      <c r="AZ277" s="1141"/>
      <c r="BA277" s="1141"/>
      <c r="BB277" s="1141"/>
      <c r="BC277" s="1142"/>
    </row>
    <row r="278" spans="1:55" s="410" customFormat="1" ht="28.5" customHeight="1">
      <c r="A278" s="1131"/>
      <c r="B278" s="1132"/>
      <c r="C278" s="1133"/>
      <c r="D278" s="1118"/>
      <c r="E278" s="1119"/>
      <c r="F278" s="1119"/>
      <c r="G278" s="1119"/>
      <c r="H278" s="1118"/>
      <c r="I278" s="1119"/>
      <c r="J278" s="1119"/>
      <c r="K278" s="1120"/>
      <c r="L278" s="1121"/>
      <c r="M278" s="1121"/>
      <c r="N278" s="1118"/>
      <c r="O278" s="772"/>
      <c r="P278" s="773"/>
      <c r="Q278" s="773"/>
      <c r="R278" s="773"/>
      <c r="S278" s="774"/>
      <c r="T278" s="772"/>
      <c r="U278" s="773"/>
      <c r="V278" s="773"/>
      <c r="W278" s="773"/>
      <c r="X278" s="773"/>
      <c r="Y278" s="773"/>
      <c r="Z278" s="773"/>
      <c r="AA278" s="773"/>
      <c r="AB278" s="773"/>
      <c r="AC278" s="774"/>
      <c r="AD278" s="1122"/>
      <c r="AE278" s="1123"/>
      <c r="AF278" s="1123"/>
      <c r="AG278" s="404" t="s">
        <v>19</v>
      </c>
      <c r="AH278" s="1123"/>
      <c r="AI278" s="1123"/>
      <c r="AJ278" s="1124"/>
      <c r="AK278" s="1087" t="str">
        <f t="shared" si="22"/>
        <v/>
      </c>
      <c r="AL278" s="1088"/>
      <c r="AM278" s="1089"/>
      <c r="AN278" s="1125"/>
      <c r="AO278" s="1126"/>
      <c r="AP278" s="1127"/>
      <c r="AQ278" s="1087" t="str">
        <f t="shared" si="23"/>
        <v/>
      </c>
      <c r="AR278" s="1088"/>
      <c r="AS278" s="1088"/>
      <c r="AT278" s="1089"/>
      <c r="AU278" s="1090"/>
      <c r="AV278" s="1091"/>
      <c r="AW278" s="1091"/>
      <c r="AX278" s="1092"/>
      <c r="AY278" s="1093" t="str">
        <f t="shared" si="24"/>
        <v/>
      </c>
      <c r="AZ278" s="1094"/>
      <c r="BA278" s="1094"/>
      <c r="BB278" s="1094"/>
      <c r="BC278" s="1095"/>
    </row>
    <row r="279" spans="1:55" s="409" customFormat="1" ht="33" customHeight="1">
      <c r="A279" s="1134"/>
      <c r="B279" s="1135"/>
      <c r="C279" s="1136"/>
      <c r="D279" s="1096" t="s">
        <v>25</v>
      </c>
      <c r="E279" s="1096"/>
      <c r="F279" s="1096"/>
      <c r="G279" s="1096"/>
      <c r="H279" s="1096"/>
      <c r="I279" s="1096"/>
      <c r="J279" s="1096"/>
      <c r="K279" s="1096"/>
      <c r="L279" s="1096"/>
      <c r="M279" s="1096"/>
      <c r="N279" s="1096"/>
      <c r="O279" s="1096"/>
      <c r="P279" s="1096"/>
      <c r="Q279" s="1096"/>
      <c r="R279" s="1096"/>
      <c r="S279" s="1096"/>
      <c r="T279" s="1096"/>
      <c r="U279" s="1096"/>
      <c r="V279" s="1096"/>
      <c r="W279" s="1096"/>
      <c r="X279" s="1096"/>
      <c r="Y279" s="1096"/>
      <c r="Z279" s="1096"/>
      <c r="AA279" s="1096"/>
      <c r="AB279" s="1096"/>
      <c r="AC279" s="1096"/>
      <c r="AD279" s="1096"/>
      <c r="AE279" s="1096"/>
      <c r="AF279" s="1096"/>
      <c r="AG279" s="1096"/>
      <c r="AH279" s="1096"/>
      <c r="AI279" s="1096"/>
      <c r="AJ279" s="1096"/>
      <c r="AK279" s="1096"/>
      <c r="AL279" s="1096"/>
      <c r="AM279" s="1097"/>
      <c r="AN279" s="1098">
        <f>SUM(AN264:AP278)</f>
        <v>0</v>
      </c>
      <c r="AO279" s="1099"/>
      <c r="AP279" s="1100"/>
      <c r="AQ279" s="1101">
        <f>SUM(AQ264:AT278)</f>
        <v>0</v>
      </c>
      <c r="AR279" s="1102"/>
      <c r="AS279" s="1103"/>
      <c r="AT279" s="1104"/>
      <c r="AU279" s="1105"/>
      <c r="AV279" s="1105"/>
      <c r="AW279" s="1105"/>
      <c r="AX279" s="1106"/>
      <c r="AY279" s="1107">
        <f>ROUNDDOWN(SUM(AY264:BC278),0)</f>
        <v>0</v>
      </c>
      <c r="AZ279" s="1108"/>
      <c r="BA279" s="1108"/>
      <c r="BB279" s="1108"/>
      <c r="BC279" s="1109"/>
    </row>
    <row r="280" spans="1:55" s="7" customFormat="1" ht="35.25" customHeight="1" thickBot="1">
      <c r="A280" s="1110" t="s">
        <v>125</v>
      </c>
      <c r="B280" s="1111"/>
      <c r="C280" s="1112"/>
      <c r="D280" s="1113" t="s">
        <v>139</v>
      </c>
      <c r="E280" s="1113"/>
      <c r="F280" s="1113"/>
      <c r="G280" s="1113"/>
      <c r="H280" s="1113"/>
      <c r="I280" s="1113"/>
      <c r="J280" s="1113"/>
      <c r="K280" s="1113"/>
      <c r="L280" s="1113"/>
      <c r="M280" s="1113"/>
      <c r="N280" s="1113"/>
      <c r="O280" s="1113"/>
      <c r="P280" s="1113"/>
      <c r="Q280" s="1113"/>
      <c r="R280" s="1113"/>
      <c r="S280" s="1113"/>
      <c r="T280" s="1113"/>
      <c r="U280" s="1113"/>
      <c r="V280" s="1113"/>
      <c r="W280" s="1113"/>
      <c r="X280" s="1113"/>
      <c r="Y280" s="1113"/>
      <c r="Z280" s="1113"/>
      <c r="AA280" s="1113"/>
      <c r="AB280" s="1113"/>
      <c r="AC280" s="1113"/>
      <c r="AD280" s="1113"/>
      <c r="AE280" s="1113"/>
      <c r="AF280" s="1113"/>
      <c r="AG280" s="1113"/>
      <c r="AH280" s="1113"/>
      <c r="AI280" s="1113"/>
      <c r="AJ280" s="1113"/>
      <c r="AK280" s="1113"/>
      <c r="AL280" s="1113"/>
      <c r="AM280" s="1113"/>
      <c r="AN280" s="1113"/>
      <c r="AO280" s="1113"/>
      <c r="AP280" s="1113"/>
      <c r="AQ280" s="1113"/>
      <c r="AR280" s="1113"/>
      <c r="AS280" s="1113"/>
      <c r="AT280" s="1113"/>
      <c r="AU280" s="1113"/>
      <c r="AV280" s="1113"/>
      <c r="AW280" s="1113"/>
      <c r="AX280" s="1114"/>
      <c r="AY280" s="1115"/>
      <c r="AZ280" s="1116"/>
      <c r="BA280" s="1116"/>
      <c r="BB280" s="1116"/>
      <c r="BC280" s="1117"/>
    </row>
    <row r="281" spans="1:55" s="7" customFormat="1" ht="35.25" customHeight="1" thickTop="1" thickBot="1">
      <c r="A281" s="1073" t="s">
        <v>138</v>
      </c>
      <c r="B281" s="1074"/>
      <c r="C281" s="1074"/>
      <c r="D281" s="1074"/>
      <c r="E281" s="1074"/>
      <c r="F281" s="1074"/>
      <c r="G281" s="1074"/>
      <c r="H281" s="1074"/>
      <c r="I281" s="1074"/>
      <c r="J281" s="1074"/>
      <c r="K281" s="1074"/>
      <c r="L281" s="1074"/>
      <c r="M281" s="1074"/>
      <c r="N281" s="1074"/>
      <c r="O281" s="1074"/>
      <c r="P281" s="1074"/>
      <c r="Q281" s="1074"/>
      <c r="R281" s="1074"/>
      <c r="S281" s="1074"/>
      <c r="T281" s="1074"/>
      <c r="U281" s="1074"/>
      <c r="V281" s="1074"/>
      <c r="W281" s="1074"/>
      <c r="X281" s="1074"/>
      <c r="Y281" s="1074"/>
      <c r="Z281" s="1074"/>
      <c r="AA281" s="1074"/>
      <c r="AB281" s="1074"/>
      <c r="AC281" s="1074"/>
      <c r="AD281" s="1074"/>
      <c r="AE281" s="1074"/>
      <c r="AF281" s="1074"/>
      <c r="AG281" s="1074"/>
      <c r="AH281" s="1074"/>
      <c r="AI281" s="1074"/>
      <c r="AJ281" s="1074"/>
      <c r="AK281" s="1074"/>
      <c r="AL281" s="1074"/>
      <c r="AM281" s="1074"/>
      <c r="AN281" s="1074"/>
      <c r="AO281" s="1074"/>
      <c r="AP281" s="1074"/>
      <c r="AQ281" s="1074"/>
      <c r="AR281" s="1074"/>
      <c r="AS281" s="1074"/>
      <c r="AT281" s="1074"/>
      <c r="AU281" s="1074"/>
      <c r="AV281" s="1074"/>
      <c r="AW281" s="1074"/>
      <c r="AX281" s="1075"/>
      <c r="AY281" s="1076">
        <f>SUM(AY279:BC280)</f>
        <v>0</v>
      </c>
      <c r="AZ281" s="1077"/>
      <c r="BA281" s="1077"/>
      <c r="BB281" s="1077"/>
      <c r="BC281" s="1078"/>
    </row>
    <row r="282" spans="1:55" s="7" customFormat="1" ht="17.25" customHeight="1">
      <c r="A282" s="388"/>
      <c r="B282" s="388"/>
      <c r="C282" s="388"/>
      <c r="D282" s="388"/>
      <c r="E282" s="388"/>
      <c r="F282" s="388"/>
      <c r="G282" s="388"/>
      <c r="H282" s="388"/>
      <c r="I282" s="388"/>
      <c r="J282" s="388"/>
      <c r="K282" s="388"/>
      <c r="L282" s="388"/>
      <c r="M282" s="388"/>
      <c r="N282" s="388"/>
      <c r="O282" s="388"/>
      <c r="P282" s="388"/>
      <c r="Q282" s="388"/>
      <c r="R282" s="388"/>
      <c r="S282" s="388"/>
      <c r="T282" s="388"/>
      <c r="U282" s="388"/>
      <c r="V282" s="388"/>
      <c r="W282" s="388"/>
      <c r="X282" s="388"/>
      <c r="Y282" s="388"/>
      <c r="Z282" s="388"/>
      <c r="AA282" s="388"/>
      <c r="AB282" s="388"/>
      <c r="AC282" s="388"/>
      <c r="AD282" s="388"/>
      <c r="AE282" s="388"/>
      <c r="AF282" s="388"/>
      <c r="AG282" s="388"/>
      <c r="AH282" s="388"/>
      <c r="AI282" s="388"/>
      <c r="AJ282" s="388"/>
      <c r="AK282" s="388"/>
      <c r="AL282" s="388"/>
      <c r="AM282" s="388"/>
      <c r="AN282" s="388"/>
      <c r="AO282" s="388"/>
      <c r="AP282" s="388"/>
      <c r="AQ282" s="388"/>
      <c r="AR282" s="388"/>
      <c r="AS282" s="388"/>
      <c r="AT282" s="388"/>
      <c r="AU282" s="388"/>
      <c r="AV282" s="388"/>
      <c r="AW282" s="388"/>
      <c r="AX282" s="316"/>
      <c r="AY282" s="316"/>
      <c r="AZ282" s="316"/>
      <c r="BA282" s="316"/>
      <c r="BB282" s="316"/>
      <c r="BC282" s="316"/>
    </row>
    <row r="283" spans="1:55" s="7" customFormat="1" ht="17.25" customHeight="1">
      <c r="A283" s="388"/>
      <c r="B283" s="388"/>
      <c r="C283" s="388"/>
      <c r="D283" s="388"/>
      <c r="E283" s="388"/>
      <c r="F283" s="388"/>
      <c r="G283" s="388"/>
      <c r="H283" s="388"/>
      <c r="I283" s="388"/>
      <c r="J283" s="388"/>
      <c r="K283" s="388"/>
      <c r="L283" s="388"/>
      <c r="M283" s="388"/>
      <c r="N283" s="388"/>
      <c r="O283" s="388"/>
      <c r="P283" s="388"/>
      <c r="Q283" s="388"/>
      <c r="R283" s="388"/>
      <c r="S283" s="388"/>
      <c r="T283" s="388"/>
      <c r="U283" s="388"/>
      <c r="V283" s="388"/>
      <c r="W283" s="388"/>
      <c r="X283" s="388"/>
      <c r="Y283" s="388"/>
      <c r="Z283" s="388"/>
      <c r="AA283" s="388"/>
      <c r="AB283" s="388"/>
      <c r="AC283" s="388"/>
      <c r="AD283" s="388"/>
      <c r="AE283" s="388"/>
      <c r="AF283" s="388"/>
      <c r="AG283" s="388"/>
      <c r="AH283" s="388"/>
      <c r="AI283" s="388"/>
      <c r="AJ283" s="388"/>
      <c r="AK283" s="388"/>
      <c r="AL283" s="388"/>
      <c r="AM283" s="388"/>
      <c r="AN283" s="388"/>
      <c r="AO283" s="388"/>
      <c r="AP283" s="388"/>
      <c r="AQ283" s="388"/>
      <c r="AR283" s="388"/>
      <c r="AS283" s="388"/>
      <c r="AT283" s="388"/>
      <c r="AU283" s="388"/>
      <c r="AV283" s="388"/>
      <c r="AW283" s="388"/>
      <c r="AX283" s="316"/>
      <c r="AY283" s="316"/>
      <c r="AZ283" s="316"/>
      <c r="BA283" s="316"/>
      <c r="BB283" s="316"/>
      <c r="BC283" s="316"/>
    </row>
    <row r="284" spans="1:55" s="7" customFormat="1" ht="17.25" customHeight="1">
      <c r="A284" s="388"/>
      <c r="B284" s="388"/>
      <c r="C284" s="388"/>
      <c r="D284" s="388"/>
      <c r="E284" s="388"/>
      <c r="F284" s="388"/>
      <c r="G284" s="388"/>
      <c r="H284" s="388"/>
      <c r="I284" s="388"/>
      <c r="J284" s="388"/>
      <c r="K284" s="388"/>
      <c r="L284" s="388"/>
      <c r="M284" s="388"/>
      <c r="N284" s="388"/>
      <c r="O284" s="388"/>
      <c r="P284" s="388"/>
      <c r="Q284" s="388"/>
      <c r="R284" s="388"/>
      <c r="S284" s="388"/>
      <c r="T284" s="388"/>
      <c r="U284" s="388"/>
      <c r="V284" s="388"/>
      <c r="W284" s="388"/>
      <c r="X284" s="388"/>
      <c r="Y284" s="388"/>
      <c r="Z284" s="388"/>
      <c r="AA284" s="388"/>
      <c r="AB284" s="388"/>
      <c r="AC284" s="388"/>
      <c r="AD284" s="388"/>
      <c r="AE284" s="388"/>
      <c r="AF284" s="388"/>
      <c r="AG284" s="388"/>
      <c r="AH284" s="388"/>
      <c r="AI284" s="388"/>
      <c r="AJ284" s="388"/>
      <c r="AK284" s="388"/>
      <c r="AL284" s="388"/>
      <c r="AM284" s="388"/>
      <c r="AN284" s="388"/>
      <c r="AO284" s="388"/>
      <c r="AP284" s="388"/>
      <c r="AQ284" s="388"/>
      <c r="AR284" s="388"/>
      <c r="AS284" s="388"/>
      <c r="AT284" s="388"/>
      <c r="AU284" s="388"/>
      <c r="AV284" s="388"/>
      <c r="AW284" s="388"/>
      <c r="AX284" s="316"/>
      <c r="AY284" s="316"/>
      <c r="AZ284" s="316"/>
      <c r="BA284" s="316"/>
      <c r="BB284" s="316"/>
      <c r="BC284" s="316"/>
    </row>
    <row r="285" spans="1:55" s="7" customFormat="1" ht="17.25" customHeight="1" thickBot="1">
      <c r="A285" s="388"/>
      <c r="B285" s="388"/>
      <c r="C285" s="388"/>
      <c r="D285" s="388"/>
      <c r="E285" s="388"/>
      <c r="F285" s="388"/>
      <c r="G285" s="388"/>
      <c r="H285" s="388"/>
      <c r="I285" s="388"/>
      <c r="J285" s="388"/>
      <c r="K285" s="388"/>
      <c r="L285" s="388"/>
      <c r="M285" s="388"/>
      <c r="N285" s="388"/>
      <c r="O285" s="388"/>
      <c r="P285" s="388"/>
      <c r="Q285" s="388"/>
      <c r="R285" s="388"/>
      <c r="S285" s="388"/>
      <c r="T285" s="388"/>
      <c r="U285" s="388"/>
      <c r="V285" s="388"/>
      <c r="W285" s="388"/>
      <c r="X285" s="388"/>
      <c r="Y285" s="388"/>
      <c r="Z285" s="388"/>
      <c r="AA285" s="388"/>
      <c r="AB285" s="388"/>
      <c r="AC285" s="388"/>
      <c r="AD285" s="388"/>
      <c r="AE285" s="388"/>
      <c r="AF285" s="388"/>
      <c r="AG285" s="388"/>
      <c r="AH285" s="388"/>
      <c r="AI285" s="388"/>
      <c r="AJ285" s="388"/>
      <c r="AK285" s="388"/>
      <c r="AL285" s="388"/>
      <c r="AM285" s="388"/>
      <c r="AN285" s="388"/>
      <c r="AO285" s="388"/>
      <c r="AP285" s="388"/>
      <c r="AQ285" s="388"/>
      <c r="AR285" s="388"/>
      <c r="AS285" s="388"/>
      <c r="AT285" s="388"/>
      <c r="AU285" s="388"/>
      <c r="AV285" s="388"/>
      <c r="AW285" s="388"/>
      <c r="AX285" s="316"/>
      <c r="AY285" s="316"/>
      <c r="AZ285" s="316"/>
      <c r="BA285" s="316"/>
      <c r="BB285" s="316"/>
      <c r="BC285" s="316"/>
    </row>
    <row r="286" spans="1:55" s="7" customFormat="1" ht="28.5" customHeight="1" thickBot="1">
      <c r="A286" s="831" t="s">
        <v>17</v>
      </c>
      <c r="B286" s="832"/>
      <c r="C286" s="832"/>
      <c r="D286" s="832"/>
      <c r="E286" s="832"/>
      <c r="F286" s="832"/>
      <c r="G286" s="832"/>
      <c r="H286" s="832"/>
      <c r="I286" s="833" t="s">
        <v>232</v>
      </c>
      <c r="J286" s="834"/>
      <c r="K286" s="834"/>
      <c r="L286" s="834"/>
      <c r="M286" s="834"/>
      <c r="N286" s="834"/>
      <c r="O286" s="834"/>
      <c r="P286" s="835"/>
      <c r="Q286" s="317"/>
      <c r="R286" s="317"/>
      <c r="S286" s="317"/>
      <c r="T286" s="317"/>
      <c r="U286" s="317"/>
      <c r="V286" s="317"/>
      <c r="W286" s="317"/>
      <c r="X286" s="318"/>
      <c r="Y286" s="318"/>
      <c r="Z286" s="318"/>
      <c r="AA286" s="318"/>
      <c r="AB286" s="318"/>
      <c r="AC286" s="318"/>
      <c r="AD286" s="318"/>
      <c r="AE286" s="318"/>
      <c r="AF286" s="318"/>
      <c r="AT286" s="315"/>
    </row>
    <row r="287" spans="1:55" s="7" customFormat="1" ht="9.75" customHeight="1">
      <c r="D287" s="28"/>
      <c r="E287" s="28"/>
      <c r="F287" s="28"/>
      <c r="G287" s="28"/>
      <c r="H287" s="28"/>
      <c r="I287" s="28"/>
      <c r="J287" s="28"/>
      <c r="K287" s="28"/>
      <c r="L287" s="28"/>
      <c r="M287" s="29"/>
      <c r="N287" s="29"/>
      <c r="O287" s="29"/>
      <c r="P287" s="29"/>
      <c r="Q287" s="29"/>
      <c r="R287" s="29"/>
      <c r="S287" s="29"/>
      <c r="T287" s="29"/>
      <c r="U287" s="29"/>
      <c r="V287" s="29"/>
      <c r="W287" s="29"/>
      <c r="X287" s="29"/>
      <c r="Y287" s="29"/>
      <c r="Z287" s="29"/>
      <c r="AA287" s="29"/>
      <c r="AB287" s="4"/>
      <c r="AC287" s="4"/>
      <c r="AD287" s="4"/>
      <c r="AE287" s="4"/>
      <c r="AF287" s="4"/>
      <c r="AG287" s="4"/>
      <c r="AH287" s="4"/>
      <c r="AI287" s="4"/>
      <c r="AJ287" s="4"/>
      <c r="AK287" s="4"/>
      <c r="AL287" s="4"/>
      <c r="AM287" s="4"/>
      <c r="AN287" s="4"/>
      <c r="AO287" s="4"/>
      <c r="AP287" s="4"/>
      <c r="AQ287" s="4"/>
      <c r="AR287" s="4"/>
      <c r="AS287" s="4"/>
      <c r="AT287" s="4"/>
      <c r="AU287" s="4"/>
      <c r="AV287" s="4"/>
      <c r="AW287" s="4"/>
      <c r="AX287" s="4"/>
    </row>
    <row r="288" spans="1:55" s="7" customFormat="1" ht="35.25" customHeight="1">
      <c r="A288" s="1150" t="s">
        <v>229</v>
      </c>
      <c r="B288" s="1151"/>
      <c r="C288" s="1151"/>
      <c r="D288" s="1151"/>
      <c r="E288" s="1151"/>
      <c r="F288" s="1151"/>
      <c r="G288" s="1151"/>
      <c r="H288" s="1151"/>
      <c r="I288" s="1151"/>
      <c r="J288" s="1151"/>
      <c r="K288" s="1151"/>
      <c r="L288" s="1151"/>
      <c r="M288" s="1151"/>
      <c r="N288" s="1151"/>
      <c r="O288" s="1151"/>
      <c r="P288" s="1151"/>
      <c r="Q288" s="1151"/>
      <c r="R288" s="1151"/>
      <c r="S288" s="1151"/>
      <c r="T288" s="1151"/>
      <c r="U288" s="1151"/>
      <c r="V288" s="1151"/>
      <c r="W288" s="1151"/>
      <c r="X288" s="1151"/>
      <c r="Y288" s="1151"/>
      <c r="Z288" s="1151"/>
      <c r="AA288" s="1151"/>
      <c r="AB288" s="1151"/>
      <c r="AC288" s="1151"/>
      <c r="AD288" s="1151"/>
      <c r="AE288" s="1151"/>
      <c r="AF288" s="1151"/>
      <c r="AG288" s="1151"/>
      <c r="AH288" s="1151"/>
      <c r="AI288" s="1151"/>
      <c r="AJ288" s="1151"/>
      <c r="AK288" s="1151"/>
      <c r="AL288" s="1151"/>
      <c r="AM288" s="1151"/>
      <c r="AN288" s="1151"/>
      <c r="AO288" s="1151"/>
      <c r="AP288" s="1151"/>
      <c r="AQ288" s="1151"/>
      <c r="AR288" s="1151"/>
      <c r="AS288" s="1151"/>
      <c r="AT288" s="1151"/>
      <c r="AU288" s="1151"/>
      <c r="AV288" s="1151"/>
      <c r="AW288" s="1151"/>
      <c r="AX288" s="1152"/>
      <c r="AY288" s="1040" t="s">
        <v>5</v>
      </c>
      <c r="AZ288" s="1041"/>
      <c r="BA288" s="1041"/>
      <c r="BB288" s="1041"/>
      <c r="BC288" s="1042"/>
    </row>
    <row r="289" spans="1:55" s="7" customFormat="1" ht="6.75" customHeight="1">
      <c r="D289" s="28"/>
      <c r="E289" s="28"/>
      <c r="F289" s="28"/>
      <c r="G289" s="28"/>
      <c r="H289" s="28"/>
      <c r="I289" s="28"/>
      <c r="J289" s="28"/>
      <c r="K289" s="28"/>
      <c r="L289" s="28"/>
      <c r="M289" s="29"/>
      <c r="N289" s="29"/>
      <c r="O289" s="29"/>
      <c r="P289" s="29"/>
      <c r="Q289" s="29"/>
      <c r="R289" s="29"/>
      <c r="S289" s="29"/>
      <c r="T289" s="29"/>
      <c r="U289" s="29"/>
      <c r="V289" s="29"/>
      <c r="W289" s="29"/>
      <c r="X289" s="29"/>
      <c r="Y289" s="29"/>
      <c r="Z289" s="29"/>
      <c r="AA289" s="29"/>
      <c r="AB289" s="4"/>
      <c r="AC289" s="4"/>
      <c r="AD289" s="4"/>
      <c r="AE289" s="4"/>
      <c r="AF289" s="4"/>
      <c r="AG289" s="4"/>
      <c r="AH289" s="4"/>
      <c r="AI289" s="4"/>
      <c r="AJ289" s="4"/>
      <c r="AK289" s="4"/>
      <c r="AL289" s="4"/>
      <c r="AM289" s="4"/>
      <c r="AN289" s="4"/>
      <c r="AO289" s="4"/>
      <c r="AP289" s="4"/>
      <c r="AQ289" s="4"/>
      <c r="AR289" s="4"/>
      <c r="AS289" s="4"/>
      <c r="AT289" s="4"/>
      <c r="AU289" s="4"/>
      <c r="AV289" s="4"/>
      <c r="AW289" s="4"/>
      <c r="AX289" s="4"/>
    </row>
    <row r="290" spans="1:55" s="7" customFormat="1" ht="35.25" customHeight="1">
      <c r="A290" s="1153" t="s">
        <v>230</v>
      </c>
      <c r="B290" s="1154"/>
      <c r="C290" s="1154"/>
      <c r="D290" s="1154"/>
      <c r="E290" s="1154"/>
      <c r="F290" s="1154"/>
      <c r="G290" s="1154"/>
      <c r="H290" s="1154"/>
      <c r="I290" s="1154"/>
      <c r="J290" s="1154"/>
      <c r="K290" s="1154"/>
      <c r="L290" s="1154"/>
      <c r="M290" s="1154"/>
      <c r="N290" s="1154"/>
      <c r="O290" s="1154"/>
      <c r="P290" s="1154"/>
      <c r="Q290" s="1154"/>
      <c r="R290" s="1154"/>
      <c r="S290" s="1154"/>
      <c r="T290" s="1154"/>
      <c r="U290" s="1154"/>
      <c r="V290" s="1154"/>
      <c r="W290" s="1154"/>
      <c r="X290" s="1154"/>
      <c r="Y290" s="1154"/>
      <c r="Z290" s="1154"/>
      <c r="AA290" s="1154"/>
      <c r="AB290" s="1154"/>
      <c r="AC290" s="1154"/>
      <c r="AD290" s="1154"/>
      <c r="AE290" s="1154"/>
      <c r="AF290" s="1154"/>
      <c r="AG290" s="1154"/>
      <c r="AH290" s="1154"/>
      <c r="AI290" s="1154"/>
      <c r="AJ290" s="1154"/>
      <c r="AK290" s="1154"/>
      <c r="AL290" s="1154"/>
      <c r="AM290" s="1154"/>
      <c r="AN290" s="1154"/>
      <c r="AO290" s="1154"/>
      <c r="AP290" s="1154"/>
      <c r="AQ290" s="1154"/>
      <c r="AR290" s="1154"/>
      <c r="AS290" s="1154"/>
      <c r="AT290" s="1154"/>
      <c r="AU290" s="1154"/>
      <c r="AV290" s="1154"/>
      <c r="AW290" s="1154"/>
      <c r="AX290" s="1155"/>
      <c r="AY290" s="1156" t="s">
        <v>5</v>
      </c>
      <c r="AZ290" s="1157"/>
      <c r="BA290" s="1157"/>
      <c r="BB290" s="1157"/>
      <c r="BC290" s="1158"/>
    </row>
    <row r="291" spans="1:55" s="7" customFormat="1" ht="9" customHeight="1" thickBot="1">
      <c r="A291" s="28"/>
      <c r="B291" s="28"/>
      <c r="C291" s="29"/>
      <c r="D291" s="29"/>
      <c r="E291" s="29"/>
      <c r="F291" s="29"/>
      <c r="G291" s="29"/>
      <c r="H291" s="29"/>
      <c r="I291" s="29"/>
      <c r="J291" s="29"/>
      <c r="K291" s="29"/>
      <c r="L291" s="29"/>
      <c r="M291" s="29"/>
      <c r="N291" s="29"/>
      <c r="O291" s="29"/>
      <c r="P291" s="29"/>
      <c r="Q291" s="29"/>
      <c r="R291" s="29"/>
      <c r="S291" s="29"/>
      <c r="T291" s="4"/>
      <c r="U291" s="4"/>
      <c r="V291" s="4"/>
      <c r="W291" s="4"/>
      <c r="X291" s="4"/>
      <c r="Y291" s="4"/>
      <c r="Z291" s="4"/>
      <c r="AA291" s="4"/>
      <c r="AB291" s="4"/>
      <c r="AC291" s="4"/>
      <c r="AD291" s="4"/>
      <c r="AE291" s="4"/>
      <c r="AF291" s="29"/>
      <c r="AG291" s="29"/>
      <c r="AH291" s="29"/>
      <c r="AI291" s="4"/>
      <c r="AJ291" s="4"/>
      <c r="AK291" s="4"/>
      <c r="AL291" s="4"/>
      <c r="AM291" s="4"/>
      <c r="AN291" s="4"/>
      <c r="AO291" s="4"/>
      <c r="AP291" s="4"/>
      <c r="AQ291" s="4"/>
      <c r="AR291" s="4"/>
      <c r="AS291" s="4"/>
      <c r="AT291" s="4"/>
      <c r="AU291" s="4"/>
      <c r="AV291" s="4"/>
      <c r="AW291" s="4"/>
      <c r="AX291" s="4"/>
      <c r="AY291" s="4"/>
      <c r="AZ291" s="4"/>
      <c r="BA291" s="4"/>
      <c r="BB291" s="4"/>
      <c r="BC291" s="4"/>
    </row>
    <row r="292" spans="1:55" s="7" customFormat="1" ht="18.75" customHeight="1">
      <c r="A292" s="1159" t="s">
        <v>2</v>
      </c>
      <c r="B292" s="1160"/>
      <c r="C292" s="1160"/>
      <c r="D292" s="1163" t="s">
        <v>108</v>
      </c>
      <c r="E292" s="1044"/>
      <c r="F292" s="1044"/>
      <c r="G292" s="1044"/>
      <c r="H292" s="1047" t="s">
        <v>231</v>
      </c>
      <c r="I292" s="1044"/>
      <c r="J292" s="1044"/>
      <c r="K292" s="1049" t="s">
        <v>14</v>
      </c>
      <c r="L292" s="1050"/>
      <c r="M292" s="1050"/>
      <c r="N292" s="1051"/>
      <c r="O292" s="1055" t="s">
        <v>9</v>
      </c>
      <c r="P292" s="1056"/>
      <c r="Q292" s="1056"/>
      <c r="R292" s="1056"/>
      <c r="S292" s="1047"/>
      <c r="T292" s="1055" t="s">
        <v>105</v>
      </c>
      <c r="U292" s="1056"/>
      <c r="V292" s="1056"/>
      <c r="W292" s="1056"/>
      <c r="X292" s="1056"/>
      <c r="Y292" s="1056"/>
      <c r="Z292" s="1056"/>
      <c r="AA292" s="1056"/>
      <c r="AB292" s="1056"/>
      <c r="AC292" s="1047"/>
      <c r="AD292" s="1059" t="s">
        <v>30</v>
      </c>
      <c r="AE292" s="1060"/>
      <c r="AF292" s="1060"/>
      <c r="AG292" s="1060"/>
      <c r="AH292" s="1060"/>
      <c r="AI292" s="1060"/>
      <c r="AJ292" s="1061"/>
      <c r="AK292" s="1165" t="s">
        <v>26</v>
      </c>
      <c r="AL292" s="1166"/>
      <c r="AM292" s="1167"/>
      <c r="AN292" s="1055" t="s">
        <v>76</v>
      </c>
      <c r="AO292" s="1056"/>
      <c r="AP292" s="1047"/>
      <c r="AQ292" s="1062" t="s">
        <v>27</v>
      </c>
      <c r="AR292" s="1063"/>
      <c r="AS292" s="1063"/>
      <c r="AT292" s="1064"/>
      <c r="AU292" s="1055" t="s">
        <v>28</v>
      </c>
      <c r="AV292" s="1056"/>
      <c r="AW292" s="1056"/>
      <c r="AX292" s="1171"/>
      <c r="AY292" s="1173" t="s">
        <v>29</v>
      </c>
      <c r="AZ292" s="1174"/>
      <c r="BA292" s="1174"/>
      <c r="BB292" s="1174"/>
      <c r="BC292" s="1175"/>
    </row>
    <row r="293" spans="1:55" s="7" customFormat="1" ht="28.5" customHeight="1" thickBot="1">
      <c r="A293" s="1161"/>
      <c r="B293" s="1162"/>
      <c r="C293" s="1162"/>
      <c r="D293" s="1164"/>
      <c r="E293" s="1046"/>
      <c r="F293" s="1046"/>
      <c r="G293" s="1046"/>
      <c r="H293" s="1048"/>
      <c r="I293" s="1046"/>
      <c r="J293" s="1046"/>
      <c r="K293" s="1052"/>
      <c r="L293" s="1053"/>
      <c r="M293" s="1053"/>
      <c r="N293" s="1054"/>
      <c r="O293" s="1057"/>
      <c r="P293" s="1058"/>
      <c r="Q293" s="1058"/>
      <c r="R293" s="1058"/>
      <c r="S293" s="1048"/>
      <c r="T293" s="1057"/>
      <c r="U293" s="1058"/>
      <c r="V293" s="1058"/>
      <c r="W293" s="1058"/>
      <c r="X293" s="1058"/>
      <c r="Y293" s="1058"/>
      <c r="Z293" s="1058"/>
      <c r="AA293" s="1058"/>
      <c r="AB293" s="1058"/>
      <c r="AC293" s="1048"/>
      <c r="AD293" s="1070" t="s">
        <v>18</v>
      </c>
      <c r="AE293" s="1071"/>
      <c r="AF293" s="1071"/>
      <c r="AG293" s="149" t="s">
        <v>19</v>
      </c>
      <c r="AH293" s="1071" t="s">
        <v>20</v>
      </c>
      <c r="AI293" s="1071"/>
      <c r="AJ293" s="1072"/>
      <c r="AK293" s="1168"/>
      <c r="AL293" s="1169"/>
      <c r="AM293" s="1170"/>
      <c r="AN293" s="1057"/>
      <c r="AO293" s="1058"/>
      <c r="AP293" s="1048"/>
      <c r="AQ293" s="1065"/>
      <c r="AR293" s="1066"/>
      <c r="AS293" s="1066"/>
      <c r="AT293" s="1067"/>
      <c r="AU293" s="1057"/>
      <c r="AV293" s="1058"/>
      <c r="AW293" s="1058"/>
      <c r="AX293" s="1172"/>
      <c r="AY293" s="1176"/>
      <c r="AZ293" s="1177"/>
      <c r="BA293" s="1177"/>
      <c r="BB293" s="1177"/>
      <c r="BC293" s="1178"/>
    </row>
    <row r="294" spans="1:55" s="410" customFormat="1" ht="28.5" customHeight="1" thickTop="1">
      <c r="A294" s="1128" t="s">
        <v>12</v>
      </c>
      <c r="B294" s="1129"/>
      <c r="C294" s="1130"/>
      <c r="D294" s="1023"/>
      <c r="E294" s="1022"/>
      <c r="F294" s="1022"/>
      <c r="G294" s="1022"/>
      <c r="H294" s="1023"/>
      <c r="I294" s="1022"/>
      <c r="J294" s="1022"/>
      <c r="K294" s="1024"/>
      <c r="L294" s="1025"/>
      <c r="M294" s="1025"/>
      <c r="N294" s="1023"/>
      <c r="O294" s="1026"/>
      <c r="P294" s="1027"/>
      <c r="Q294" s="1027"/>
      <c r="R294" s="1027"/>
      <c r="S294" s="1028"/>
      <c r="T294" s="1026"/>
      <c r="U294" s="1027"/>
      <c r="V294" s="1027"/>
      <c r="W294" s="1027"/>
      <c r="X294" s="1027"/>
      <c r="Y294" s="1027"/>
      <c r="Z294" s="1027"/>
      <c r="AA294" s="1027"/>
      <c r="AB294" s="1027"/>
      <c r="AC294" s="1028"/>
      <c r="AD294" s="1029"/>
      <c r="AE294" s="1030"/>
      <c r="AF294" s="1030"/>
      <c r="AG294" s="402" t="s">
        <v>19</v>
      </c>
      <c r="AH294" s="1030"/>
      <c r="AI294" s="1030"/>
      <c r="AJ294" s="1031"/>
      <c r="AK294" s="1032" t="str">
        <f t="shared" ref="AK294:AK308" si="25">IF(AND(AD294&lt;&gt;"",AH294&lt;&gt;""),ROUNDDOWN(AD294*AH294/1000000,2),"")</f>
        <v/>
      </c>
      <c r="AL294" s="1033"/>
      <c r="AM294" s="1034"/>
      <c r="AN294" s="1018"/>
      <c r="AO294" s="1019"/>
      <c r="AP294" s="1144"/>
      <c r="AQ294" s="1032" t="str">
        <f t="shared" ref="AQ294:AQ308" si="26">IF(AK294&lt;&gt;"",AN294*AK294,"")</f>
        <v/>
      </c>
      <c r="AR294" s="1033"/>
      <c r="AS294" s="1033"/>
      <c r="AT294" s="1034"/>
      <c r="AU294" s="1145"/>
      <c r="AV294" s="1146"/>
      <c r="AW294" s="1146"/>
      <c r="AX294" s="1147"/>
      <c r="AY294" s="1148" t="str">
        <f>IF(AU294&lt;&gt;"",ROUNDDOWN(AN294*AU294,0),"")</f>
        <v/>
      </c>
      <c r="AZ294" s="1146"/>
      <c r="BA294" s="1146"/>
      <c r="BB294" s="1146"/>
      <c r="BC294" s="1149"/>
    </row>
    <row r="295" spans="1:55" s="410" customFormat="1" ht="28.5" customHeight="1">
      <c r="A295" s="1131"/>
      <c r="B295" s="1132"/>
      <c r="C295" s="1133"/>
      <c r="D295" s="777"/>
      <c r="E295" s="1017"/>
      <c r="F295" s="1017"/>
      <c r="G295" s="1017"/>
      <c r="H295" s="777"/>
      <c r="I295" s="1017"/>
      <c r="J295" s="1017"/>
      <c r="K295" s="775"/>
      <c r="L295" s="776"/>
      <c r="M295" s="776"/>
      <c r="N295" s="777"/>
      <c r="O295" s="772"/>
      <c r="P295" s="773"/>
      <c r="Q295" s="773"/>
      <c r="R295" s="773"/>
      <c r="S295" s="774"/>
      <c r="T295" s="772"/>
      <c r="U295" s="773"/>
      <c r="V295" s="773"/>
      <c r="W295" s="773"/>
      <c r="X295" s="773"/>
      <c r="Y295" s="773"/>
      <c r="Z295" s="773"/>
      <c r="AA295" s="773"/>
      <c r="AB295" s="773"/>
      <c r="AC295" s="774"/>
      <c r="AD295" s="771"/>
      <c r="AE295" s="769"/>
      <c r="AF295" s="769"/>
      <c r="AG295" s="403" t="s">
        <v>19</v>
      </c>
      <c r="AH295" s="769"/>
      <c r="AI295" s="769"/>
      <c r="AJ295" s="770"/>
      <c r="AK295" s="766" t="str">
        <f t="shared" si="25"/>
        <v/>
      </c>
      <c r="AL295" s="767"/>
      <c r="AM295" s="768"/>
      <c r="AN295" s="760"/>
      <c r="AO295" s="761"/>
      <c r="AP295" s="1143"/>
      <c r="AQ295" s="766" t="str">
        <f t="shared" si="26"/>
        <v/>
      </c>
      <c r="AR295" s="767"/>
      <c r="AS295" s="767"/>
      <c r="AT295" s="768"/>
      <c r="AU295" s="1137"/>
      <c r="AV295" s="1138"/>
      <c r="AW295" s="1138"/>
      <c r="AX295" s="1139"/>
      <c r="AY295" s="1140" t="str">
        <f t="shared" ref="AY295:AY308" si="27">IF(AU295&lt;&gt;"",ROUNDDOWN(AN295*AU295,0),"")</f>
        <v/>
      </c>
      <c r="AZ295" s="1141"/>
      <c r="BA295" s="1141"/>
      <c r="BB295" s="1141"/>
      <c r="BC295" s="1142"/>
    </row>
    <row r="296" spans="1:55" s="410" customFormat="1" ht="28.5" customHeight="1">
      <c r="A296" s="1131"/>
      <c r="B296" s="1132"/>
      <c r="C296" s="1133"/>
      <c r="D296" s="777"/>
      <c r="E296" s="1017"/>
      <c r="F296" s="1017"/>
      <c r="G296" s="1017"/>
      <c r="H296" s="777"/>
      <c r="I296" s="1017"/>
      <c r="J296" s="1017"/>
      <c r="K296" s="775"/>
      <c r="L296" s="776"/>
      <c r="M296" s="776"/>
      <c r="N296" s="777"/>
      <c r="O296" s="772"/>
      <c r="P296" s="773"/>
      <c r="Q296" s="773"/>
      <c r="R296" s="773"/>
      <c r="S296" s="774"/>
      <c r="T296" s="772"/>
      <c r="U296" s="773"/>
      <c r="V296" s="773"/>
      <c r="W296" s="773"/>
      <c r="X296" s="773"/>
      <c r="Y296" s="773"/>
      <c r="Z296" s="773"/>
      <c r="AA296" s="773"/>
      <c r="AB296" s="773"/>
      <c r="AC296" s="774"/>
      <c r="AD296" s="771"/>
      <c r="AE296" s="769"/>
      <c r="AF296" s="769"/>
      <c r="AG296" s="403" t="s">
        <v>19</v>
      </c>
      <c r="AH296" s="769"/>
      <c r="AI296" s="769"/>
      <c r="AJ296" s="770"/>
      <c r="AK296" s="766" t="str">
        <f t="shared" si="25"/>
        <v/>
      </c>
      <c r="AL296" s="767"/>
      <c r="AM296" s="768"/>
      <c r="AN296" s="760"/>
      <c r="AO296" s="761"/>
      <c r="AP296" s="1143"/>
      <c r="AQ296" s="766" t="str">
        <f t="shared" si="26"/>
        <v/>
      </c>
      <c r="AR296" s="767"/>
      <c r="AS296" s="767"/>
      <c r="AT296" s="768"/>
      <c r="AU296" s="1137"/>
      <c r="AV296" s="1138"/>
      <c r="AW296" s="1138"/>
      <c r="AX296" s="1139"/>
      <c r="AY296" s="1140" t="str">
        <f t="shared" si="27"/>
        <v/>
      </c>
      <c r="AZ296" s="1141"/>
      <c r="BA296" s="1141"/>
      <c r="BB296" s="1141"/>
      <c r="BC296" s="1142"/>
    </row>
    <row r="297" spans="1:55" s="410" customFormat="1" ht="28.5" customHeight="1">
      <c r="A297" s="1131"/>
      <c r="B297" s="1132"/>
      <c r="C297" s="1133"/>
      <c r="D297" s="777"/>
      <c r="E297" s="1017"/>
      <c r="F297" s="1017"/>
      <c r="G297" s="1017"/>
      <c r="H297" s="777"/>
      <c r="I297" s="1017"/>
      <c r="J297" s="1017"/>
      <c r="K297" s="775"/>
      <c r="L297" s="776"/>
      <c r="M297" s="776"/>
      <c r="N297" s="777"/>
      <c r="O297" s="772"/>
      <c r="P297" s="773"/>
      <c r="Q297" s="773"/>
      <c r="R297" s="773"/>
      <c r="S297" s="774"/>
      <c r="T297" s="772"/>
      <c r="U297" s="773"/>
      <c r="V297" s="773"/>
      <c r="W297" s="773"/>
      <c r="X297" s="773"/>
      <c r="Y297" s="773"/>
      <c r="Z297" s="773"/>
      <c r="AA297" s="773"/>
      <c r="AB297" s="773"/>
      <c r="AC297" s="774"/>
      <c r="AD297" s="771"/>
      <c r="AE297" s="769"/>
      <c r="AF297" s="769"/>
      <c r="AG297" s="403" t="s">
        <v>19</v>
      </c>
      <c r="AH297" s="769"/>
      <c r="AI297" s="769"/>
      <c r="AJ297" s="770"/>
      <c r="AK297" s="766" t="str">
        <f t="shared" si="25"/>
        <v/>
      </c>
      <c r="AL297" s="767"/>
      <c r="AM297" s="768"/>
      <c r="AN297" s="760"/>
      <c r="AO297" s="761"/>
      <c r="AP297" s="1143"/>
      <c r="AQ297" s="766" t="str">
        <f t="shared" si="26"/>
        <v/>
      </c>
      <c r="AR297" s="767"/>
      <c r="AS297" s="767"/>
      <c r="AT297" s="768"/>
      <c r="AU297" s="1137"/>
      <c r="AV297" s="1138"/>
      <c r="AW297" s="1138"/>
      <c r="AX297" s="1139"/>
      <c r="AY297" s="1140" t="str">
        <f t="shared" si="27"/>
        <v/>
      </c>
      <c r="AZ297" s="1141"/>
      <c r="BA297" s="1141"/>
      <c r="BB297" s="1141"/>
      <c r="BC297" s="1142"/>
    </row>
    <row r="298" spans="1:55" s="410" customFormat="1" ht="28.5" customHeight="1">
      <c r="A298" s="1131"/>
      <c r="B298" s="1132"/>
      <c r="C298" s="1133"/>
      <c r="D298" s="777"/>
      <c r="E298" s="1017"/>
      <c r="F298" s="1017"/>
      <c r="G298" s="1017"/>
      <c r="H298" s="777"/>
      <c r="I298" s="1017"/>
      <c r="J298" s="1017"/>
      <c r="K298" s="775"/>
      <c r="L298" s="776"/>
      <c r="M298" s="776"/>
      <c r="N298" s="777"/>
      <c r="O298" s="772"/>
      <c r="P298" s="773"/>
      <c r="Q298" s="773"/>
      <c r="R298" s="773"/>
      <c r="S298" s="774"/>
      <c r="T298" s="772"/>
      <c r="U298" s="773"/>
      <c r="V298" s="773"/>
      <c r="W298" s="773"/>
      <c r="X298" s="773"/>
      <c r="Y298" s="773"/>
      <c r="Z298" s="773"/>
      <c r="AA298" s="773"/>
      <c r="AB298" s="773"/>
      <c r="AC298" s="774"/>
      <c r="AD298" s="771"/>
      <c r="AE298" s="769"/>
      <c r="AF298" s="769"/>
      <c r="AG298" s="403" t="s">
        <v>19</v>
      </c>
      <c r="AH298" s="769"/>
      <c r="AI298" s="769"/>
      <c r="AJ298" s="770"/>
      <c r="AK298" s="766" t="str">
        <f t="shared" si="25"/>
        <v/>
      </c>
      <c r="AL298" s="767"/>
      <c r="AM298" s="768"/>
      <c r="AN298" s="760"/>
      <c r="AO298" s="761"/>
      <c r="AP298" s="1143"/>
      <c r="AQ298" s="766" t="str">
        <f t="shared" si="26"/>
        <v/>
      </c>
      <c r="AR298" s="767"/>
      <c r="AS298" s="767"/>
      <c r="AT298" s="768"/>
      <c r="AU298" s="1137"/>
      <c r="AV298" s="1138"/>
      <c r="AW298" s="1138"/>
      <c r="AX298" s="1139"/>
      <c r="AY298" s="1140" t="str">
        <f t="shared" si="27"/>
        <v/>
      </c>
      <c r="AZ298" s="1141"/>
      <c r="BA298" s="1141"/>
      <c r="BB298" s="1141"/>
      <c r="BC298" s="1142"/>
    </row>
    <row r="299" spans="1:55" s="410" customFormat="1" ht="28.5" customHeight="1">
      <c r="A299" s="1131"/>
      <c r="B299" s="1132"/>
      <c r="C299" s="1133"/>
      <c r="D299" s="777"/>
      <c r="E299" s="1017"/>
      <c r="F299" s="1017"/>
      <c r="G299" s="1017"/>
      <c r="H299" s="777"/>
      <c r="I299" s="1017"/>
      <c r="J299" s="1017"/>
      <c r="K299" s="775"/>
      <c r="L299" s="776"/>
      <c r="M299" s="776"/>
      <c r="N299" s="777"/>
      <c r="O299" s="772"/>
      <c r="P299" s="773"/>
      <c r="Q299" s="773"/>
      <c r="R299" s="773"/>
      <c r="S299" s="774"/>
      <c r="T299" s="772"/>
      <c r="U299" s="773"/>
      <c r="V299" s="773"/>
      <c r="W299" s="773"/>
      <c r="X299" s="773"/>
      <c r="Y299" s="773"/>
      <c r="Z299" s="773"/>
      <c r="AA299" s="773"/>
      <c r="AB299" s="773"/>
      <c r="AC299" s="774"/>
      <c r="AD299" s="771"/>
      <c r="AE299" s="769"/>
      <c r="AF299" s="769"/>
      <c r="AG299" s="403" t="s">
        <v>19</v>
      </c>
      <c r="AH299" s="769"/>
      <c r="AI299" s="769"/>
      <c r="AJ299" s="770"/>
      <c r="AK299" s="766" t="str">
        <f t="shared" si="25"/>
        <v/>
      </c>
      <c r="AL299" s="767"/>
      <c r="AM299" s="768"/>
      <c r="AN299" s="760"/>
      <c r="AO299" s="761"/>
      <c r="AP299" s="1143"/>
      <c r="AQ299" s="766" t="str">
        <f t="shared" si="26"/>
        <v/>
      </c>
      <c r="AR299" s="767"/>
      <c r="AS299" s="767"/>
      <c r="AT299" s="768"/>
      <c r="AU299" s="1137"/>
      <c r="AV299" s="1138"/>
      <c r="AW299" s="1138"/>
      <c r="AX299" s="1139"/>
      <c r="AY299" s="1140" t="str">
        <f t="shared" si="27"/>
        <v/>
      </c>
      <c r="AZ299" s="1141"/>
      <c r="BA299" s="1141"/>
      <c r="BB299" s="1141"/>
      <c r="BC299" s="1142"/>
    </row>
    <row r="300" spans="1:55" s="410" customFormat="1" ht="28.5" customHeight="1">
      <c r="A300" s="1131"/>
      <c r="B300" s="1132"/>
      <c r="C300" s="1133"/>
      <c r="D300" s="777"/>
      <c r="E300" s="1017"/>
      <c r="F300" s="1017"/>
      <c r="G300" s="1017"/>
      <c r="H300" s="777"/>
      <c r="I300" s="1017"/>
      <c r="J300" s="1017"/>
      <c r="K300" s="775"/>
      <c r="L300" s="776"/>
      <c r="M300" s="776"/>
      <c r="N300" s="777"/>
      <c r="O300" s="772"/>
      <c r="P300" s="773"/>
      <c r="Q300" s="773"/>
      <c r="R300" s="773"/>
      <c r="S300" s="774"/>
      <c r="T300" s="772"/>
      <c r="U300" s="773"/>
      <c r="V300" s="773"/>
      <c r="W300" s="773"/>
      <c r="X300" s="773"/>
      <c r="Y300" s="773"/>
      <c r="Z300" s="773"/>
      <c r="AA300" s="773"/>
      <c r="AB300" s="773"/>
      <c r="AC300" s="774"/>
      <c r="AD300" s="771"/>
      <c r="AE300" s="769"/>
      <c r="AF300" s="769"/>
      <c r="AG300" s="403" t="s">
        <v>19</v>
      </c>
      <c r="AH300" s="769"/>
      <c r="AI300" s="769"/>
      <c r="AJ300" s="770"/>
      <c r="AK300" s="766" t="str">
        <f t="shared" si="25"/>
        <v/>
      </c>
      <c r="AL300" s="767"/>
      <c r="AM300" s="768"/>
      <c r="AN300" s="760"/>
      <c r="AO300" s="761"/>
      <c r="AP300" s="1143"/>
      <c r="AQ300" s="766" t="str">
        <f t="shared" si="26"/>
        <v/>
      </c>
      <c r="AR300" s="767"/>
      <c r="AS300" s="767"/>
      <c r="AT300" s="768"/>
      <c r="AU300" s="1137"/>
      <c r="AV300" s="1138"/>
      <c r="AW300" s="1138"/>
      <c r="AX300" s="1139"/>
      <c r="AY300" s="1140" t="str">
        <f t="shared" si="27"/>
        <v/>
      </c>
      <c r="AZ300" s="1141"/>
      <c r="BA300" s="1141"/>
      <c r="BB300" s="1141"/>
      <c r="BC300" s="1142"/>
    </row>
    <row r="301" spans="1:55" s="410" customFormat="1" ht="28.5" customHeight="1">
      <c r="A301" s="1131"/>
      <c r="B301" s="1132"/>
      <c r="C301" s="1133"/>
      <c r="D301" s="777"/>
      <c r="E301" s="1017"/>
      <c r="F301" s="1017"/>
      <c r="G301" s="1017"/>
      <c r="H301" s="777"/>
      <c r="I301" s="1017"/>
      <c r="J301" s="1017"/>
      <c r="K301" s="775"/>
      <c r="L301" s="776"/>
      <c r="M301" s="776"/>
      <c r="N301" s="777"/>
      <c r="O301" s="772"/>
      <c r="P301" s="773"/>
      <c r="Q301" s="773"/>
      <c r="R301" s="773"/>
      <c r="S301" s="774"/>
      <c r="T301" s="772"/>
      <c r="U301" s="773"/>
      <c r="V301" s="773"/>
      <c r="W301" s="773"/>
      <c r="X301" s="773"/>
      <c r="Y301" s="773"/>
      <c r="Z301" s="773"/>
      <c r="AA301" s="773"/>
      <c r="AB301" s="773"/>
      <c r="AC301" s="774"/>
      <c r="AD301" s="771"/>
      <c r="AE301" s="769"/>
      <c r="AF301" s="769"/>
      <c r="AG301" s="403" t="s">
        <v>19</v>
      </c>
      <c r="AH301" s="769"/>
      <c r="AI301" s="769"/>
      <c r="AJ301" s="770"/>
      <c r="AK301" s="766" t="str">
        <f t="shared" si="25"/>
        <v/>
      </c>
      <c r="AL301" s="767"/>
      <c r="AM301" s="768"/>
      <c r="AN301" s="760"/>
      <c r="AO301" s="761"/>
      <c r="AP301" s="1143"/>
      <c r="AQ301" s="766" t="str">
        <f t="shared" si="26"/>
        <v/>
      </c>
      <c r="AR301" s="767"/>
      <c r="AS301" s="767"/>
      <c r="AT301" s="768"/>
      <c r="AU301" s="1137"/>
      <c r="AV301" s="1138"/>
      <c r="AW301" s="1138"/>
      <c r="AX301" s="1139"/>
      <c r="AY301" s="1140" t="str">
        <f t="shared" si="27"/>
        <v/>
      </c>
      <c r="AZ301" s="1141"/>
      <c r="BA301" s="1141"/>
      <c r="BB301" s="1141"/>
      <c r="BC301" s="1142"/>
    </row>
    <row r="302" spans="1:55" s="410" customFormat="1" ht="28.5" customHeight="1">
      <c r="A302" s="1131"/>
      <c r="B302" s="1132"/>
      <c r="C302" s="1133"/>
      <c r="D302" s="777"/>
      <c r="E302" s="1017"/>
      <c r="F302" s="1017"/>
      <c r="G302" s="1017"/>
      <c r="H302" s="777"/>
      <c r="I302" s="1017"/>
      <c r="J302" s="1017"/>
      <c r="K302" s="775"/>
      <c r="L302" s="776"/>
      <c r="M302" s="776"/>
      <c r="N302" s="777"/>
      <c r="O302" s="772"/>
      <c r="P302" s="773"/>
      <c r="Q302" s="773"/>
      <c r="R302" s="773"/>
      <c r="S302" s="774"/>
      <c r="T302" s="772"/>
      <c r="U302" s="773"/>
      <c r="V302" s="773"/>
      <c r="W302" s="773"/>
      <c r="X302" s="773"/>
      <c r="Y302" s="773"/>
      <c r="Z302" s="773"/>
      <c r="AA302" s="773"/>
      <c r="AB302" s="773"/>
      <c r="AC302" s="774"/>
      <c r="AD302" s="771"/>
      <c r="AE302" s="769"/>
      <c r="AF302" s="769"/>
      <c r="AG302" s="403" t="s">
        <v>19</v>
      </c>
      <c r="AH302" s="769"/>
      <c r="AI302" s="769"/>
      <c r="AJ302" s="770"/>
      <c r="AK302" s="766" t="str">
        <f t="shared" si="25"/>
        <v/>
      </c>
      <c r="AL302" s="767"/>
      <c r="AM302" s="768"/>
      <c r="AN302" s="760"/>
      <c r="AO302" s="761"/>
      <c r="AP302" s="1143"/>
      <c r="AQ302" s="766" t="str">
        <f t="shared" si="26"/>
        <v/>
      </c>
      <c r="AR302" s="767"/>
      <c r="AS302" s="767"/>
      <c r="AT302" s="768"/>
      <c r="AU302" s="1137"/>
      <c r="AV302" s="1138"/>
      <c r="AW302" s="1138"/>
      <c r="AX302" s="1139"/>
      <c r="AY302" s="1140" t="str">
        <f t="shared" si="27"/>
        <v/>
      </c>
      <c r="AZ302" s="1141"/>
      <c r="BA302" s="1141"/>
      <c r="BB302" s="1141"/>
      <c r="BC302" s="1142"/>
    </row>
    <row r="303" spans="1:55" s="410" customFormat="1" ht="28.5" customHeight="1">
      <c r="A303" s="1131"/>
      <c r="B303" s="1132"/>
      <c r="C303" s="1133"/>
      <c r="D303" s="777"/>
      <c r="E303" s="1017"/>
      <c r="F303" s="1017"/>
      <c r="G303" s="1017"/>
      <c r="H303" s="777"/>
      <c r="I303" s="1017"/>
      <c r="J303" s="1017"/>
      <c r="K303" s="775"/>
      <c r="L303" s="776"/>
      <c r="M303" s="776"/>
      <c r="N303" s="777"/>
      <c r="O303" s="772"/>
      <c r="P303" s="773"/>
      <c r="Q303" s="773"/>
      <c r="R303" s="773"/>
      <c r="S303" s="774"/>
      <c r="T303" s="772"/>
      <c r="U303" s="773"/>
      <c r="V303" s="773"/>
      <c r="W303" s="773"/>
      <c r="X303" s="773"/>
      <c r="Y303" s="773"/>
      <c r="Z303" s="773"/>
      <c r="AA303" s="773"/>
      <c r="AB303" s="773"/>
      <c r="AC303" s="774"/>
      <c r="AD303" s="771"/>
      <c r="AE303" s="769"/>
      <c r="AF303" s="769"/>
      <c r="AG303" s="403" t="s">
        <v>19</v>
      </c>
      <c r="AH303" s="769"/>
      <c r="AI303" s="769"/>
      <c r="AJ303" s="770"/>
      <c r="AK303" s="766" t="str">
        <f t="shared" si="25"/>
        <v/>
      </c>
      <c r="AL303" s="767"/>
      <c r="AM303" s="768"/>
      <c r="AN303" s="760"/>
      <c r="AO303" s="761"/>
      <c r="AP303" s="1143"/>
      <c r="AQ303" s="766" t="str">
        <f t="shared" si="26"/>
        <v/>
      </c>
      <c r="AR303" s="767"/>
      <c r="AS303" s="767"/>
      <c r="AT303" s="768"/>
      <c r="AU303" s="1137"/>
      <c r="AV303" s="1138"/>
      <c r="AW303" s="1138"/>
      <c r="AX303" s="1139"/>
      <c r="AY303" s="1140" t="str">
        <f t="shared" si="27"/>
        <v/>
      </c>
      <c r="AZ303" s="1141"/>
      <c r="BA303" s="1141"/>
      <c r="BB303" s="1141"/>
      <c r="BC303" s="1142"/>
    </row>
    <row r="304" spans="1:55" s="410" customFormat="1" ht="28.5" customHeight="1">
      <c r="A304" s="1131"/>
      <c r="B304" s="1132"/>
      <c r="C304" s="1133"/>
      <c r="D304" s="777"/>
      <c r="E304" s="1017"/>
      <c r="F304" s="1017"/>
      <c r="G304" s="1017"/>
      <c r="H304" s="777"/>
      <c r="I304" s="1017"/>
      <c r="J304" s="1017"/>
      <c r="K304" s="775"/>
      <c r="L304" s="776"/>
      <c r="M304" s="776"/>
      <c r="N304" s="777"/>
      <c r="O304" s="772"/>
      <c r="P304" s="773"/>
      <c r="Q304" s="773"/>
      <c r="R304" s="773"/>
      <c r="S304" s="774"/>
      <c r="T304" s="772"/>
      <c r="U304" s="773"/>
      <c r="V304" s="773"/>
      <c r="W304" s="773"/>
      <c r="X304" s="773"/>
      <c r="Y304" s="773"/>
      <c r="Z304" s="773"/>
      <c r="AA304" s="773"/>
      <c r="AB304" s="773"/>
      <c r="AC304" s="774"/>
      <c r="AD304" s="771"/>
      <c r="AE304" s="769"/>
      <c r="AF304" s="769"/>
      <c r="AG304" s="403" t="s">
        <v>19</v>
      </c>
      <c r="AH304" s="769"/>
      <c r="AI304" s="769"/>
      <c r="AJ304" s="770"/>
      <c r="AK304" s="766" t="str">
        <f t="shared" si="25"/>
        <v/>
      </c>
      <c r="AL304" s="767"/>
      <c r="AM304" s="768"/>
      <c r="AN304" s="760"/>
      <c r="AO304" s="761"/>
      <c r="AP304" s="1143"/>
      <c r="AQ304" s="766" t="str">
        <f t="shared" si="26"/>
        <v/>
      </c>
      <c r="AR304" s="767"/>
      <c r="AS304" s="767"/>
      <c r="AT304" s="768"/>
      <c r="AU304" s="1137"/>
      <c r="AV304" s="1138"/>
      <c r="AW304" s="1138"/>
      <c r="AX304" s="1139"/>
      <c r="AY304" s="1140" t="str">
        <f t="shared" si="27"/>
        <v/>
      </c>
      <c r="AZ304" s="1141"/>
      <c r="BA304" s="1141"/>
      <c r="BB304" s="1141"/>
      <c r="BC304" s="1142"/>
    </row>
    <row r="305" spans="1:100" s="410" customFormat="1" ht="28.5" customHeight="1">
      <c r="A305" s="1131"/>
      <c r="B305" s="1132"/>
      <c r="C305" s="1133"/>
      <c r="D305" s="777"/>
      <c r="E305" s="1017"/>
      <c r="F305" s="1017"/>
      <c r="G305" s="1017"/>
      <c r="H305" s="777"/>
      <c r="I305" s="1017"/>
      <c r="J305" s="1017"/>
      <c r="K305" s="775"/>
      <c r="L305" s="776"/>
      <c r="M305" s="776"/>
      <c r="N305" s="777"/>
      <c r="O305" s="772"/>
      <c r="P305" s="773"/>
      <c r="Q305" s="773"/>
      <c r="R305" s="773"/>
      <c r="S305" s="774"/>
      <c r="T305" s="772"/>
      <c r="U305" s="773"/>
      <c r="V305" s="773"/>
      <c r="W305" s="773"/>
      <c r="X305" s="773"/>
      <c r="Y305" s="773"/>
      <c r="Z305" s="773"/>
      <c r="AA305" s="773"/>
      <c r="AB305" s="773"/>
      <c r="AC305" s="774"/>
      <c r="AD305" s="771"/>
      <c r="AE305" s="769"/>
      <c r="AF305" s="769"/>
      <c r="AG305" s="403" t="s">
        <v>19</v>
      </c>
      <c r="AH305" s="769"/>
      <c r="AI305" s="769"/>
      <c r="AJ305" s="770"/>
      <c r="AK305" s="766" t="str">
        <f t="shared" si="25"/>
        <v/>
      </c>
      <c r="AL305" s="767"/>
      <c r="AM305" s="768"/>
      <c r="AN305" s="760"/>
      <c r="AO305" s="761"/>
      <c r="AP305" s="1143"/>
      <c r="AQ305" s="766" t="str">
        <f t="shared" si="26"/>
        <v/>
      </c>
      <c r="AR305" s="767"/>
      <c r="AS305" s="767"/>
      <c r="AT305" s="768"/>
      <c r="AU305" s="1137"/>
      <c r="AV305" s="1138"/>
      <c r="AW305" s="1138"/>
      <c r="AX305" s="1139"/>
      <c r="AY305" s="1140" t="str">
        <f t="shared" si="27"/>
        <v/>
      </c>
      <c r="AZ305" s="1141"/>
      <c r="BA305" s="1141"/>
      <c r="BB305" s="1141"/>
      <c r="BC305" s="1142"/>
    </row>
    <row r="306" spans="1:100" s="410" customFormat="1" ht="28.5" customHeight="1">
      <c r="A306" s="1131"/>
      <c r="B306" s="1132"/>
      <c r="C306" s="1133"/>
      <c r="D306" s="777"/>
      <c r="E306" s="1017"/>
      <c r="F306" s="1017"/>
      <c r="G306" s="1017"/>
      <c r="H306" s="777"/>
      <c r="I306" s="1017"/>
      <c r="J306" s="1017"/>
      <c r="K306" s="775"/>
      <c r="L306" s="776"/>
      <c r="M306" s="776"/>
      <c r="N306" s="777"/>
      <c r="O306" s="772"/>
      <c r="P306" s="773"/>
      <c r="Q306" s="773"/>
      <c r="R306" s="773"/>
      <c r="S306" s="774"/>
      <c r="T306" s="772"/>
      <c r="U306" s="773"/>
      <c r="V306" s="773"/>
      <c r="W306" s="773"/>
      <c r="X306" s="773"/>
      <c r="Y306" s="773"/>
      <c r="Z306" s="773"/>
      <c r="AA306" s="773"/>
      <c r="AB306" s="773"/>
      <c r="AC306" s="774"/>
      <c r="AD306" s="771"/>
      <c r="AE306" s="769"/>
      <c r="AF306" s="769"/>
      <c r="AG306" s="403" t="s">
        <v>19</v>
      </c>
      <c r="AH306" s="769"/>
      <c r="AI306" s="769"/>
      <c r="AJ306" s="770"/>
      <c r="AK306" s="766" t="str">
        <f t="shared" si="25"/>
        <v/>
      </c>
      <c r="AL306" s="767"/>
      <c r="AM306" s="768"/>
      <c r="AN306" s="760"/>
      <c r="AO306" s="761"/>
      <c r="AP306" s="1143"/>
      <c r="AQ306" s="766" t="str">
        <f t="shared" si="26"/>
        <v/>
      </c>
      <c r="AR306" s="767"/>
      <c r="AS306" s="767"/>
      <c r="AT306" s="768"/>
      <c r="AU306" s="1137"/>
      <c r="AV306" s="1138"/>
      <c r="AW306" s="1138"/>
      <c r="AX306" s="1139"/>
      <c r="AY306" s="1140" t="str">
        <f t="shared" si="27"/>
        <v/>
      </c>
      <c r="AZ306" s="1141"/>
      <c r="BA306" s="1141"/>
      <c r="BB306" s="1141"/>
      <c r="BC306" s="1142"/>
    </row>
    <row r="307" spans="1:100" s="410" customFormat="1" ht="28.5" customHeight="1">
      <c r="A307" s="1131"/>
      <c r="B307" s="1132"/>
      <c r="C307" s="1133"/>
      <c r="D307" s="777"/>
      <c r="E307" s="1017"/>
      <c r="F307" s="1017"/>
      <c r="G307" s="1017"/>
      <c r="H307" s="777"/>
      <c r="I307" s="1017"/>
      <c r="J307" s="1017"/>
      <c r="K307" s="775"/>
      <c r="L307" s="776"/>
      <c r="M307" s="776"/>
      <c r="N307" s="777"/>
      <c r="O307" s="772"/>
      <c r="P307" s="773"/>
      <c r="Q307" s="773"/>
      <c r="R307" s="773"/>
      <c r="S307" s="774"/>
      <c r="T307" s="772"/>
      <c r="U307" s="773"/>
      <c r="V307" s="773"/>
      <c r="W307" s="773"/>
      <c r="X307" s="773"/>
      <c r="Y307" s="773"/>
      <c r="Z307" s="773"/>
      <c r="AA307" s="773"/>
      <c r="AB307" s="773"/>
      <c r="AC307" s="774"/>
      <c r="AD307" s="771"/>
      <c r="AE307" s="769"/>
      <c r="AF307" s="769"/>
      <c r="AG307" s="403" t="s">
        <v>19</v>
      </c>
      <c r="AH307" s="769"/>
      <c r="AI307" s="769"/>
      <c r="AJ307" s="770"/>
      <c r="AK307" s="766" t="str">
        <f t="shared" si="25"/>
        <v/>
      </c>
      <c r="AL307" s="767"/>
      <c r="AM307" s="768"/>
      <c r="AN307" s="760"/>
      <c r="AO307" s="761"/>
      <c r="AP307" s="1143"/>
      <c r="AQ307" s="766" t="str">
        <f t="shared" si="26"/>
        <v/>
      </c>
      <c r="AR307" s="767"/>
      <c r="AS307" s="767"/>
      <c r="AT307" s="768"/>
      <c r="AU307" s="1137"/>
      <c r="AV307" s="1138"/>
      <c r="AW307" s="1138"/>
      <c r="AX307" s="1139"/>
      <c r="AY307" s="1140" t="str">
        <f t="shared" si="27"/>
        <v/>
      </c>
      <c r="AZ307" s="1141"/>
      <c r="BA307" s="1141"/>
      <c r="BB307" s="1141"/>
      <c r="BC307" s="1142"/>
    </row>
    <row r="308" spans="1:100" s="410" customFormat="1" ht="28.5" customHeight="1">
      <c r="A308" s="1131"/>
      <c r="B308" s="1132"/>
      <c r="C308" s="1133"/>
      <c r="D308" s="1118"/>
      <c r="E308" s="1119"/>
      <c r="F308" s="1119"/>
      <c r="G308" s="1119"/>
      <c r="H308" s="1118"/>
      <c r="I308" s="1119"/>
      <c r="J308" s="1119"/>
      <c r="K308" s="1120"/>
      <c r="L308" s="1121"/>
      <c r="M308" s="1121"/>
      <c r="N308" s="1118"/>
      <c r="O308" s="772"/>
      <c r="P308" s="773"/>
      <c r="Q308" s="773"/>
      <c r="R308" s="773"/>
      <c r="S308" s="774"/>
      <c r="T308" s="772"/>
      <c r="U308" s="773"/>
      <c r="V308" s="773"/>
      <c r="W308" s="773"/>
      <c r="X308" s="773"/>
      <c r="Y308" s="773"/>
      <c r="Z308" s="773"/>
      <c r="AA308" s="773"/>
      <c r="AB308" s="773"/>
      <c r="AC308" s="774"/>
      <c r="AD308" s="1122"/>
      <c r="AE308" s="1123"/>
      <c r="AF308" s="1123"/>
      <c r="AG308" s="404" t="s">
        <v>19</v>
      </c>
      <c r="AH308" s="1123"/>
      <c r="AI308" s="1123"/>
      <c r="AJ308" s="1124"/>
      <c r="AK308" s="1087" t="str">
        <f t="shared" si="25"/>
        <v/>
      </c>
      <c r="AL308" s="1088"/>
      <c r="AM308" s="1089"/>
      <c r="AN308" s="1125"/>
      <c r="AO308" s="1126"/>
      <c r="AP308" s="1127"/>
      <c r="AQ308" s="1087" t="str">
        <f t="shared" si="26"/>
        <v/>
      </c>
      <c r="AR308" s="1088"/>
      <c r="AS308" s="1088"/>
      <c r="AT308" s="1089"/>
      <c r="AU308" s="1090"/>
      <c r="AV308" s="1091"/>
      <c r="AW308" s="1091"/>
      <c r="AX308" s="1092"/>
      <c r="AY308" s="1093" t="str">
        <f t="shared" si="27"/>
        <v/>
      </c>
      <c r="AZ308" s="1094"/>
      <c r="BA308" s="1094"/>
      <c r="BB308" s="1094"/>
      <c r="BC308" s="1095"/>
    </row>
    <row r="309" spans="1:100" s="409" customFormat="1" ht="28.5" customHeight="1">
      <c r="A309" s="1134"/>
      <c r="B309" s="1135"/>
      <c r="C309" s="1136"/>
      <c r="D309" s="1096" t="s">
        <v>25</v>
      </c>
      <c r="E309" s="1096"/>
      <c r="F309" s="1096"/>
      <c r="G309" s="1096"/>
      <c r="H309" s="1096"/>
      <c r="I309" s="1096"/>
      <c r="J309" s="1096"/>
      <c r="K309" s="1096"/>
      <c r="L309" s="1096"/>
      <c r="M309" s="1096"/>
      <c r="N309" s="1096"/>
      <c r="O309" s="1096"/>
      <c r="P309" s="1096"/>
      <c r="Q309" s="1096"/>
      <c r="R309" s="1096"/>
      <c r="S309" s="1096"/>
      <c r="T309" s="1096"/>
      <c r="U309" s="1096"/>
      <c r="V309" s="1096"/>
      <c r="W309" s="1096"/>
      <c r="X309" s="1096"/>
      <c r="Y309" s="1096"/>
      <c r="Z309" s="1096"/>
      <c r="AA309" s="1096"/>
      <c r="AB309" s="1096"/>
      <c r="AC309" s="1096"/>
      <c r="AD309" s="1096"/>
      <c r="AE309" s="1096"/>
      <c r="AF309" s="1096"/>
      <c r="AG309" s="1096"/>
      <c r="AH309" s="1096"/>
      <c r="AI309" s="1096"/>
      <c r="AJ309" s="1096"/>
      <c r="AK309" s="1096"/>
      <c r="AL309" s="1096"/>
      <c r="AM309" s="1097"/>
      <c r="AN309" s="1098">
        <f>SUM(AN294:AP308)</f>
        <v>0</v>
      </c>
      <c r="AO309" s="1099"/>
      <c r="AP309" s="1100"/>
      <c r="AQ309" s="1101">
        <f>SUM(AQ294:AT308)</f>
        <v>0</v>
      </c>
      <c r="AR309" s="1102"/>
      <c r="AS309" s="1103"/>
      <c r="AT309" s="1104"/>
      <c r="AU309" s="1105"/>
      <c r="AV309" s="1105"/>
      <c r="AW309" s="1105"/>
      <c r="AX309" s="1106"/>
      <c r="AY309" s="1107">
        <f>ROUNDDOWN(SUM(AY294:BC308),0)</f>
        <v>0</v>
      </c>
      <c r="AZ309" s="1108"/>
      <c r="BA309" s="1108"/>
      <c r="BB309" s="1108"/>
      <c r="BC309" s="1109"/>
    </row>
    <row r="310" spans="1:100" s="7" customFormat="1" ht="28.5" customHeight="1" thickBot="1">
      <c r="A310" s="1110" t="s">
        <v>125</v>
      </c>
      <c r="B310" s="1111"/>
      <c r="C310" s="1112"/>
      <c r="D310" s="1113" t="s">
        <v>139</v>
      </c>
      <c r="E310" s="1113"/>
      <c r="F310" s="1113"/>
      <c r="G310" s="1113"/>
      <c r="H310" s="1113"/>
      <c r="I310" s="1113"/>
      <c r="J310" s="1113"/>
      <c r="K310" s="1113"/>
      <c r="L310" s="1113"/>
      <c r="M310" s="1113"/>
      <c r="N310" s="1113"/>
      <c r="O310" s="1113"/>
      <c r="P310" s="1113"/>
      <c r="Q310" s="1113"/>
      <c r="R310" s="1113"/>
      <c r="S310" s="1113"/>
      <c r="T310" s="1113"/>
      <c r="U310" s="1113"/>
      <c r="V310" s="1113"/>
      <c r="W310" s="1113"/>
      <c r="X310" s="1113"/>
      <c r="Y310" s="1113"/>
      <c r="Z310" s="1113"/>
      <c r="AA310" s="1113"/>
      <c r="AB310" s="1113"/>
      <c r="AC310" s="1113"/>
      <c r="AD310" s="1113"/>
      <c r="AE310" s="1113"/>
      <c r="AF310" s="1113"/>
      <c r="AG310" s="1113"/>
      <c r="AH310" s="1113"/>
      <c r="AI310" s="1113"/>
      <c r="AJ310" s="1113"/>
      <c r="AK310" s="1113"/>
      <c r="AL310" s="1113"/>
      <c r="AM310" s="1113"/>
      <c r="AN310" s="1113"/>
      <c r="AO310" s="1113"/>
      <c r="AP310" s="1113"/>
      <c r="AQ310" s="1113"/>
      <c r="AR310" s="1113"/>
      <c r="AS310" s="1113"/>
      <c r="AT310" s="1113"/>
      <c r="AU310" s="1113"/>
      <c r="AV310" s="1113"/>
      <c r="AW310" s="1113"/>
      <c r="AX310" s="1114"/>
      <c r="AY310" s="1115"/>
      <c r="AZ310" s="1116"/>
      <c r="BA310" s="1116"/>
      <c r="BB310" s="1116"/>
      <c r="BC310" s="1117"/>
    </row>
    <row r="311" spans="1:100" s="7" customFormat="1" ht="33.75" customHeight="1" thickTop="1" thickBot="1">
      <c r="A311" s="1073" t="s">
        <v>138</v>
      </c>
      <c r="B311" s="1074"/>
      <c r="C311" s="1074"/>
      <c r="D311" s="1074"/>
      <c r="E311" s="1074"/>
      <c r="F311" s="1074"/>
      <c r="G311" s="1074"/>
      <c r="H311" s="1074"/>
      <c r="I311" s="1074"/>
      <c r="J311" s="1074"/>
      <c r="K311" s="1074"/>
      <c r="L311" s="1074"/>
      <c r="M311" s="1074"/>
      <c r="N311" s="1074"/>
      <c r="O311" s="1074"/>
      <c r="P311" s="1074"/>
      <c r="Q311" s="1074"/>
      <c r="R311" s="1074"/>
      <c r="S311" s="1074"/>
      <c r="T311" s="1074"/>
      <c r="U311" s="1074"/>
      <c r="V311" s="1074"/>
      <c r="W311" s="1074"/>
      <c r="X311" s="1074"/>
      <c r="Y311" s="1074"/>
      <c r="Z311" s="1074"/>
      <c r="AA311" s="1074"/>
      <c r="AB311" s="1074"/>
      <c r="AC311" s="1074"/>
      <c r="AD311" s="1074"/>
      <c r="AE311" s="1074"/>
      <c r="AF311" s="1074"/>
      <c r="AG311" s="1074"/>
      <c r="AH311" s="1074"/>
      <c r="AI311" s="1074"/>
      <c r="AJ311" s="1074"/>
      <c r="AK311" s="1074"/>
      <c r="AL311" s="1074"/>
      <c r="AM311" s="1074"/>
      <c r="AN311" s="1074"/>
      <c r="AO311" s="1074"/>
      <c r="AP311" s="1074"/>
      <c r="AQ311" s="1074"/>
      <c r="AR311" s="1074"/>
      <c r="AS311" s="1074"/>
      <c r="AT311" s="1074"/>
      <c r="AU311" s="1074"/>
      <c r="AV311" s="1074"/>
      <c r="AW311" s="1074"/>
      <c r="AX311" s="1075"/>
      <c r="AY311" s="1076">
        <f>SUM(AY309:BC310)</f>
        <v>0</v>
      </c>
      <c r="AZ311" s="1077"/>
      <c r="BA311" s="1077"/>
      <c r="BB311" s="1077"/>
      <c r="BC311" s="1078"/>
    </row>
    <row r="312" spans="1:100" s="7" customFormat="1" ht="16.5" customHeight="1">
      <c r="D312" s="319"/>
      <c r="E312" s="319"/>
      <c r="F312" s="319"/>
      <c r="G312" s="319"/>
      <c r="H312" s="319"/>
      <c r="I312" s="319"/>
      <c r="J312" s="319"/>
      <c r="K312" s="319"/>
      <c r="L312" s="319"/>
      <c r="M312" s="319"/>
      <c r="N312" s="319"/>
      <c r="O312" s="319"/>
      <c r="P312" s="319"/>
      <c r="Q312" s="319"/>
      <c r="R312" s="319"/>
      <c r="S312" s="319"/>
      <c r="T312" s="319"/>
      <c r="U312" s="319"/>
      <c r="V312" s="319"/>
      <c r="W312" s="319"/>
      <c r="X312" s="319"/>
      <c r="Y312" s="319"/>
      <c r="Z312" s="319"/>
      <c r="AA312" s="319"/>
      <c r="AB312" s="319"/>
      <c r="AC312" s="319"/>
      <c r="AD312" s="319"/>
      <c r="AE312" s="319"/>
      <c r="AF312" s="319"/>
      <c r="AG312" s="319"/>
      <c r="AH312" s="319"/>
      <c r="AI312" s="319"/>
      <c r="AJ312" s="319"/>
      <c r="AK312" s="319"/>
      <c r="AL312" s="319"/>
      <c r="AM312" s="319"/>
      <c r="AN312" s="319"/>
      <c r="AO312" s="319"/>
      <c r="AP312" s="319"/>
      <c r="AQ312" s="319"/>
      <c r="AR312" s="319"/>
      <c r="AS312" s="319"/>
      <c r="AT312" s="319"/>
      <c r="AU312" s="319"/>
      <c r="AV312" s="319"/>
      <c r="AW312" s="319"/>
      <c r="AX312" s="319"/>
      <c r="AY312" s="319"/>
      <c r="AZ312" s="319"/>
      <c r="BA312" s="319"/>
      <c r="BB312" s="319"/>
      <c r="BC312" s="319"/>
    </row>
    <row r="313" spans="1:100" s="7" customFormat="1" ht="16.5" customHeight="1" thickBot="1">
      <c r="A313" s="996"/>
      <c r="B313" s="996"/>
      <c r="C313" s="996"/>
      <c r="D313" s="996"/>
      <c r="E313" s="996"/>
      <c r="F313" s="996"/>
      <c r="G313" s="996"/>
      <c r="H313" s="996"/>
      <c r="I313" s="996"/>
      <c r="J313" s="996"/>
      <c r="K313" s="996"/>
      <c r="L313" s="996"/>
      <c r="M313" s="996"/>
      <c r="N313" s="996"/>
      <c r="O313" s="996"/>
      <c r="P313" s="996"/>
      <c r="Q313" s="996"/>
      <c r="R313" s="996"/>
      <c r="S313" s="996"/>
      <c r="T313" s="996"/>
      <c r="U313" s="996"/>
      <c r="V313" s="996"/>
      <c r="W313" s="996"/>
      <c r="X313" s="996"/>
      <c r="Y313" s="996"/>
      <c r="Z313" s="996"/>
      <c r="AA313" s="996"/>
      <c r="AB313" s="996"/>
      <c r="AC313" s="996"/>
      <c r="AD313" s="996"/>
      <c r="AE313" s="996"/>
      <c r="AF313" s="996"/>
      <c r="AG313" s="996"/>
      <c r="AH313" s="996"/>
      <c r="AI313" s="996"/>
      <c r="AJ313" s="996"/>
      <c r="AK313" s="996"/>
      <c r="AL313" s="996"/>
      <c r="AM313" s="996"/>
      <c r="AN313" s="996"/>
      <c r="AO313" s="996"/>
      <c r="AP313" s="996"/>
      <c r="AQ313" s="996"/>
      <c r="AR313" s="996"/>
      <c r="AS313" s="996"/>
      <c r="AT313" s="996"/>
      <c r="AU313" s="996"/>
      <c r="AV313" s="1079"/>
      <c r="AW313" s="1079"/>
      <c r="AX313" s="1079"/>
      <c r="AY313" s="1079"/>
      <c r="AZ313" s="1079"/>
      <c r="BA313" s="390"/>
      <c r="BB313" s="390"/>
      <c r="BC313" s="390"/>
    </row>
    <row r="314" spans="1:100" s="320" customFormat="1" ht="36.75" customHeight="1" thickBot="1">
      <c r="A314" s="1080" t="s">
        <v>233</v>
      </c>
      <c r="B314" s="1081"/>
      <c r="C314" s="1081"/>
      <c r="D314" s="1081"/>
      <c r="E314" s="1081"/>
      <c r="F314" s="1081"/>
      <c r="G314" s="1081"/>
      <c r="H314" s="1081"/>
      <c r="I314" s="1081"/>
      <c r="J314" s="1081"/>
      <c r="K314" s="1081"/>
      <c r="L314" s="1081"/>
      <c r="M314" s="1081"/>
      <c r="N314" s="1081"/>
      <c r="O314" s="1081"/>
      <c r="P314" s="1081"/>
      <c r="Q314" s="1081"/>
      <c r="R314" s="1081"/>
      <c r="S314" s="1081"/>
      <c r="T314" s="1081"/>
      <c r="U314" s="1081"/>
      <c r="V314" s="1081"/>
      <c r="W314" s="1081"/>
      <c r="X314" s="1081"/>
      <c r="Y314" s="1081"/>
      <c r="Z314" s="1081"/>
      <c r="AA314" s="1081"/>
      <c r="AB314" s="1081"/>
      <c r="AC314" s="1081"/>
      <c r="AD314" s="1081"/>
      <c r="AE314" s="1081"/>
      <c r="AF314" s="1081"/>
      <c r="AG314" s="1081"/>
      <c r="AH314" s="1081"/>
      <c r="AI314" s="1081"/>
      <c r="AJ314" s="1081"/>
      <c r="AK314" s="1081"/>
      <c r="AL314" s="1081"/>
      <c r="AM314" s="1081"/>
      <c r="AN314" s="1081"/>
      <c r="AO314" s="1081"/>
      <c r="AP314" s="1081"/>
      <c r="AQ314" s="1081"/>
      <c r="AR314" s="1081"/>
      <c r="AS314" s="1081"/>
      <c r="AT314" s="1081"/>
      <c r="AU314" s="1081"/>
      <c r="AV314" s="1081"/>
      <c r="AW314" s="1081"/>
      <c r="AX314" s="1082"/>
      <c r="AY314" s="1083">
        <f>SUM(AY281,AY311)</f>
        <v>0</v>
      </c>
      <c r="AZ314" s="1084"/>
      <c r="BA314" s="1084"/>
      <c r="BB314" s="1084"/>
      <c r="BC314" s="1085"/>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row>
    <row r="315" spans="1:100" ht="28.5" customHeight="1"/>
    <row r="316" spans="1:100" s="7" customFormat="1" ht="18.7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48" t="s">
        <v>332</v>
      </c>
    </row>
    <row r="317" spans="1:100" s="7" customFormat="1" ht="18" customHeight="1">
      <c r="BC317" s="147" t="str">
        <f>IF(OR('様式第１｜交付申請書'!$BD$15&lt;&gt;"",'様式第１｜交付申請書'!$AJ$54&lt;&gt;""),'様式第１｜交付申請書'!$BD$15&amp;"邸"&amp;RIGHT(TRIM('様式第１｜交付申請書'!$N$54&amp;'様式第１｜交付申請書'!$Y$54&amp;'様式第１｜交付申請書'!$AJ$54),4),"")</f>
        <v/>
      </c>
    </row>
    <row r="318" spans="1:100" s="7" customFormat="1" ht="30" customHeight="1">
      <c r="A318" s="1086" t="s">
        <v>226</v>
      </c>
      <c r="B318" s="1086"/>
      <c r="C318" s="1086"/>
      <c r="D318" s="1086"/>
      <c r="E318" s="1086"/>
      <c r="F318" s="1086"/>
      <c r="G318" s="1086"/>
      <c r="H318" s="1086"/>
      <c r="I318" s="1086"/>
      <c r="J318" s="1086"/>
      <c r="K318" s="1086"/>
      <c r="L318" s="1086"/>
      <c r="M318" s="1086"/>
      <c r="N318" s="1086"/>
      <c r="O318" s="1086"/>
      <c r="P318" s="1086"/>
      <c r="Q318" s="1086"/>
      <c r="R318" s="1086"/>
      <c r="S318" s="1086"/>
      <c r="T318" s="1086"/>
      <c r="U318" s="1086"/>
      <c r="V318" s="1086"/>
      <c r="W318" s="1086"/>
      <c r="X318" s="1086"/>
      <c r="Y318" s="1086"/>
      <c r="Z318" s="1086"/>
      <c r="AA318" s="1086"/>
      <c r="AB318" s="1086"/>
      <c r="AC318" s="1086"/>
      <c r="AD318" s="1086"/>
      <c r="AE318" s="1086"/>
      <c r="AF318" s="1086"/>
      <c r="AG318" s="1086"/>
      <c r="AH318" s="1086"/>
      <c r="AI318" s="1086"/>
      <c r="AJ318" s="1086"/>
      <c r="AK318" s="1086"/>
      <c r="AL318" s="1086"/>
      <c r="AM318" s="1086"/>
      <c r="AN318" s="1086"/>
      <c r="AO318" s="1086"/>
      <c r="AP318" s="1086"/>
      <c r="AQ318" s="1086"/>
      <c r="AR318" s="1086"/>
      <c r="AS318" s="1086"/>
      <c r="AT318" s="1086"/>
      <c r="AU318" s="1086"/>
      <c r="AV318" s="1086"/>
      <c r="AW318" s="1086"/>
      <c r="AX318" s="1086"/>
      <c r="AY318" s="1086"/>
      <c r="AZ318" s="1086"/>
      <c r="BA318" s="1086"/>
      <c r="BB318" s="1086"/>
      <c r="BC318" s="1086"/>
    </row>
    <row r="319" spans="1:100" s="7" customFormat="1" ht="3"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row>
    <row r="320" spans="1:100" ht="18.75">
      <c r="A320" s="39" t="s">
        <v>21</v>
      </c>
      <c r="B320" s="18"/>
      <c r="C320" s="18"/>
      <c r="D320" s="18"/>
      <c r="E320" s="18"/>
      <c r="F320" s="18"/>
      <c r="G320" s="38"/>
      <c r="H320" s="18"/>
      <c r="I320" s="18"/>
      <c r="J320" s="18"/>
      <c r="K320" s="18"/>
      <c r="L320" s="18"/>
      <c r="M320" s="18"/>
      <c r="N320" s="18"/>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10"/>
      <c r="BA320" s="10"/>
      <c r="BB320" s="33" t="s">
        <v>4</v>
      </c>
      <c r="BC320" s="4"/>
    </row>
    <row r="321" spans="1:55" ht="14.25" customHeight="1">
      <c r="A321" s="19"/>
      <c r="B321" s="19"/>
      <c r="C321" s="19"/>
      <c r="D321" s="19"/>
      <c r="E321" s="19"/>
      <c r="F321" s="19"/>
      <c r="G321" s="19"/>
      <c r="H321" s="19"/>
      <c r="I321" s="19"/>
      <c r="J321" s="19"/>
      <c r="K321" s="19"/>
      <c r="L321" s="19"/>
      <c r="M321" s="19"/>
      <c r="N321" s="19"/>
      <c r="O321" s="19"/>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19"/>
      <c r="AR321" s="19"/>
      <c r="AS321" s="19"/>
      <c r="AT321" s="19"/>
      <c r="AU321" s="19"/>
      <c r="AV321" s="19"/>
      <c r="AW321" s="25" t="s">
        <v>71</v>
      </c>
      <c r="AX321" s="143"/>
      <c r="AY321" s="166" t="s">
        <v>132</v>
      </c>
      <c r="AZ321" s="143"/>
      <c r="BA321" s="909" t="s">
        <v>133</v>
      </c>
      <c r="BB321" s="909"/>
      <c r="BC321" s="166"/>
    </row>
    <row r="322" spans="1:55" ht="18" customHeight="1">
      <c r="A322" s="378"/>
      <c r="B322" s="379"/>
      <c r="C322" s="380" t="s">
        <v>319</v>
      </c>
      <c r="D322" s="26"/>
      <c r="E322" s="26"/>
      <c r="F322" s="26"/>
      <c r="G322" s="381"/>
      <c r="H322" s="382"/>
      <c r="I322" s="380" t="s">
        <v>320</v>
      </c>
      <c r="J322" s="26"/>
      <c r="K322" s="20"/>
      <c r="L322" s="20"/>
      <c r="M322" s="20"/>
      <c r="N322" s="20"/>
      <c r="O322" s="20"/>
      <c r="P322" s="20"/>
      <c r="Q322" s="20"/>
      <c r="R322" s="20"/>
      <c r="S322" s="20"/>
      <c r="T322" s="20"/>
      <c r="U322" s="20"/>
      <c r="V322" s="20"/>
      <c r="W322" s="20"/>
      <c r="X322" s="20"/>
      <c r="Y322" s="20"/>
      <c r="Z322" s="20"/>
      <c r="AA322" s="20"/>
      <c r="AB322" s="20"/>
      <c r="AC322" s="359"/>
      <c r="AD322" s="359"/>
      <c r="AE322" s="359"/>
      <c r="AF322" s="359"/>
      <c r="AG322" s="359"/>
      <c r="AH322" s="359"/>
      <c r="AI322" s="359"/>
      <c r="AJ322" s="359"/>
      <c r="AK322" s="359"/>
      <c r="AL322" s="20"/>
      <c r="AM322" s="20"/>
      <c r="AN322" s="20"/>
      <c r="AO322" s="20"/>
      <c r="AP322" s="20"/>
      <c r="AQ322" s="20"/>
      <c r="AR322" s="20"/>
      <c r="AS322" s="20"/>
      <c r="AT322" s="20"/>
      <c r="AU322" s="20"/>
      <c r="AV322" s="20"/>
      <c r="AW322" s="20"/>
      <c r="AX322" s="25"/>
      <c r="AY322" s="386"/>
      <c r="AZ322" s="166"/>
      <c r="BA322" s="386"/>
      <c r="BB322" s="386"/>
      <c r="BC322" s="386"/>
    </row>
    <row r="323" spans="1:55" ht="32.25" customHeight="1" thickBot="1">
      <c r="A323" s="359"/>
      <c r="B323" s="359"/>
      <c r="C323" s="359"/>
      <c r="D323" s="359"/>
      <c r="E323" s="359"/>
      <c r="F323" s="359"/>
      <c r="G323" s="359"/>
      <c r="H323" s="359"/>
      <c r="I323" s="359"/>
      <c r="J323" s="359"/>
      <c r="K323" s="20"/>
      <c r="L323" s="20"/>
      <c r="M323" s="20"/>
      <c r="N323" s="20"/>
      <c r="O323" s="20"/>
      <c r="P323" s="20"/>
      <c r="Q323" s="20"/>
      <c r="R323" s="20"/>
      <c r="S323" s="20"/>
      <c r="T323" s="20"/>
      <c r="U323" s="20"/>
      <c r="V323" s="20"/>
      <c r="W323" s="20"/>
      <c r="X323" s="20"/>
      <c r="Y323" s="20"/>
      <c r="Z323" s="20"/>
      <c r="AA323" s="20"/>
      <c r="AB323" s="20"/>
      <c r="AC323" s="359"/>
      <c r="AD323" s="359"/>
      <c r="AE323" s="359"/>
      <c r="AF323" s="359"/>
      <c r="AG323" s="359"/>
      <c r="AH323" s="359"/>
      <c r="AI323" s="359"/>
      <c r="AJ323" s="359"/>
      <c r="AK323" s="359"/>
      <c r="AL323" s="20"/>
      <c r="AM323" s="20"/>
      <c r="AN323" s="20"/>
      <c r="AO323" s="20"/>
      <c r="AP323" s="910" t="s">
        <v>287</v>
      </c>
      <c r="AQ323" s="911"/>
      <c r="AR323" s="911"/>
      <c r="AS323" s="911"/>
      <c r="AT323" s="911"/>
      <c r="AU323" s="911"/>
      <c r="AV323" s="911"/>
      <c r="AW323" s="912" t="str">
        <f>IF($AU$5="","",$AU$5)</f>
        <v/>
      </c>
      <c r="AX323" s="912"/>
      <c r="AY323" s="912"/>
      <c r="AZ323" s="912"/>
      <c r="BA323" s="912"/>
      <c r="BB323" s="912"/>
      <c r="BC323" s="913"/>
    </row>
    <row r="324" spans="1:55" s="7" customFormat="1" ht="28.5" customHeight="1" thickBot="1">
      <c r="A324" s="832" t="s">
        <v>219</v>
      </c>
      <c r="B324" s="832"/>
      <c r="C324" s="832"/>
      <c r="D324" s="832"/>
      <c r="E324" s="832"/>
      <c r="F324" s="832"/>
      <c r="G324" s="832"/>
      <c r="H324" s="832"/>
      <c r="I324" s="1037"/>
      <c r="J324" s="833" t="s">
        <v>218</v>
      </c>
      <c r="K324" s="834"/>
      <c r="L324" s="834"/>
      <c r="M324" s="834"/>
      <c r="N324" s="834"/>
      <c r="O324" s="834"/>
      <c r="P324" s="834"/>
      <c r="Q324" s="834"/>
      <c r="R324" s="835"/>
      <c r="S324" s="140"/>
      <c r="T324" s="140"/>
      <c r="U324" s="140"/>
      <c r="V324" s="140"/>
      <c r="W324" s="140"/>
      <c r="X324" s="140"/>
      <c r="Y324" s="140"/>
      <c r="Z324" s="140"/>
      <c r="AA324" s="140"/>
      <c r="AB324" s="140"/>
      <c r="AC324" s="140"/>
      <c r="AD324" s="138"/>
      <c r="AE324" s="138"/>
      <c r="AF324" s="138"/>
      <c r="AG324" s="138"/>
      <c r="AH324" s="138"/>
      <c r="AI324" s="138"/>
      <c r="AJ324" s="138"/>
      <c r="AK324" s="138"/>
      <c r="AL324" s="138"/>
      <c r="AM324" s="138"/>
      <c r="AN324" s="20"/>
      <c r="AO324" s="20"/>
      <c r="AP324" s="20"/>
      <c r="AQ324" s="20"/>
      <c r="AR324" s="20"/>
      <c r="AS324" s="20"/>
      <c r="AT324" s="20"/>
      <c r="AU324" s="20"/>
      <c r="AV324" s="20"/>
      <c r="AW324" s="20"/>
      <c r="AX324" s="20"/>
      <c r="AY324" s="20"/>
      <c r="AZ324" s="20"/>
      <c r="BA324" s="20"/>
      <c r="BB324" s="20"/>
      <c r="BC324" s="20"/>
    </row>
    <row r="325" spans="1:55" s="7" customFormat="1" ht="9.75" customHeight="1">
      <c r="A325" s="28"/>
      <c r="B325" s="28"/>
      <c r="C325" s="28"/>
      <c r="D325" s="28"/>
      <c r="E325" s="28"/>
      <c r="F325" s="28"/>
      <c r="G325" s="28"/>
      <c r="H325" s="28"/>
      <c r="I325" s="28"/>
      <c r="J325" s="28"/>
      <c r="K325" s="28"/>
      <c r="L325" s="28"/>
      <c r="M325" s="28"/>
      <c r="N325" s="28"/>
      <c r="O325" s="29"/>
      <c r="P325" s="29"/>
      <c r="Q325" s="29"/>
      <c r="R325" s="29"/>
      <c r="S325" s="29"/>
      <c r="T325" s="29"/>
      <c r="U325" s="29"/>
      <c r="V325" s="29"/>
      <c r="W325" s="29"/>
      <c r="X325" s="29"/>
      <c r="Y325" s="29"/>
      <c r="Z325" s="29"/>
      <c r="AA325" s="29"/>
      <c r="AB325" s="29"/>
      <c r="AC325" s="29"/>
      <c r="AD325" s="29"/>
      <c r="AE325" s="29"/>
      <c r="AF325" s="29"/>
      <c r="AG325" s="29"/>
      <c r="AH325" s="4"/>
      <c r="AI325" s="4"/>
      <c r="AJ325" s="4"/>
      <c r="AK325" s="4"/>
      <c r="AL325" s="4"/>
      <c r="AM325" s="4"/>
      <c r="AN325" s="4"/>
      <c r="AO325" s="4"/>
      <c r="AP325" s="4"/>
      <c r="AQ325" s="4"/>
      <c r="AR325" s="4"/>
      <c r="AS325" s="4"/>
      <c r="AT325" s="4"/>
      <c r="AU325" s="4"/>
      <c r="AV325" s="4"/>
      <c r="AW325" s="4"/>
      <c r="AX325" s="4"/>
      <c r="AY325" s="4"/>
      <c r="AZ325" s="4"/>
      <c r="BA325" s="4"/>
      <c r="BB325" s="4"/>
      <c r="BC325" s="4"/>
    </row>
    <row r="326" spans="1:55" s="7" customFormat="1" ht="29.25" customHeight="1">
      <c r="A326" s="1038" t="s">
        <v>143</v>
      </c>
      <c r="B326" s="1039"/>
      <c r="C326" s="1039"/>
      <c r="D326" s="1039"/>
      <c r="E326" s="1039"/>
      <c r="F326" s="1039"/>
      <c r="G326" s="1039"/>
      <c r="H326" s="1039"/>
      <c r="I326" s="1039"/>
      <c r="J326" s="1039"/>
      <c r="K326" s="1039"/>
      <c r="L326" s="1039"/>
      <c r="M326" s="1039"/>
      <c r="N326" s="1039"/>
      <c r="O326" s="1039"/>
      <c r="P326" s="1039"/>
      <c r="Q326" s="1039"/>
      <c r="R326" s="1039"/>
      <c r="S326" s="1039"/>
      <c r="T326" s="1039"/>
      <c r="U326" s="1039"/>
      <c r="V326" s="1039"/>
      <c r="W326" s="1039"/>
      <c r="X326" s="1039"/>
      <c r="Y326" s="1039"/>
      <c r="Z326" s="1039"/>
      <c r="AA326" s="1039"/>
      <c r="AB326" s="1039"/>
      <c r="AC326" s="1039"/>
      <c r="AD326" s="1039"/>
      <c r="AE326" s="1039"/>
      <c r="AF326" s="1039"/>
      <c r="AG326" s="1039"/>
      <c r="AH326" s="1039"/>
      <c r="AI326" s="1039"/>
      <c r="AJ326" s="1040" t="s">
        <v>5</v>
      </c>
      <c r="AK326" s="1041"/>
      <c r="AL326" s="1041"/>
      <c r="AM326" s="1041"/>
      <c r="AN326" s="1041"/>
      <c r="AO326" s="1041"/>
      <c r="AP326" s="1042"/>
      <c r="AQ326" s="4"/>
      <c r="AR326" s="4"/>
      <c r="AS326" s="4"/>
      <c r="AT326" s="4"/>
      <c r="AU326" s="4"/>
      <c r="AV326" s="4"/>
      <c r="AW326" s="4"/>
      <c r="AX326" s="4"/>
      <c r="AY326" s="4"/>
      <c r="AZ326" s="4"/>
      <c r="BA326" s="4"/>
      <c r="BB326" s="4"/>
      <c r="BC326" s="4"/>
    </row>
    <row r="327" spans="1:55" s="7" customFormat="1" ht="9" customHeight="1" thickBo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4"/>
      <c r="Z327" s="4"/>
      <c r="AA327" s="4"/>
      <c r="AB327" s="4"/>
      <c r="AC327" s="4"/>
      <c r="AD327" s="4"/>
      <c r="AE327" s="4"/>
      <c r="AF327" s="4"/>
      <c r="AG327" s="4"/>
      <c r="AH327" s="4"/>
      <c r="AI327" s="4"/>
      <c r="AJ327" s="4"/>
      <c r="AK327" s="4"/>
      <c r="AL327" s="4"/>
      <c r="AM327" s="29"/>
      <c r="AN327" s="29"/>
      <c r="AO327" s="29"/>
      <c r="AP327" s="29"/>
      <c r="AQ327" s="4"/>
      <c r="AR327" s="4"/>
      <c r="AS327" s="4"/>
      <c r="AT327" s="4"/>
      <c r="AU327" s="4"/>
      <c r="AV327" s="4"/>
      <c r="AW327" s="4"/>
      <c r="AX327" s="4"/>
      <c r="AY327" s="4"/>
      <c r="AZ327" s="4"/>
      <c r="BA327" s="4"/>
      <c r="BB327" s="4"/>
      <c r="BC327" s="4"/>
    </row>
    <row r="328" spans="1:55" s="7" customFormat="1" ht="18.75" customHeight="1">
      <c r="A328" s="1043" t="s">
        <v>108</v>
      </c>
      <c r="B328" s="1044"/>
      <c r="C328" s="1044"/>
      <c r="D328" s="1044"/>
      <c r="E328" s="1044"/>
      <c r="F328" s="1044"/>
      <c r="G328" s="1047" t="s">
        <v>231</v>
      </c>
      <c r="H328" s="1044"/>
      <c r="I328" s="1044"/>
      <c r="J328" s="1049" t="s">
        <v>14</v>
      </c>
      <c r="K328" s="1050"/>
      <c r="L328" s="1050"/>
      <c r="M328" s="1050"/>
      <c r="N328" s="1050"/>
      <c r="O328" s="1050"/>
      <c r="P328" s="1051"/>
      <c r="Q328" s="1055" t="s">
        <v>9</v>
      </c>
      <c r="R328" s="1056"/>
      <c r="S328" s="1056"/>
      <c r="T328" s="1056"/>
      <c r="U328" s="1056"/>
      <c r="V328" s="1056"/>
      <c r="W328" s="1056"/>
      <c r="X328" s="1047"/>
      <c r="Y328" s="1055" t="s">
        <v>105</v>
      </c>
      <c r="Z328" s="1056"/>
      <c r="AA328" s="1056"/>
      <c r="AB328" s="1056"/>
      <c r="AC328" s="1056"/>
      <c r="AD328" s="1056"/>
      <c r="AE328" s="1056"/>
      <c r="AF328" s="1056"/>
      <c r="AG328" s="1056"/>
      <c r="AH328" s="1056"/>
      <c r="AI328" s="1047"/>
      <c r="AJ328" s="1059" t="s">
        <v>30</v>
      </c>
      <c r="AK328" s="1060"/>
      <c r="AL328" s="1060"/>
      <c r="AM328" s="1060"/>
      <c r="AN328" s="1060"/>
      <c r="AO328" s="1060"/>
      <c r="AP328" s="1060"/>
      <c r="AQ328" s="1060"/>
      <c r="AR328" s="1061"/>
      <c r="AS328" s="1062" t="s">
        <v>223</v>
      </c>
      <c r="AT328" s="1063"/>
      <c r="AU328" s="1063"/>
      <c r="AV328" s="1064"/>
      <c r="AW328" s="1062" t="s">
        <v>221</v>
      </c>
      <c r="AX328" s="1063"/>
      <c r="AY328" s="1063"/>
      <c r="AZ328" s="1063"/>
      <c r="BA328" s="1055" t="s">
        <v>224</v>
      </c>
      <c r="BB328" s="1056"/>
      <c r="BC328" s="1068"/>
    </row>
    <row r="329" spans="1:55" s="7" customFormat="1" ht="23.25" customHeight="1" thickBot="1">
      <c r="A329" s="1045"/>
      <c r="B329" s="1046"/>
      <c r="C329" s="1046"/>
      <c r="D329" s="1046"/>
      <c r="E329" s="1046"/>
      <c r="F329" s="1046"/>
      <c r="G329" s="1048"/>
      <c r="H329" s="1046"/>
      <c r="I329" s="1046"/>
      <c r="J329" s="1052"/>
      <c r="K329" s="1053"/>
      <c r="L329" s="1053"/>
      <c r="M329" s="1053"/>
      <c r="N329" s="1053"/>
      <c r="O329" s="1053"/>
      <c r="P329" s="1054"/>
      <c r="Q329" s="1057"/>
      <c r="R329" s="1058"/>
      <c r="S329" s="1058"/>
      <c r="T329" s="1058"/>
      <c r="U329" s="1058"/>
      <c r="V329" s="1058"/>
      <c r="W329" s="1058"/>
      <c r="X329" s="1048"/>
      <c r="Y329" s="1057"/>
      <c r="Z329" s="1058"/>
      <c r="AA329" s="1058"/>
      <c r="AB329" s="1058"/>
      <c r="AC329" s="1058"/>
      <c r="AD329" s="1058"/>
      <c r="AE329" s="1058"/>
      <c r="AF329" s="1058"/>
      <c r="AG329" s="1058"/>
      <c r="AH329" s="1058"/>
      <c r="AI329" s="1048"/>
      <c r="AJ329" s="1070" t="s">
        <v>18</v>
      </c>
      <c r="AK329" s="1071"/>
      <c r="AL329" s="1071"/>
      <c r="AM329" s="1071"/>
      <c r="AN329" s="149" t="s">
        <v>19</v>
      </c>
      <c r="AO329" s="1071" t="s">
        <v>20</v>
      </c>
      <c r="AP329" s="1071"/>
      <c r="AQ329" s="1071"/>
      <c r="AR329" s="1072"/>
      <c r="AS329" s="1065"/>
      <c r="AT329" s="1066"/>
      <c r="AU329" s="1066"/>
      <c r="AV329" s="1067"/>
      <c r="AW329" s="1065"/>
      <c r="AX329" s="1066"/>
      <c r="AY329" s="1066"/>
      <c r="AZ329" s="1066"/>
      <c r="BA329" s="1057"/>
      <c r="BB329" s="1058"/>
      <c r="BC329" s="1069"/>
    </row>
    <row r="330" spans="1:55" s="410" customFormat="1" ht="28.5" customHeight="1" thickTop="1">
      <c r="A330" s="1021"/>
      <c r="B330" s="1022"/>
      <c r="C330" s="1022"/>
      <c r="D330" s="1022"/>
      <c r="E330" s="1022"/>
      <c r="F330" s="1022"/>
      <c r="G330" s="1023"/>
      <c r="H330" s="1022"/>
      <c r="I330" s="1022"/>
      <c r="J330" s="1024"/>
      <c r="K330" s="1025"/>
      <c r="L330" s="1025"/>
      <c r="M330" s="1025"/>
      <c r="N330" s="1025"/>
      <c r="O330" s="1025"/>
      <c r="P330" s="1023"/>
      <c r="Q330" s="1026"/>
      <c r="R330" s="1027"/>
      <c r="S330" s="1027"/>
      <c r="T330" s="1027"/>
      <c r="U330" s="1027"/>
      <c r="V330" s="1027"/>
      <c r="W330" s="1027"/>
      <c r="X330" s="1028"/>
      <c r="Y330" s="1026"/>
      <c r="Z330" s="1027"/>
      <c r="AA330" s="1027"/>
      <c r="AB330" s="1027"/>
      <c r="AC330" s="1027"/>
      <c r="AD330" s="1027"/>
      <c r="AE330" s="1027"/>
      <c r="AF330" s="1027"/>
      <c r="AG330" s="1027"/>
      <c r="AH330" s="1027"/>
      <c r="AI330" s="1028"/>
      <c r="AJ330" s="1029"/>
      <c r="AK330" s="1030"/>
      <c r="AL330" s="1030"/>
      <c r="AM330" s="1030"/>
      <c r="AN330" s="402" t="s">
        <v>19</v>
      </c>
      <c r="AO330" s="1030"/>
      <c r="AP330" s="1030"/>
      <c r="AQ330" s="1030"/>
      <c r="AR330" s="1031"/>
      <c r="AS330" s="1032" t="str">
        <f>IF(AND(AJ330&lt;&gt;"",AO330&lt;&gt;""),ROUNDDOWN(AJ330*AO330/1000000,2),"")</f>
        <v/>
      </c>
      <c r="AT330" s="1033"/>
      <c r="AU330" s="1033"/>
      <c r="AV330" s="1034"/>
      <c r="AW330" s="1035" t="str">
        <f>IF(AS330&lt;&gt;"",IF(AS330&lt;0.2,"XS",IF(AS330&lt;1.6,"S",IF(AS330&lt;2.8,"M",IF(AS330&gt;=2.8,"L")))),"")</f>
        <v/>
      </c>
      <c r="AX330" s="1036"/>
      <c r="AY330" s="1036"/>
      <c r="AZ330" s="1036"/>
      <c r="BA330" s="1018"/>
      <c r="BB330" s="1019"/>
      <c r="BC330" s="1020"/>
    </row>
    <row r="331" spans="1:55" s="410" customFormat="1" ht="28.5" customHeight="1">
      <c r="A331" s="1016"/>
      <c r="B331" s="1017"/>
      <c r="C331" s="1017"/>
      <c r="D331" s="1017"/>
      <c r="E331" s="1017"/>
      <c r="F331" s="1017"/>
      <c r="G331" s="777"/>
      <c r="H331" s="1017"/>
      <c r="I331" s="1017"/>
      <c r="J331" s="775"/>
      <c r="K331" s="776"/>
      <c r="L331" s="776"/>
      <c r="M331" s="776"/>
      <c r="N331" s="776"/>
      <c r="O331" s="776"/>
      <c r="P331" s="777"/>
      <c r="Q331" s="772"/>
      <c r="R331" s="773"/>
      <c r="S331" s="773"/>
      <c r="T331" s="773"/>
      <c r="U331" s="773"/>
      <c r="V331" s="773"/>
      <c r="W331" s="773"/>
      <c r="X331" s="774"/>
      <c r="Y331" s="772"/>
      <c r="Z331" s="773"/>
      <c r="AA331" s="773"/>
      <c r="AB331" s="773"/>
      <c r="AC331" s="773"/>
      <c r="AD331" s="773"/>
      <c r="AE331" s="773"/>
      <c r="AF331" s="773"/>
      <c r="AG331" s="773"/>
      <c r="AH331" s="773"/>
      <c r="AI331" s="774"/>
      <c r="AJ331" s="771"/>
      <c r="AK331" s="769"/>
      <c r="AL331" s="769"/>
      <c r="AM331" s="769"/>
      <c r="AN331" s="403" t="s">
        <v>19</v>
      </c>
      <c r="AO331" s="769"/>
      <c r="AP331" s="769"/>
      <c r="AQ331" s="769"/>
      <c r="AR331" s="770"/>
      <c r="AS331" s="766" t="str">
        <f t="shared" ref="AS331:AS341" si="28">IF(AND(AJ331&lt;&gt;"",AO331&lt;&gt;""),ROUNDDOWN(AJ331*AO331/1000000,2),"")</f>
        <v/>
      </c>
      <c r="AT331" s="767"/>
      <c r="AU331" s="767"/>
      <c r="AV331" s="768"/>
      <c r="AW331" s="763" t="str">
        <f t="shared" ref="AW331:AW341" si="29">IF(AS331&lt;&gt;"",IF(AS331&lt;0.2,"XS",IF(AS331&lt;1.6,"S",IF(AS331&lt;2.8,"M",IF(AS331&gt;=2.8,"L")))),"")</f>
        <v/>
      </c>
      <c r="AX331" s="764"/>
      <c r="AY331" s="764"/>
      <c r="AZ331" s="764"/>
      <c r="BA331" s="760"/>
      <c r="BB331" s="761"/>
      <c r="BC331" s="762"/>
    </row>
    <row r="332" spans="1:55" s="410" customFormat="1" ht="28.5" customHeight="1">
      <c r="A332" s="1016"/>
      <c r="B332" s="1017"/>
      <c r="C332" s="1017"/>
      <c r="D332" s="1017"/>
      <c r="E332" s="1017"/>
      <c r="F332" s="1017"/>
      <c r="G332" s="777"/>
      <c r="H332" s="1017"/>
      <c r="I332" s="1017"/>
      <c r="J332" s="775"/>
      <c r="K332" s="776"/>
      <c r="L332" s="776"/>
      <c r="M332" s="776"/>
      <c r="N332" s="776"/>
      <c r="O332" s="776"/>
      <c r="P332" s="777"/>
      <c r="Q332" s="772"/>
      <c r="R332" s="773"/>
      <c r="S332" s="773"/>
      <c r="T332" s="773"/>
      <c r="U332" s="773"/>
      <c r="V332" s="773"/>
      <c r="W332" s="773"/>
      <c r="X332" s="774"/>
      <c r="Y332" s="772"/>
      <c r="Z332" s="773"/>
      <c r="AA332" s="773"/>
      <c r="AB332" s="773"/>
      <c r="AC332" s="773"/>
      <c r="AD332" s="773"/>
      <c r="AE332" s="773"/>
      <c r="AF332" s="773"/>
      <c r="AG332" s="773"/>
      <c r="AH332" s="773"/>
      <c r="AI332" s="774"/>
      <c r="AJ332" s="771"/>
      <c r="AK332" s="769"/>
      <c r="AL332" s="769"/>
      <c r="AM332" s="769"/>
      <c r="AN332" s="403" t="s">
        <v>19</v>
      </c>
      <c r="AO332" s="769"/>
      <c r="AP332" s="769"/>
      <c r="AQ332" s="769"/>
      <c r="AR332" s="770"/>
      <c r="AS332" s="766" t="str">
        <f t="shared" si="28"/>
        <v/>
      </c>
      <c r="AT332" s="767"/>
      <c r="AU332" s="767"/>
      <c r="AV332" s="768"/>
      <c r="AW332" s="763" t="str">
        <f t="shared" si="29"/>
        <v/>
      </c>
      <c r="AX332" s="764"/>
      <c r="AY332" s="764"/>
      <c r="AZ332" s="764"/>
      <c r="BA332" s="760"/>
      <c r="BB332" s="761"/>
      <c r="BC332" s="762"/>
    </row>
    <row r="333" spans="1:55" s="410" customFormat="1" ht="28.5" customHeight="1">
      <c r="A333" s="1016"/>
      <c r="B333" s="1017"/>
      <c r="C333" s="1017"/>
      <c r="D333" s="1017"/>
      <c r="E333" s="1017"/>
      <c r="F333" s="1017"/>
      <c r="G333" s="777"/>
      <c r="H333" s="1017"/>
      <c r="I333" s="1017"/>
      <c r="J333" s="775"/>
      <c r="K333" s="776"/>
      <c r="L333" s="776"/>
      <c r="M333" s="776"/>
      <c r="N333" s="776"/>
      <c r="O333" s="776"/>
      <c r="P333" s="777"/>
      <c r="Q333" s="772"/>
      <c r="R333" s="773"/>
      <c r="S333" s="773"/>
      <c r="T333" s="773"/>
      <c r="U333" s="773"/>
      <c r="V333" s="773"/>
      <c r="W333" s="773"/>
      <c r="X333" s="774"/>
      <c r="Y333" s="772"/>
      <c r="Z333" s="773"/>
      <c r="AA333" s="773"/>
      <c r="AB333" s="773"/>
      <c r="AC333" s="773"/>
      <c r="AD333" s="773"/>
      <c r="AE333" s="773"/>
      <c r="AF333" s="773"/>
      <c r="AG333" s="773"/>
      <c r="AH333" s="773"/>
      <c r="AI333" s="774"/>
      <c r="AJ333" s="771"/>
      <c r="AK333" s="769"/>
      <c r="AL333" s="769"/>
      <c r="AM333" s="769"/>
      <c r="AN333" s="403" t="s">
        <v>19</v>
      </c>
      <c r="AO333" s="769"/>
      <c r="AP333" s="769"/>
      <c r="AQ333" s="769"/>
      <c r="AR333" s="770"/>
      <c r="AS333" s="766" t="str">
        <f t="shared" si="28"/>
        <v/>
      </c>
      <c r="AT333" s="767"/>
      <c r="AU333" s="767"/>
      <c r="AV333" s="768"/>
      <c r="AW333" s="763" t="str">
        <f t="shared" si="29"/>
        <v/>
      </c>
      <c r="AX333" s="764"/>
      <c r="AY333" s="764"/>
      <c r="AZ333" s="764"/>
      <c r="BA333" s="760"/>
      <c r="BB333" s="761"/>
      <c r="BC333" s="762"/>
    </row>
    <row r="334" spans="1:55" s="410" customFormat="1" ht="28.5" customHeight="1">
      <c r="A334" s="1016"/>
      <c r="B334" s="1017"/>
      <c r="C334" s="1017"/>
      <c r="D334" s="1017"/>
      <c r="E334" s="1017"/>
      <c r="F334" s="1017"/>
      <c r="G334" s="777"/>
      <c r="H334" s="1017"/>
      <c r="I334" s="1017"/>
      <c r="J334" s="775"/>
      <c r="K334" s="776"/>
      <c r="L334" s="776"/>
      <c r="M334" s="776"/>
      <c r="N334" s="776"/>
      <c r="O334" s="776"/>
      <c r="P334" s="777"/>
      <c r="Q334" s="772"/>
      <c r="R334" s="773"/>
      <c r="S334" s="773"/>
      <c r="T334" s="773"/>
      <c r="U334" s="773"/>
      <c r="V334" s="773"/>
      <c r="W334" s="773"/>
      <c r="X334" s="774"/>
      <c r="Y334" s="772"/>
      <c r="Z334" s="773"/>
      <c r="AA334" s="773"/>
      <c r="AB334" s="773"/>
      <c r="AC334" s="773"/>
      <c r="AD334" s="773"/>
      <c r="AE334" s="773"/>
      <c r="AF334" s="773"/>
      <c r="AG334" s="773"/>
      <c r="AH334" s="773"/>
      <c r="AI334" s="774"/>
      <c r="AJ334" s="771"/>
      <c r="AK334" s="769"/>
      <c r="AL334" s="769"/>
      <c r="AM334" s="769"/>
      <c r="AN334" s="403" t="s">
        <v>19</v>
      </c>
      <c r="AO334" s="769"/>
      <c r="AP334" s="769"/>
      <c r="AQ334" s="769"/>
      <c r="AR334" s="770"/>
      <c r="AS334" s="766" t="str">
        <f t="shared" si="28"/>
        <v/>
      </c>
      <c r="AT334" s="767"/>
      <c r="AU334" s="767"/>
      <c r="AV334" s="768"/>
      <c r="AW334" s="763" t="str">
        <f t="shared" si="29"/>
        <v/>
      </c>
      <c r="AX334" s="764"/>
      <c r="AY334" s="764"/>
      <c r="AZ334" s="764"/>
      <c r="BA334" s="760"/>
      <c r="BB334" s="761"/>
      <c r="BC334" s="762"/>
    </row>
    <row r="335" spans="1:55" s="410" customFormat="1" ht="28.5" customHeight="1">
      <c r="A335" s="1016"/>
      <c r="B335" s="1017"/>
      <c r="C335" s="1017"/>
      <c r="D335" s="1017"/>
      <c r="E335" s="1017"/>
      <c r="F335" s="1017"/>
      <c r="G335" s="777"/>
      <c r="H335" s="1017"/>
      <c r="I335" s="1017"/>
      <c r="J335" s="775"/>
      <c r="K335" s="776"/>
      <c r="L335" s="776"/>
      <c r="M335" s="776"/>
      <c r="N335" s="776"/>
      <c r="O335" s="776"/>
      <c r="P335" s="777"/>
      <c r="Q335" s="772"/>
      <c r="R335" s="773"/>
      <c r="S335" s="773"/>
      <c r="T335" s="773"/>
      <c r="U335" s="773"/>
      <c r="V335" s="773"/>
      <c r="W335" s="773"/>
      <c r="X335" s="774"/>
      <c r="Y335" s="772"/>
      <c r="Z335" s="773"/>
      <c r="AA335" s="773"/>
      <c r="AB335" s="773"/>
      <c r="AC335" s="773"/>
      <c r="AD335" s="773"/>
      <c r="AE335" s="773"/>
      <c r="AF335" s="773"/>
      <c r="AG335" s="773"/>
      <c r="AH335" s="773"/>
      <c r="AI335" s="774"/>
      <c r="AJ335" s="771"/>
      <c r="AK335" s="769"/>
      <c r="AL335" s="769"/>
      <c r="AM335" s="769"/>
      <c r="AN335" s="403" t="s">
        <v>19</v>
      </c>
      <c r="AO335" s="769"/>
      <c r="AP335" s="769"/>
      <c r="AQ335" s="769"/>
      <c r="AR335" s="770"/>
      <c r="AS335" s="766" t="str">
        <f t="shared" si="28"/>
        <v/>
      </c>
      <c r="AT335" s="767"/>
      <c r="AU335" s="767"/>
      <c r="AV335" s="768"/>
      <c r="AW335" s="763" t="str">
        <f t="shared" si="29"/>
        <v/>
      </c>
      <c r="AX335" s="764"/>
      <c r="AY335" s="764"/>
      <c r="AZ335" s="764"/>
      <c r="BA335" s="760"/>
      <c r="BB335" s="761"/>
      <c r="BC335" s="762"/>
    </row>
    <row r="336" spans="1:55" s="410" customFormat="1" ht="28.5" customHeight="1">
      <c r="A336" s="1016"/>
      <c r="B336" s="1017"/>
      <c r="C336" s="1017"/>
      <c r="D336" s="1017"/>
      <c r="E336" s="1017"/>
      <c r="F336" s="1017"/>
      <c r="G336" s="777"/>
      <c r="H336" s="1017"/>
      <c r="I336" s="1017"/>
      <c r="J336" s="775"/>
      <c r="K336" s="776"/>
      <c r="L336" s="776"/>
      <c r="M336" s="776"/>
      <c r="N336" s="776"/>
      <c r="O336" s="776"/>
      <c r="P336" s="777"/>
      <c r="Q336" s="772"/>
      <c r="R336" s="773"/>
      <c r="S336" s="773"/>
      <c r="T336" s="773"/>
      <c r="U336" s="773"/>
      <c r="V336" s="773"/>
      <c r="W336" s="773"/>
      <c r="X336" s="774"/>
      <c r="Y336" s="772"/>
      <c r="Z336" s="773"/>
      <c r="AA336" s="773"/>
      <c r="AB336" s="773"/>
      <c r="AC336" s="773"/>
      <c r="AD336" s="773"/>
      <c r="AE336" s="773"/>
      <c r="AF336" s="773"/>
      <c r="AG336" s="773"/>
      <c r="AH336" s="773"/>
      <c r="AI336" s="774"/>
      <c r="AJ336" s="771"/>
      <c r="AK336" s="769"/>
      <c r="AL336" s="769"/>
      <c r="AM336" s="769"/>
      <c r="AN336" s="403" t="s">
        <v>19</v>
      </c>
      <c r="AO336" s="769"/>
      <c r="AP336" s="769"/>
      <c r="AQ336" s="769"/>
      <c r="AR336" s="770"/>
      <c r="AS336" s="766" t="str">
        <f t="shared" si="28"/>
        <v/>
      </c>
      <c r="AT336" s="767"/>
      <c r="AU336" s="767"/>
      <c r="AV336" s="768"/>
      <c r="AW336" s="763" t="str">
        <f t="shared" si="29"/>
        <v/>
      </c>
      <c r="AX336" s="764"/>
      <c r="AY336" s="764"/>
      <c r="AZ336" s="764"/>
      <c r="BA336" s="760"/>
      <c r="BB336" s="761"/>
      <c r="BC336" s="762"/>
    </row>
    <row r="337" spans="1:55" s="410" customFormat="1" ht="28.5" customHeight="1">
      <c r="A337" s="778"/>
      <c r="B337" s="776"/>
      <c r="C337" s="776"/>
      <c r="D337" s="776"/>
      <c r="E337" s="776"/>
      <c r="F337" s="777"/>
      <c r="G337" s="775"/>
      <c r="H337" s="776"/>
      <c r="I337" s="777"/>
      <c r="J337" s="775"/>
      <c r="K337" s="776"/>
      <c r="L337" s="776"/>
      <c r="M337" s="776"/>
      <c r="N337" s="776"/>
      <c r="O337" s="776"/>
      <c r="P337" s="777"/>
      <c r="Q337" s="772"/>
      <c r="R337" s="773"/>
      <c r="S337" s="773"/>
      <c r="T337" s="773"/>
      <c r="U337" s="773"/>
      <c r="V337" s="773"/>
      <c r="W337" s="773"/>
      <c r="X337" s="774"/>
      <c r="Y337" s="772"/>
      <c r="Z337" s="773"/>
      <c r="AA337" s="773"/>
      <c r="AB337" s="773"/>
      <c r="AC337" s="773"/>
      <c r="AD337" s="773"/>
      <c r="AE337" s="773"/>
      <c r="AF337" s="773"/>
      <c r="AG337" s="773"/>
      <c r="AH337" s="773"/>
      <c r="AI337" s="774"/>
      <c r="AJ337" s="771"/>
      <c r="AK337" s="769"/>
      <c r="AL337" s="769"/>
      <c r="AM337" s="769"/>
      <c r="AN337" s="403" t="s">
        <v>19</v>
      </c>
      <c r="AO337" s="769"/>
      <c r="AP337" s="769"/>
      <c r="AQ337" s="769"/>
      <c r="AR337" s="770"/>
      <c r="AS337" s="766" t="str">
        <f t="shared" si="28"/>
        <v/>
      </c>
      <c r="AT337" s="767"/>
      <c r="AU337" s="767"/>
      <c r="AV337" s="768"/>
      <c r="AW337" s="763" t="str">
        <f t="shared" si="29"/>
        <v/>
      </c>
      <c r="AX337" s="764"/>
      <c r="AY337" s="764"/>
      <c r="AZ337" s="765"/>
      <c r="BA337" s="760"/>
      <c r="BB337" s="761"/>
      <c r="BC337" s="762"/>
    </row>
    <row r="338" spans="1:55" s="410" customFormat="1" ht="28.5" customHeight="1">
      <c r="A338" s="778"/>
      <c r="B338" s="776"/>
      <c r="C338" s="776"/>
      <c r="D338" s="776"/>
      <c r="E338" s="776"/>
      <c r="F338" s="777"/>
      <c r="G338" s="775"/>
      <c r="H338" s="776"/>
      <c r="I338" s="777"/>
      <c r="J338" s="775"/>
      <c r="K338" s="776"/>
      <c r="L338" s="776"/>
      <c r="M338" s="776"/>
      <c r="N338" s="776"/>
      <c r="O338" s="776"/>
      <c r="P338" s="777"/>
      <c r="Q338" s="772"/>
      <c r="R338" s="773"/>
      <c r="S338" s="773"/>
      <c r="T338" s="773"/>
      <c r="U338" s="773"/>
      <c r="V338" s="773"/>
      <c r="W338" s="773"/>
      <c r="X338" s="774"/>
      <c r="Y338" s="772"/>
      <c r="Z338" s="773"/>
      <c r="AA338" s="773"/>
      <c r="AB338" s="773"/>
      <c r="AC338" s="773"/>
      <c r="AD338" s="773"/>
      <c r="AE338" s="773"/>
      <c r="AF338" s="773"/>
      <c r="AG338" s="773"/>
      <c r="AH338" s="773"/>
      <c r="AI338" s="774"/>
      <c r="AJ338" s="771"/>
      <c r="AK338" s="769"/>
      <c r="AL338" s="769"/>
      <c r="AM338" s="769"/>
      <c r="AN338" s="403" t="s">
        <v>19</v>
      </c>
      <c r="AO338" s="769"/>
      <c r="AP338" s="769"/>
      <c r="AQ338" s="769"/>
      <c r="AR338" s="770"/>
      <c r="AS338" s="766" t="str">
        <f t="shared" si="28"/>
        <v/>
      </c>
      <c r="AT338" s="767"/>
      <c r="AU338" s="767"/>
      <c r="AV338" s="768"/>
      <c r="AW338" s="763" t="str">
        <f t="shared" si="29"/>
        <v/>
      </c>
      <c r="AX338" s="764"/>
      <c r="AY338" s="764"/>
      <c r="AZ338" s="765"/>
      <c r="BA338" s="760"/>
      <c r="BB338" s="761"/>
      <c r="BC338" s="762"/>
    </row>
    <row r="339" spans="1:55" s="410" customFormat="1" ht="28.5" customHeight="1">
      <c r="A339" s="1016"/>
      <c r="B339" s="1017"/>
      <c r="C339" s="1017"/>
      <c r="D339" s="1017"/>
      <c r="E339" s="1017"/>
      <c r="F339" s="1017"/>
      <c r="G339" s="777"/>
      <c r="H339" s="1017"/>
      <c r="I339" s="1017"/>
      <c r="J339" s="775"/>
      <c r="K339" s="776"/>
      <c r="L339" s="776"/>
      <c r="M339" s="776"/>
      <c r="N339" s="776"/>
      <c r="O339" s="776"/>
      <c r="P339" s="777"/>
      <c r="Q339" s="772"/>
      <c r="R339" s="773"/>
      <c r="S339" s="773"/>
      <c r="T339" s="773"/>
      <c r="U339" s="773"/>
      <c r="V339" s="773"/>
      <c r="W339" s="773"/>
      <c r="X339" s="774"/>
      <c r="Y339" s="772"/>
      <c r="Z339" s="773"/>
      <c r="AA339" s="773"/>
      <c r="AB339" s="773"/>
      <c r="AC339" s="773"/>
      <c r="AD339" s="773"/>
      <c r="AE339" s="773"/>
      <c r="AF339" s="773"/>
      <c r="AG339" s="773"/>
      <c r="AH339" s="773"/>
      <c r="AI339" s="774"/>
      <c r="AJ339" s="771"/>
      <c r="AK339" s="769"/>
      <c r="AL339" s="769"/>
      <c r="AM339" s="769"/>
      <c r="AN339" s="403" t="s">
        <v>19</v>
      </c>
      <c r="AO339" s="769"/>
      <c r="AP339" s="769"/>
      <c r="AQ339" s="769"/>
      <c r="AR339" s="770"/>
      <c r="AS339" s="766" t="str">
        <f t="shared" si="28"/>
        <v/>
      </c>
      <c r="AT339" s="767"/>
      <c r="AU339" s="767"/>
      <c r="AV339" s="768"/>
      <c r="AW339" s="763" t="str">
        <f t="shared" si="29"/>
        <v/>
      </c>
      <c r="AX339" s="764"/>
      <c r="AY339" s="764"/>
      <c r="AZ339" s="764"/>
      <c r="BA339" s="760"/>
      <c r="BB339" s="761"/>
      <c r="BC339" s="762"/>
    </row>
    <row r="340" spans="1:55" s="410" customFormat="1" ht="28.5" customHeight="1">
      <c r="A340" s="1016"/>
      <c r="B340" s="1017"/>
      <c r="C340" s="1017"/>
      <c r="D340" s="1017"/>
      <c r="E340" s="1017"/>
      <c r="F340" s="1017"/>
      <c r="G340" s="777"/>
      <c r="H340" s="1017"/>
      <c r="I340" s="1017"/>
      <c r="J340" s="775"/>
      <c r="K340" s="776"/>
      <c r="L340" s="776"/>
      <c r="M340" s="776"/>
      <c r="N340" s="776"/>
      <c r="O340" s="776"/>
      <c r="P340" s="777"/>
      <c r="Q340" s="772"/>
      <c r="R340" s="773"/>
      <c r="S340" s="773"/>
      <c r="T340" s="773"/>
      <c r="U340" s="773"/>
      <c r="V340" s="773"/>
      <c r="W340" s="773"/>
      <c r="X340" s="774"/>
      <c r="Y340" s="772"/>
      <c r="Z340" s="773"/>
      <c r="AA340" s="773"/>
      <c r="AB340" s="773"/>
      <c r="AC340" s="773"/>
      <c r="AD340" s="773"/>
      <c r="AE340" s="773"/>
      <c r="AF340" s="773"/>
      <c r="AG340" s="773"/>
      <c r="AH340" s="773"/>
      <c r="AI340" s="774"/>
      <c r="AJ340" s="771"/>
      <c r="AK340" s="769"/>
      <c r="AL340" s="769"/>
      <c r="AM340" s="769"/>
      <c r="AN340" s="403" t="s">
        <v>19</v>
      </c>
      <c r="AO340" s="769"/>
      <c r="AP340" s="769"/>
      <c r="AQ340" s="769"/>
      <c r="AR340" s="770"/>
      <c r="AS340" s="766" t="str">
        <f t="shared" si="28"/>
        <v/>
      </c>
      <c r="AT340" s="767"/>
      <c r="AU340" s="767"/>
      <c r="AV340" s="768"/>
      <c r="AW340" s="763" t="str">
        <f t="shared" si="29"/>
        <v/>
      </c>
      <c r="AX340" s="764"/>
      <c r="AY340" s="764"/>
      <c r="AZ340" s="764"/>
      <c r="BA340" s="760"/>
      <c r="BB340" s="761"/>
      <c r="BC340" s="762"/>
    </row>
    <row r="341" spans="1:55" s="410" customFormat="1" ht="28.5" customHeight="1" thickBot="1">
      <c r="A341" s="1003"/>
      <c r="B341" s="1004"/>
      <c r="C341" s="1004"/>
      <c r="D341" s="1004"/>
      <c r="E341" s="1004"/>
      <c r="F341" s="1004"/>
      <c r="G341" s="816"/>
      <c r="H341" s="1004"/>
      <c r="I341" s="1004"/>
      <c r="J341" s="814"/>
      <c r="K341" s="815"/>
      <c r="L341" s="815"/>
      <c r="M341" s="815"/>
      <c r="N341" s="815"/>
      <c r="O341" s="815"/>
      <c r="P341" s="816"/>
      <c r="Q341" s="1005"/>
      <c r="R341" s="1006"/>
      <c r="S341" s="1006"/>
      <c r="T341" s="1006"/>
      <c r="U341" s="1006"/>
      <c r="V341" s="1006"/>
      <c r="W341" s="1006"/>
      <c r="X341" s="1007"/>
      <c r="Y341" s="1005"/>
      <c r="Z341" s="1006"/>
      <c r="AA341" s="1006"/>
      <c r="AB341" s="1006"/>
      <c r="AC341" s="1006"/>
      <c r="AD341" s="1006"/>
      <c r="AE341" s="1006"/>
      <c r="AF341" s="1006"/>
      <c r="AG341" s="1006"/>
      <c r="AH341" s="1006"/>
      <c r="AI341" s="1007"/>
      <c r="AJ341" s="1008"/>
      <c r="AK341" s="1009"/>
      <c r="AL341" s="1009"/>
      <c r="AM341" s="1009"/>
      <c r="AN341" s="408" t="s">
        <v>19</v>
      </c>
      <c r="AO341" s="1009"/>
      <c r="AP341" s="1009"/>
      <c r="AQ341" s="1009"/>
      <c r="AR341" s="1010"/>
      <c r="AS341" s="1011" t="str">
        <f t="shared" si="28"/>
        <v/>
      </c>
      <c r="AT341" s="1012"/>
      <c r="AU341" s="1012"/>
      <c r="AV341" s="1013"/>
      <c r="AW341" s="1014" t="str">
        <f t="shared" si="29"/>
        <v/>
      </c>
      <c r="AX341" s="1015"/>
      <c r="AY341" s="1015"/>
      <c r="AZ341" s="1015"/>
      <c r="BA341" s="993"/>
      <c r="BB341" s="994"/>
      <c r="BC341" s="995"/>
    </row>
    <row r="342" spans="1:55" s="22" customFormat="1" ht="10.5" customHeight="1">
      <c r="A342" s="388"/>
      <c r="B342" s="388"/>
      <c r="C342" s="388"/>
      <c r="D342" s="388"/>
      <c r="E342" s="388"/>
      <c r="F342" s="388"/>
      <c r="G342" s="388"/>
      <c r="H342" s="388"/>
      <c r="I342" s="388"/>
      <c r="J342" s="388"/>
      <c r="K342" s="388"/>
      <c r="L342" s="388"/>
      <c r="M342" s="388"/>
      <c r="N342" s="388"/>
      <c r="O342" s="388"/>
      <c r="P342" s="388"/>
      <c r="Q342" s="388"/>
      <c r="R342" s="388"/>
      <c r="S342" s="388"/>
      <c r="T342" s="388"/>
      <c r="U342" s="388"/>
      <c r="V342" s="388"/>
      <c r="W342" s="388"/>
      <c r="X342" s="388"/>
      <c r="Y342" s="388"/>
      <c r="Z342" s="388"/>
      <c r="AA342" s="388"/>
      <c r="AB342" s="388"/>
      <c r="AC342" s="388"/>
      <c r="AD342" s="388"/>
      <c r="AE342" s="388"/>
      <c r="AF342" s="388"/>
      <c r="AG342" s="388"/>
      <c r="AH342" s="388"/>
      <c r="AI342" s="388"/>
      <c r="AJ342" s="388"/>
      <c r="AK342" s="388"/>
      <c r="AL342" s="388"/>
      <c r="AM342" s="388"/>
      <c r="AN342" s="388"/>
      <c r="AO342" s="388"/>
      <c r="AP342" s="388"/>
      <c r="AQ342" s="388"/>
      <c r="AR342" s="388"/>
      <c r="AS342" s="388"/>
      <c r="AT342" s="388"/>
      <c r="AU342" s="388"/>
      <c r="AV342" s="388"/>
      <c r="AW342" s="388"/>
      <c r="AX342" s="388"/>
      <c r="AY342" s="388"/>
      <c r="AZ342" s="388"/>
      <c r="BA342" s="388"/>
      <c r="BB342" s="388"/>
      <c r="BC342" s="388"/>
    </row>
    <row r="343" spans="1:55" s="22" customFormat="1" ht="10.5" customHeight="1" thickBot="1">
      <c r="A343" s="388"/>
      <c r="B343" s="388"/>
      <c r="C343" s="388"/>
      <c r="D343" s="388"/>
      <c r="E343" s="388"/>
      <c r="F343" s="388"/>
      <c r="G343" s="388"/>
      <c r="H343" s="388"/>
      <c r="I343" s="388"/>
      <c r="J343" s="388"/>
      <c r="K343" s="388"/>
      <c r="L343" s="388"/>
      <c r="M343" s="388"/>
      <c r="N343" s="388"/>
      <c r="O343" s="388"/>
      <c r="P343" s="388"/>
      <c r="Q343" s="388"/>
      <c r="R343" s="388"/>
      <c r="S343" s="388"/>
      <c r="T343" s="388"/>
      <c r="U343" s="388"/>
      <c r="V343" s="388"/>
      <c r="W343" s="388"/>
      <c r="X343" s="388"/>
      <c r="Y343" s="388"/>
      <c r="Z343" s="388"/>
      <c r="AA343" s="388"/>
      <c r="AB343" s="388"/>
      <c r="AC343" s="388"/>
      <c r="AD343" s="388"/>
      <c r="AE343" s="388"/>
      <c r="AF343" s="388"/>
      <c r="AG343" s="388"/>
      <c r="AH343" s="388"/>
      <c r="AI343" s="388"/>
      <c r="AJ343" s="388"/>
      <c r="AK343" s="388"/>
      <c r="AL343" s="388"/>
      <c r="AM343" s="388"/>
      <c r="AN343" s="388"/>
      <c r="AO343" s="388"/>
      <c r="AP343" s="388"/>
      <c r="AQ343" s="388"/>
      <c r="AR343" s="388"/>
      <c r="AS343" s="388"/>
      <c r="AT343" s="388"/>
      <c r="AU343" s="388"/>
      <c r="AV343" s="388"/>
      <c r="AW343" s="388"/>
      <c r="AX343" s="388"/>
      <c r="AY343" s="388"/>
      <c r="AZ343" s="388"/>
      <c r="BA343" s="388"/>
      <c r="BB343" s="388"/>
      <c r="BC343" s="388"/>
    </row>
    <row r="344" spans="1:55" s="7" customFormat="1" ht="28.5" customHeight="1" thickBot="1">
      <c r="A344" s="832" t="s">
        <v>17</v>
      </c>
      <c r="B344" s="832"/>
      <c r="C344" s="832"/>
      <c r="D344" s="832"/>
      <c r="E344" s="832"/>
      <c r="F344" s="832"/>
      <c r="G344" s="832"/>
      <c r="H344" s="832"/>
      <c r="I344" s="1037"/>
      <c r="J344" s="833" t="s">
        <v>142</v>
      </c>
      <c r="K344" s="834"/>
      <c r="L344" s="834"/>
      <c r="M344" s="834"/>
      <c r="N344" s="834"/>
      <c r="O344" s="834"/>
      <c r="P344" s="834"/>
      <c r="Q344" s="834"/>
      <c r="R344" s="835"/>
      <c r="S344" s="317"/>
      <c r="T344" s="317"/>
      <c r="U344" s="317"/>
      <c r="V344" s="317"/>
      <c r="W344" s="317"/>
      <c r="X344" s="317"/>
      <c r="Y344" s="317"/>
      <c r="Z344" s="317"/>
      <c r="AA344" s="317"/>
      <c r="AB344" s="317"/>
      <c r="AC344" s="317"/>
      <c r="AD344" s="318"/>
      <c r="AE344" s="318"/>
      <c r="AF344" s="318"/>
      <c r="AG344" s="318"/>
      <c r="AH344" s="318"/>
      <c r="AI344" s="318"/>
      <c r="AJ344" s="318"/>
      <c r="AK344" s="318"/>
      <c r="AL344" s="318"/>
      <c r="AM344" s="318"/>
    </row>
    <row r="345" spans="1:55" s="7" customFormat="1" ht="9.75" customHeight="1">
      <c r="A345" s="28"/>
      <c r="B345" s="28"/>
      <c r="C345" s="28"/>
      <c r="D345" s="28"/>
      <c r="E345" s="28"/>
      <c r="F345" s="28"/>
      <c r="G345" s="28"/>
      <c r="H345" s="28"/>
      <c r="I345" s="28"/>
      <c r="J345" s="28"/>
      <c r="K345" s="28"/>
      <c r="L345" s="28"/>
      <c r="M345" s="28"/>
      <c r="N345" s="28"/>
      <c r="O345" s="29"/>
      <c r="P345" s="29"/>
      <c r="Q345" s="29"/>
      <c r="R345" s="29"/>
      <c r="S345" s="29"/>
      <c r="T345" s="29"/>
      <c r="U345" s="29"/>
      <c r="V345" s="29"/>
      <c r="W345" s="29"/>
      <c r="X345" s="29"/>
      <c r="Y345" s="29"/>
      <c r="Z345" s="29"/>
      <c r="AA345" s="29"/>
      <c r="AB345" s="29"/>
      <c r="AC345" s="29"/>
      <c r="AD345" s="29"/>
      <c r="AE345" s="29"/>
      <c r="AF345" s="29"/>
      <c r="AG345" s="29"/>
      <c r="AH345" s="4"/>
      <c r="AI345" s="4"/>
      <c r="AJ345" s="4"/>
      <c r="AK345" s="4"/>
      <c r="AL345" s="4"/>
      <c r="AM345" s="4"/>
      <c r="AN345" s="4"/>
      <c r="AO345" s="4"/>
      <c r="AP345" s="4"/>
      <c r="AQ345" s="4"/>
      <c r="AR345" s="4"/>
      <c r="AS345" s="4"/>
      <c r="AT345" s="4"/>
      <c r="AU345" s="4"/>
      <c r="AV345" s="4"/>
      <c r="AW345" s="4"/>
      <c r="AX345" s="4"/>
      <c r="AY345" s="4"/>
      <c r="AZ345" s="4"/>
      <c r="BA345" s="4"/>
      <c r="BB345" s="4"/>
      <c r="BC345" s="4"/>
    </row>
    <row r="346" spans="1:55" s="7" customFormat="1" ht="29.25" customHeight="1">
      <c r="A346" s="1038" t="s">
        <v>143</v>
      </c>
      <c r="B346" s="1039"/>
      <c r="C346" s="1039"/>
      <c r="D346" s="1039"/>
      <c r="E346" s="1039"/>
      <c r="F346" s="1039"/>
      <c r="G346" s="1039"/>
      <c r="H346" s="1039"/>
      <c r="I346" s="1039"/>
      <c r="J346" s="1039"/>
      <c r="K346" s="1039"/>
      <c r="L346" s="1039"/>
      <c r="M346" s="1039"/>
      <c r="N346" s="1039"/>
      <c r="O346" s="1039"/>
      <c r="P346" s="1039"/>
      <c r="Q346" s="1039"/>
      <c r="R346" s="1039"/>
      <c r="S346" s="1039"/>
      <c r="T346" s="1039"/>
      <c r="U346" s="1039"/>
      <c r="V346" s="1039"/>
      <c r="W346" s="1039"/>
      <c r="X346" s="1039"/>
      <c r="Y346" s="1039"/>
      <c r="Z346" s="1039"/>
      <c r="AA346" s="1039"/>
      <c r="AB346" s="1039"/>
      <c r="AC346" s="1039"/>
      <c r="AD346" s="1039"/>
      <c r="AE346" s="1039"/>
      <c r="AF346" s="1039"/>
      <c r="AG346" s="1039"/>
      <c r="AH346" s="1039"/>
      <c r="AI346" s="1039"/>
      <c r="AJ346" s="1040" t="s">
        <v>5</v>
      </c>
      <c r="AK346" s="1041"/>
      <c r="AL346" s="1041"/>
      <c r="AM346" s="1041"/>
      <c r="AN346" s="1041"/>
      <c r="AO346" s="1041"/>
      <c r="AP346" s="1042"/>
      <c r="AQ346" s="4"/>
      <c r="AR346" s="4"/>
      <c r="AS346" s="4"/>
      <c r="AT346" s="4"/>
      <c r="AU346" s="4"/>
      <c r="AV346" s="4"/>
      <c r="AW346" s="4"/>
      <c r="AX346" s="4"/>
      <c r="AY346" s="4"/>
      <c r="AZ346" s="4"/>
      <c r="BA346" s="4"/>
      <c r="BB346" s="4"/>
      <c r="BC346" s="4"/>
    </row>
    <row r="347" spans="1:55" s="7" customFormat="1" ht="9" customHeight="1" thickBo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4"/>
      <c r="Z347" s="4"/>
      <c r="AA347" s="4"/>
      <c r="AB347" s="4"/>
      <c r="AC347" s="4"/>
      <c r="AD347" s="4"/>
      <c r="AE347" s="4"/>
      <c r="AF347" s="4"/>
      <c r="AG347" s="4"/>
      <c r="AH347" s="4"/>
      <c r="AI347" s="4"/>
      <c r="AJ347" s="4"/>
      <c r="AK347" s="4"/>
      <c r="AL347" s="4"/>
      <c r="AM347" s="29"/>
      <c r="AN347" s="29"/>
      <c r="AO347" s="29"/>
      <c r="AP347" s="29"/>
      <c r="AQ347" s="4"/>
      <c r="AR347" s="4"/>
      <c r="AS347" s="4"/>
      <c r="AT347" s="4"/>
      <c r="AU347" s="4"/>
      <c r="AV347" s="4"/>
      <c r="AW347" s="4"/>
      <c r="AX347" s="4"/>
      <c r="AY347" s="4"/>
      <c r="AZ347" s="4"/>
      <c r="BA347" s="4"/>
      <c r="BB347" s="4"/>
      <c r="BC347" s="4"/>
    </row>
    <row r="348" spans="1:55" s="7" customFormat="1" ht="18.75" customHeight="1">
      <c r="A348" s="1043" t="s">
        <v>108</v>
      </c>
      <c r="B348" s="1044"/>
      <c r="C348" s="1044"/>
      <c r="D348" s="1044"/>
      <c r="E348" s="1044"/>
      <c r="F348" s="1044"/>
      <c r="G348" s="1047" t="s">
        <v>231</v>
      </c>
      <c r="H348" s="1044"/>
      <c r="I348" s="1044"/>
      <c r="J348" s="1049" t="s">
        <v>14</v>
      </c>
      <c r="K348" s="1050"/>
      <c r="L348" s="1050"/>
      <c r="M348" s="1050"/>
      <c r="N348" s="1050"/>
      <c r="O348" s="1050"/>
      <c r="P348" s="1051"/>
      <c r="Q348" s="1055" t="s">
        <v>9</v>
      </c>
      <c r="R348" s="1056"/>
      <c r="S348" s="1056"/>
      <c r="T348" s="1056"/>
      <c r="U348" s="1056"/>
      <c r="V348" s="1056"/>
      <c r="W348" s="1056"/>
      <c r="X348" s="1047"/>
      <c r="Y348" s="1055" t="s">
        <v>105</v>
      </c>
      <c r="Z348" s="1056"/>
      <c r="AA348" s="1056"/>
      <c r="AB348" s="1056"/>
      <c r="AC348" s="1056"/>
      <c r="AD348" s="1056"/>
      <c r="AE348" s="1056"/>
      <c r="AF348" s="1056"/>
      <c r="AG348" s="1056"/>
      <c r="AH348" s="1056"/>
      <c r="AI348" s="1047"/>
      <c r="AJ348" s="1059" t="s">
        <v>30</v>
      </c>
      <c r="AK348" s="1060"/>
      <c r="AL348" s="1060"/>
      <c r="AM348" s="1060"/>
      <c r="AN348" s="1060"/>
      <c r="AO348" s="1060"/>
      <c r="AP348" s="1060"/>
      <c r="AQ348" s="1060"/>
      <c r="AR348" s="1061"/>
      <c r="AS348" s="1062" t="s">
        <v>26</v>
      </c>
      <c r="AT348" s="1063"/>
      <c r="AU348" s="1063"/>
      <c r="AV348" s="1064"/>
      <c r="AW348" s="1062" t="s">
        <v>221</v>
      </c>
      <c r="AX348" s="1063"/>
      <c r="AY348" s="1063"/>
      <c r="AZ348" s="1063"/>
      <c r="BA348" s="1055" t="s">
        <v>76</v>
      </c>
      <c r="BB348" s="1056"/>
      <c r="BC348" s="1068"/>
    </row>
    <row r="349" spans="1:55" s="7" customFormat="1" ht="23.25" customHeight="1" thickBot="1">
      <c r="A349" s="1045"/>
      <c r="B349" s="1046"/>
      <c r="C349" s="1046"/>
      <c r="D349" s="1046"/>
      <c r="E349" s="1046"/>
      <c r="F349" s="1046"/>
      <c r="G349" s="1048"/>
      <c r="H349" s="1046"/>
      <c r="I349" s="1046"/>
      <c r="J349" s="1052"/>
      <c r="K349" s="1053"/>
      <c r="L349" s="1053"/>
      <c r="M349" s="1053"/>
      <c r="N349" s="1053"/>
      <c r="O349" s="1053"/>
      <c r="P349" s="1054"/>
      <c r="Q349" s="1057"/>
      <c r="R349" s="1058"/>
      <c r="S349" s="1058"/>
      <c r="T349" s="1058"/>
      <c r="U349" s="1058"/>
      <c r="V349" s="1058"/>
      <c r="W349" s="1058"/>
      <c r="X349" s="1048"/>
      <c r="Y349" s="1057"/>
      <c r="Z349" s="1058"/>
      <c r="AA349" s="1058"/>
      <c r="AB349" s="1058"/>
      <c r="AC349" s="1058"/>
      <c r="AD349" s="1058"/>
      <c r="AE349" s="1058"/>
      <c r="AF349" s="1058"/>
      <c r="AG349" s="1058"/>
      <c r="AH349" s="1058"/>
      <c r="AI349" s="1048"/>
      <c r="AJ349" s="1070" t="s">
        <v>18</v>
      </c>
      <c r="AK349" s="1071"/>
      <c r="AL349" s="1071"/>
      <c r="AM349" s="1071"/>
      <c r="AN349" s="149" t="s">
        <v>19</v>
      </c>
      <c r="AO349" s="1071" t="s">
        <v>20</v>
      </c>
      <c r="AP349" s="1071"/>
      <c r="AQ349" s="1071"/>
      <c r="AR349" s="1072"/>
      <c r="AS349" s="1065"/>
      <c r="AT349" s="1066"/>
      <c r="AU349" s="1066"/>
      <c r="AV349" s="1067"/>
      <c r="AW349" s="1065"/>
      <c r="AX349" s="1066"/>
      <c r="AY349" s="1066"/>
      <c r="AZ349" s="1066"/>
      <c r="BA349" s="1057"/>
      <c r="BB349" s="1058"/>
      <c r="BC349" s="1069"/>
    </row>
    <row r="350" spans="1:55" s="410" customFormat="1" ht="28.5" customHeight="1" thickTop="1">
      <c r="A350" s="1021"/>
      <c r="B350" s="1022"/>
      <c r="C350" s="1022"/>
      <c r="D350" s="1022"/>
      <c r="E350" s="1022"/>
      <c r="F350" s="1022"/>
      <c r="G350" s="1023"/>
      <c r="H350" s="1022"/>
      <c r="I350" s="1022"/>
      <c r="J350" s="1024"/>
      <c r="K350" s="1025"/>
      <c r="L350" s="1025"/>
      <c r="M350" s="1025"/>
      <c r="N350" s="1025"/>
      <c r="O350" s="1025"/>
      <c r="P350" s="1023"/>
      <c r="Q350" s="1026"/>
      <c r="R350" s="1027"/>
      <c r="S350" s="1027"/>
      <c r="T350" s="1027"/>
      <c r="U350" s="1027"/>
      <c r="V350" s="1027"/>
      <c r="W350" s="1027"/>
      <c r="X350" s="1028"/>
      <c r="Y350" s="1026"/>
      <c r="Z350" s="1027"/>
      <c r="AA350" s="1027"/>
      <c r="AB350" s="1027"/>
      <c r="AC350" s="1027"/>
      <c r="AD350" s="1027"/>
      <c r="AE350" s="1027"/>
      <c r="AF350" s="1027"/>
      <c r="AG350" s="1027"/>
      <c r="AH350" s="1027"/>
      <c r="AI350" s="1028"/>
      <c r="AJ350" s="1029"/>
      <c r="AK350" s="1030"/>
      <c r="AL350" s="1030"/>
      <c r="AM350" s="1030"/>
      <c r="AN350" s="402" t="s">
        <v>19</v>
      </c>
      <c r="AO350" s="1030"/>
      <c r="AP350" s="1030"/>
      <c r="AQ350" s="1030"/>
      <c r="AR350" s="1031"/>
      <c r="AS350" s="1032" t="str">
        <f>IF(AND(AJ350&lt;&gt;"",AO350&lt;&gt;""),ROUNDDOWN(AJ350*AO350/1000000,2),"")</f>
        <v/>
      </c>
      <c r="AT350" s="1033"/>
      <c r="AU350" s="1033"/>
      <c r="AV350" s="1034"/>
      <c r="AW350" s="1035" t="str">
        <f t="shared" ref="AW350:AW357" si="30">IF(AS350&lt;&gt;"",IF(AS350&lt;0.2,"XS",IF(AS350&lt;1.6,"S",IF(AS350&lt;2.8,"M",IF(AS350&gt;=2.8,"L")))),"")</f>
        <v/>
      </c>
      <c r="AX350" s="1036"/>
      <c r="AY350" s="1036"/>
      <c r="AZ350" s="1036"/>
      <c r="BA350" s="1018"/>
      <c r="BB350" s="1019"/>
      <c r="BC350" s="1020"/>
    </row>
    <row r="351" spans="1:55" s="410" customFormat="1" ht="28.5" customHeight="1">
      <c r="A351" s="1016"/>
      <c r="B351" s="1017"/>
      <c r="C351" s="1017"/>
      <c r="D351" s="1017"/>
      <c r="E351" s="1017"/>
      <c r="F351" s="1017"/>
      <c r="G351" s="777"/>
      <c r="H351" s="1017"/>
      <c r="I351" s="1017"/>
      <c r="J351" s="775"/>
      <c r="K351" s="776"/>
      <c r="L351" s="776"/>
      <c r="M351" s="776"/>
      <c r="N351" s="776"/>
      <c r="O351" s="776"/>
      <c r="P351" s="777"/>
      <c r="Q351" s="772"/>
      <c r="R351" s="773"/>
      <c r="S351" s="773"/>
      <c r="T351" s="773"/>
      <c r="U351" s="773"/>
      <c r="V351" s="773"/>
      <c r="W351" s="773"/>
      <c r="X351" s="774"/>
      <c r="Y351" s="772"/>
      <c r="Z351" s="773"/>
      <c r="AA351" s="773"/>
      <c r="AB351" s="773"/>
      <c r="AC351" s="773"/>
      <c r="AD351" s="773"/>
      <c r="AE351" s="773"/>
      <c r="AF351" s="773"/>
      <c r="AG351" s="773"/>
      <c r="AH351" s="773"/>
      <c r="AI351" s="774"/>
      <c r="AJ351" s="771"/>
      <c r="AK351" s="769"/>
      <c r="AL351" s="769"/>
      <c r="AM351" s="769"/>
      <c r="AN351" s="403" t="s">
        <v>19</v>
      </c>
      <c r="AO351" s="769"/>
      <c r="AP351" s="769"/>
      <c r="AQ351" s="769"/>
      <c r="AR351" s="770"/>
      <c r="AS351" s="766" t="str">
        <f t="shared" ref="AS351:AS357" si="31">IF(AND(AJ351&lt;&gt;"",AO351&lt;&gt;""),ROUNDDOWN(AJ351*AO351/1000000,2),"")</f>
        <v/>
      </c>
      <c r="AT351" s="767"/>
      <c r="AU351" s="767"/>
      <c r="AV351" s="768"/>
      <c r="AW351" s="763" t="str">
        <f t="shared" si="30"/>
        <v/>
      </c>
      <c r="AX351" s="764"/>
      <c r="AY351" s="764"/>
      <c r="AZ351" s="764"/>
      <c r="BA351" s="760"/>
      <c r="BB351" s="761"/>
      <c r="BC351" s="762"/>
    </row>
    <row r="352" spans="1:55" s="410" customFormat="1" ht="28.5" customHeight="1">
      <c r="A352" s="1016"/>
      <c r="B352" s="1017"/>
      <c r="C352" s="1017"/>
      <c r="D352" s="1017"/>
      <c r="E352" s="1017"/>
      <c r="F352" s="1017"/>
      <c r="G352" s="777"/>
      <c r="H352" s="1017"/>
      <c r="I352" s="1017"/>
      <c r="J352" s="775"/>
      <c r="K352" s="776"/>
      <c r="L352" s="776"/>
      <c r="M352" s="776"/>
      <c r="N352" s="776"/>
      <c r="O352" s="776"/>
      <c r="P352" s="777"/>
      <c r="Q352" s="772"/>
      <c r="R352" s="773"/>
      <c r="S352" s="773"/>
      <c r="T352" s="773"/>
      <c r="U352" s="773"/>
      <c r="V352" s="773"/>
      <c r="W352" s="773"/>
      <c r="X352" s="774"/>
      <c r="Y352" s="772"/>
      <c r="Z352" s="773"/>
      <c r="AA352" s="773"/>
      <c r="AB352" s="773"/>
      <c r="AC352" s="773"/>
      <c r="AD352" s="773"/>
      <c r="AE352" s="773"/>
      <c r="AF352" s="773"/>
      <c r="AG352" s="773"/>
      <c r="AH352" s="773"/>
      <c r="AI352" s="774"/>
      <c r="AJ352" s="771"/>
      <c r="AK352" s="769"/>
      <c r="AL352" s="769"/>
      <c r="AM352" s="769"/>
      <c r="AN352" s="403" t="s">
        <v>19</v>
      </c>
      <c r="AO352" s="769"/>
      <c r="AP352" s="769"/>
      <c r="AQ352" s="769"/>
      <c r="AR352" s="770"/>
      <c r="AS352" s="766" t="str">
        <f t="shared" si="31"/>
        <v/>
      </c>
      <c r="AT352" s="767"/>
      <c r="AU352" s="767"/>
      <c r="AV352" s="768"/>
      <c r="AW352" s="763" t="str">
        <f t="shared" si="30"/>
        <v/>
      </c>
      <c r="AX352" s="764"/>
      <c r="AY352" s="764"/>
      <c r="AZ352" s="764"/>
      <c r="BA352" s="760"/>
      <c r="BB352" s="761"/>
      <c r="BC352" s="762"/>
    </row>
    <row r="353" spans="1:55" s="410" customFormat="1" ht="28.5" customHeight="1">
      <c r="A353" s="1016"/>
      <c r="B353" s="1017"/>
      <c r="C353" s="1017"/>
      <c r="D353" s="1017"/>
      <c r="E353" s="1017"/>
      <c r="F353" s="1017"/>
      <c r="G353" s="777"/>
      <c r="H353" s="1017"/>
      <c r="I353" s="1017"/>
      <c r="J353" s="775"/>
      <c r="K353" s="776"/>
      <c r="L353" s="776"/>
      <c r="M353" s="776"/>
      <c r="N353" s="776"/>
      <c r="O353" s="776"/>
      <c r="P353" s="777"/>
      <c r="Q353" s="772"/>
      <c r="R353" s="773"/>
      <c r="S353" s="773"/>
      <c r="T353" s="773"/>
      <c r="U353" s="773"/>
      <c r="V353" s="773"/>
      <c r="W353" s="773"/>
      <c r="X353" s="774"/>
      <c r="Y353" s="772"/>
      <c r="Z353" s="773"/>
      <c r="AA353" s="773"/>
      <c r="AB353" s="773"/>
      <c r="AC353" s="773"/>
      <c r="AD353" s="773"/>
      <c r="AE353" s="773"/>
      <c r="AF353" s="773"/>
      <c r="AG353" s="773"/>
      <c r="AH353" s="773"/>
      <c r="AI353" s="774"/>
      <c r="AJ353" s="771"/>
      <c r="AK353" s="769"/>
      <c r="AL353" s="769"/>
      <c r="AM353" s="769"/>
      <c r="AN353" s="403" t="s">
        <v>19</v>
      </c>
      <c r="AO353" s="769"/>
      <c r="AP353" s="769"/>
      <c r="AQ353" s="769"/>
      <c r="AR353" s="770"/>
      <c r="AS353" s="766" t="str">
        <f t="shared" si="31"/>
        <v/>
      </c>
      <c r="AT353" s="767"/>
      <c r="AU353" s="767"/>
      <c r="AV353" s="768"/>
      <c r="AW353" s="763" t="str">
        <f t="shared" si="30"/>
        <v/>
      </c>
      <c r="AX353" s="764"/>
      <c r="AY353" s="764"/>
      <c r="AZ353" s="764"/>
      <c r="BA353" s="760"/>
      <c r="BB353" s="761"/>
      <c r="BC353" s="762"/>
    </row>
    <row r="354" spans="1:55" s="410" customFormat="1" ht="28.5" customHeight="1">
      <c r="A354" s="778"/>
      <c r="B354" s="776"/>
      <c r="C354" s="776"/>
      <c r="D354" s="776"/>
      <c r="E354" s="776"/>
      <c r="F354" s="777"/>
      <c r="G354" s="775"/>
      <c r="H354" s="776"/>
      <c r="I354" s="777"/>
      <c r="J354" s="775"/>
      <c r="K354" s="776"/>
      <c r="L354" s="776"/>
      <c r="M354" s="776"/>
      <c r="N354" s="776"/>
      <c r="O354" s="776"/>
      <c r="P354" s="777"/>
      <c r="Q354" s="772"/>
      <c r="R354" s="773"/>
      <c r="S354" s="773"/>
      <c r="T354" s="773"/>
      <c r="U354" s="773"/>
      <c r="V354" s="773"/>
      <c r="W354" s="773"/>
      <c r="X354" s="774"/>
      <c r="Y354" s="772"/>
      <c r="Z354" s="773"/>
      <c r="AA354" s="773"/>
      <c r="AB354" s="773"/>
      <c r="AC354" s="773"/>
      <c r="AD354" s="773"/>
      <c r="AE354" s="773"/>
      <c r="AF354" s="773"/>
      <c r="AG354" s="773"/>
      <c r="AH354" s="773"/>
      <c r="AI354" s="774"/>
      <c r="AJ354" s="771"/>
      <c r="AK354" s="769"/>
      <c r="AL354" s="769"/>
      <c r="AM354" s="769"/>
      <c r="AN354" s="403" t="s">
        <v>19</v>
      </c>
      <c r="AO354" s="769"/>
      <c r="AP354" s="769"/>
      <c r="AQ354" s="769"/>
      <c r="AR354" s="770"/>
      <c r="AS354" s="766" t="str">
        <f t="shared" si="31"/>
        <v/>
      </c>
      <c r="AT354" s="767"/>
      <c r="AU354" s="767"/>
      <c r="AV354" s="768"/>
      <c r="AW354" s="763" t="str">
        <f t="shared" si="30"/>
        <v/>
      </c>
      <c r="AX354" s="764"/>
      <c r="AY354" s="764"/>
      <c r="AZ354" s="765"/>
      <c r="BA354" s="760"/>
      <c r="BB354" s="761"/>
      <c r="BC354" s="762"/>
    </row>
    <row r="355" spans="1:55" s="410" customFormat="1" ht="28.5" customHeight="1">
      <c r="A355" s="1016"/>
      <c r="B355" s="1017"/>
      <c r="C355" s="1017"/>
      <c r="D355" s="1017"/>
      <c r="E355" s="1017"/>
      <c r="F355" s="1017"/>
      <c r="G355" s="777"/>
      <c r="H355" s="1017"/>
      <c r="I355" s="1017"/>
      <c r="J355" s="775"/>
      <c r="K355" s="776"/>
      <c r="L355" s="776"/>
      <c r="M355" s="776"/>
      <c r="N355" s="776"/>
      <c r="O355" s="776"/>
      <c r="P355" s="777"/>
      <c r="Q355" s="772"/>
      <c r="R355" s="773"/>
      <c r="S355" s="773"/>
      <c r="T355" s="773"/>
      <c r="U355" s="773"/>
      <c r="V355" s="773"/>
      <c r="W355" s="773"/>
      <c r="X355" s="774"/>
      <c r="Y355" s="772"/>
      <c r="Z355" s="773"/>
      <c r="AA355" s="773"/>
      <c r="AB355" s="773"/>
      <c r="AC355" s="773"/>
      <c r="AD355" s="773"/>
      <c r="AE355" s="773"/>
      <c r="AF355" s="773"/>
      <c r="AG355" s="773"/>
      <c r="AH355" s="773"/>
      <c r="AI355" s="774"/>
      <c r="AJ355" s="771"/>
      <c r="AK355" s="769"/>
      <c r="AL355" s="769"/>
      <c r="AM355" s="769"/>
      <c r="AN355" s="403" t="s">
        <v>19</v>
      </c>
      <c r="AO355" s="769"/>
      <c r="AP355" s="769"/>
      <c r="AQ355" s="769"/>
      <c r="AR355" s="770"/>
      <c r="AS355" s="766" t="str">
        <f t="shared" si="31"/>
        <v/>
      </c>
      <c r="AT355" s="767"/>
      <c r="AU355" s="767"/>
      <c r="AV355" s="768"/>
      <c r="AW355" s="763" t="str">
        <f t="shared" si="30"/>
        <v/>
      </c>
      <c r="AX355" s="764"/>
      <c r="AY355" s="764"/>
      <c r="AZ355" s="764"/>
      <c r="BA355" s="760"/>
      <c r="BB355" s="761"/>
      <c r="BC355" s="762"/>
    </row>
    <row r="356" spans="1:55" s="410" customFormat="1" ht="28.5" customHeight="1">
      <c r="A356" s="1016"/>
      <c r="B356" s="1017"/>
      <c r="C356" s="1017"/>
      <c r="D356" s="1017"/>
      <c r="E356" s="1017"/>
      <c r="F356" s="1017"/>
      <c r="G356" s="777"/>
      <c r="H356" s="1017"/>
      <c r="I356" s="1017"/>
      <c r="J356" s="775"/>
      <c r="K356" s="776"/>
      <c r="L356" s="776"/>
      <c r="M356" s="776"/>
      <c r="N356" s="776"/>
      <c r="O356" s="776"/>
      <c r="P356" s="777"/>
      <c r="Q356" s="772"/>
      <c r="R356" s="773"/>
      <c r="S356" s="773"/>
      <c r="T356" s="773"/>
      <c r="U356" s="773"/>
      <c r="V356" s="773"/>
      <c r="W356" s="773"/>
      <c r="X356" s="774"/>
      <c r="Y356" s="772"/>
      <c r="Z356" s="773"/>
      <c r="AA356" s="773"/>
      <c r="AB356" s="773"/>
      <c r="AC356" s="773"/>
      <c r="AD356" s="773"/>
      <c r="AE356" s="773"/>
      <c r="AF356" s="773"/>
      <c r="AG356" s="773"/>
      <c r="AH356" s="773"/>
      <c r="AI356" s="774"/>
      <c r="AJ356" s="771"/>
      <c r="AK356" s="769"/>
      <c r="AL356" s="769"/>
      <c r="AM356" s="769"/>
      <c r="AN356" s="403" t="s">
        <v>19</v>
      </c>
      <c r="AO356" s="769"/>
      <c r="AP356" s="769"/>
      <c r="AQ356" s="769"/>
      <c r="AR356" s="770"/>
      <c r="AS356" s="766" t="str">
        <f t="shared" si="31"/>
        <v/>
      </c>
      <c r="AT356" s="767"/>
      <c r="AU356" s="767"/>
      <c r="AV356" s="768"/>
      <c r="AW356" s="763" t="str">
        <f t="shared" si="30"/>
        <v/>
      </c>
      <c r="AX356" s="764"/>
      <c r="AY356" s="764"/>
      <c r="AZ356" s="764"/>
      <c r="BA356" s="760"/>
      <c r="BB356" s="761"/>
      <c r="BC356" s="762"/>
    </row>
    <row r="357" spans="1:55" s="410" customFormat="1" ht="28.5" customHeight="1" thickBot="1">
      <c r="A357" s="1003"/>
      <c r="B357" s="1004"/>
      <c r="C357" s="1004"/>
      <c r="D357" s="1004"/>
      <c r="E357" s="1004"/>
      <c r="F357" s="1004"/>
      <c r="G357" s="816"/>
      <c r="H357" s="1004"/>
      <c r="I357" s="1004"/>
      <c r="J357" s="814"/>
      <c r="K357" s="815"/>
      <c r="L357" s="815"/>
      <c r="M357" s="815"/>
      <c r="N357" s="815"/>
      <c r="O357" s="815"/>
      <c r="P357" s="816"/>
      <c r="Q357" s="1005"/>
      <c r="R357" s="1006"/>
      <c r="S357" s="1006"/>
      <c r="T357" s="1006"/>
      <c r="U357" s="1006"/>
      <c r="V357" s="1006"/>
      <c r="W357" s="1006"/>
      <c r="X357" s="1007"/>
      <c r="Y357" s="1005"/>
      <c r="Z357" s="1006"/>
      <c r="AA357" s="1006"/>
      <c r="AB357" s="1006"/>
      <c r="AC357" s="1006"/>
      <c r="AD357" s="1006"/>
      <c r="AE357" s="1006"/>
      <c r="AF357" s="1006"/>
      <c r="AG357" s="1006"/>
      <c r="AH357" s="1006"/>
      <c r="AI357" s="1007"/>
      <c r="AJ357" s="1008"/>
      <c r="AK357" s="1009"/>
      <c r="AL357" s="1009"/>
      <c r="AM357" s="1009"/>
      <c r="AN357" s="408" t="s">
        <v>19</v>
      </c>
      <c r="AO357" s="1009"/>
      <c r="AP357" s="1009"/>
      <c r="AQ357" s="1009"/>
      <c r="AR357" s="1010"/>
      <c r="AS357" s="1011" t="str">
        <f t="shared" si="31"/>
        <v/>
      </c>
      <c r="AT357" s="1012"/>
      <c r="AU357" s="1012"/>
      <c r="AV357" s="1013"/>
      <c r="AW357" s="1014" t="str">
        <f t="shared" si="30"/>
        <v/>
      </c>
      <c r="AX357" s="1015"/>
      <c r="AY357" s="1015"/>
      <c r="AZ357" s="1015"/>
      <c r="BA357" s="993"/>
      <c r="BB357" s="994"/>
      <c r="BC357" s="995"/>
    </row>
    <row r="358" spans="1:55" s="7" customFormat="1" ht="11.25" customHeight="1">
      <c r="A358" s="319"/>
      <c r="B358" s="319"/>
      <c r="C358" s="319"/>
      <c r="D358" s="319"/>
      <c r="E358" s="319"/>
      <c r="F358" s="319"/>
      <c r="G358" s="319"/>
      <c r="H358" s="319"/>
      <c r="I358" s="319"/>
      <c r="J358" s="319"/>
      <c r="K358" s="319"/>
      <c r="L358" s="319"/>
      <c r="M358" s="319"/>
      <c r="N358" s="319"/>
      <c r="O358" s="319"/>
      <c r="P358" s="319"/>
      <c r="Q358" s="319"/>
      <c r="R358" s="319"/>
      <c r="S358" s="319"/>
      <c r="T358" s="319"/>
      <c r="U358" s="319"/>
      <c r="V358" s="319"/>
      <c r="W358" s="319"/>
      <c r="X358" s="319"/>
      <c r="Y358" s="319"/>
      <c r="Z358" s="319"/>
      <c r="AA358" s="319"/>
      <c r="AB358" s="319"/>
      <c r="AC358" s="319"/>
      <c r="AD358" s="319"/>
      <c r="AE358" s="319"/>
      <c r="AF358" s="319"/>
      <c r="AG358" s="319"/>
      <c r="AH358" s="319"/>
      <c r="AI358" s="319"/>
      <c r="AJ358" s="319"/>
      <c r="AK358" s="319"/>
      <c r="AL358" s="319"/>
      <c r="AM358" s="319"/>
      <c r="AN358" s="319"/>
      <c r="AO358" s="319"/>
      <c r="AP358" s="319"/>
      <c r="AQ358" s="319"/>
      <c r="AR358" s="319"/>
      <c r="AS358" s="319"/>
      <c r="AT358" s="319"/>
      <c r="AU358" s="319"/>
      <c r="AV358" s="319"/>
      <c r="AW358" s="319"/>
      <c r="AX358" s="319"/>
      <c r="AY358" s="319"/>
      <c r="AZ358" s="319"/>
      <c r="BA358" s="319"/>
      <c r="BB358" s="319"/>
      <c r="BC358" s="319"/>
    </row>
    <row r="359" spans="1:55" s="22" customFormat="1" ht="11.25" customHeight="1" thickBot="1">
      <c r="A359" s="996"/>
      <c r="B359" s="996"/>
      <c r="C359" s="996"/>
      <c r="D359" s="996"/>
      <c r="E359" s="996"/>
      <c r="F359" s="996"/>
      <c r="G359" s="996"/>
      <c r="H359" s="996"/>
      <c r="I359" s="996"/>
      <c r="J359" s="996"/>
      <c r="K359" s="996"/>
      <c r="L359" s="996"/>
      <c r="M359" s="996"/>
      <c r="N359" s="996"/>
      <c r="O359" s="996"/>
      <c r="P359" s="996"/>
      <c r="Q359" s="996"/>
      <c r="R359" s="996"/>
      <c r="S359" s="996"/>
      <c r="T359" s="996"/>
      <c r="U359" s="996"/>
      <c r="V359" s="996"/>
      <c r="W359" s="996"/>
      <c r="X359" s="996"/>
      <c r="Y359" s="996"/>
      <c r="Z359" s="996"/>
      <c r="AA359" s="996"/>
      <c r="AB359" s="996"/>
      <c r="AC359" s="996"/>
      <c r="AD359" s="996"/>
      <c r="AE359" s="996"/>
      <c r="AF359" s="996"/>
      <c r="AG359" s="996"/>
      <c r="AH359" s="996"/>
      <c r="AI359" s="996"/>
      <c r="AJ359" s="996"/>
      <c r="AK359" s="996"/>
      <c r="AL359" s="996"/>
      <c r="AM359" s="996"/>
      <c r="AN359" s="996"/>
      <c r="AO359" s="996"/>
      <c r="AP359" s="996"/>
      <c r="AQ359" s="996"/>
      <c r="AR359" s="996"/>
      <c r="AS359" s="996"/>
      <c r="AT359" s="996"/>
      <c r="AU359" s="996"/>
      <c r="AV359" s="996"/>
      <c r="AW359" s="996"/>
      <c r="AX359" s="996"/>
      <c r="AY359" s="996"/>
      <c r="AZ359" s="996"/>
      <c r="BA359" s="996"/>
      <c r="BB359" s="996"/>
      <c r="BC359" s="996"/>
    </row>
    <row r="360" spans="1:55" s="7" customFormat="1" ht="28.5" customHeight="1" thickBot="1">
      <c r="A360" s="832" t="s">
        <v>17</v>
      </c>
      <c r="B360" s="832"/>
      <c r="C360" s="832"/>
      <c r="D360" s="832"/>
      <c r="E360" s="832"/>
      <c r="F360" s="832"/>
      <c r="G360" s="832"/>
      <c r="H360" s="832"/>
      <c r="I360" s="1037"/>
      <c r="J360" s="833" t="s">
        <v>222</v>
      </c>
      <c r="K360" s="834"/>
      <c r="L360" s="834"/>
      <c r="M360" s="834"/>
      <c r="N360" s="834"/>
      <c r="O360" s="834"/>
      <c r="P360" s="834"/>
      <c r="Q360" s="834"/>
      <c r="R360" s="835"/>
      <c r="S360" s="317"/>
      <c r="T360" s="317"/>
      <c r="U360" s="317"/>
      <c r="V360" s="317"/>
      <c r="W360" s="317"/>
      <c r="X360" s="317"/>
      <c r="Y360" s="317"/>
      <c r="Z360" s="317"/>
      <c r="AA360" s="317"/>
      <c r="AB360" s="317"/>
      <c r="AC360" s="317"/>
      <c r="AD360" s="318"/>
      <c r="AE360" s="318"/>
      <c r="AF360" s="318"/>
      <c r="AG360" s="318"/>
      <c r="AH360" s="318"/>
      <c r="AI360" s="318"/>
      <c r="AJ360" s="318"/>
      <c r="AK360" s="318"/>
      <c r="AL360" s="318"/>
      <c r="AM360" s="318"/>
    </row>
    <row r="361" spans="1:55" s="7" customFormat="1" ht="9.75" customHeight="1">
      <c r="A361" s="28"/>
      <c r="B361" s="28"/>
      <c r="C361" s="28"/>
      <c r="D361" s="28"/>
      <c r="E361" s="28"/>
      <c r="F361" s="28"/>
      <c r="G361" s="28"/>
      <c r="H361" s="28"/>
      <c r="I361" s="28"/>
      <c r="J361" s="28"/>
      <c r="K361" s="28"/>
      <c r="L361" s="28"/>
      <c r="M361" s="28"/>
      <c r="N361" s="28"/>
      <c r="O361" s="29"/>
      <c r="P361" s="29"/>
      <c r="Q361" s="29"/>
      <c r="R361" s="29"/>
      <c r="S361" s="29"/>
      <c r="T361" s="29"/>
      <c r="U361" s="29"/>
      <c r="V361" s="29"/>
      <c r="W361" s="29"/>
      <c r="X361" s="29"/>
      <c r="Y361" s="29"/>
      <c r="Z361" s="29"/>
      <c r="AA361" s="29"/>
      <c r="AB361" s="29"/>
      <c r="AC361" s="29"/>
      <c r="AD361" s="29"/>
      <c r="AE361" s="29"/>
      <c r="AF361" s="29"/>
      <c r="AG361" s="29"/>
      <c r="AH361" s="4"/>
      <c r="AI361" s="4"/>
      <c r="AJ361" s="4"/>
      <c r="AK361" s="4"/>
      <c r="AL361" s="4"/>
      <c r="AM361" s="4"/>
      <c r="AN361" s="4"/>
      <c r="AO361" s="4"/>
      <c r="AP361" s="4"/>
      <c r="AQ361" s="4"/>
      <c r="AR361" s="4"/>
      <c r="AS361" s="4"/>
      <c r="AT361" s="4"/>
      <c r="AU361" s="4"/>
      <c r="AV361" s="4"/>
      <c r="AW361" s="4"/>
      <c r="AX361" s="4"/>
      <c r="AY361" s="4"/>
      <c r="AZ361" s="4"/>
      <c r="BA361" s="4"/>
      <c r="BB361" s="4"/>
      <c r="BC361" s="4"/>
    </row>
    <row r="362" spans="1:55" s="7" customFormat="1" ht="29.25" customHeight="1">
      <c r="A362" s="1038" t="s">
        <v>143</v>
      </c>
      <c r="B362" s="1039"/>
      <c r="C362" s="1039"/>
      <c r="D362" s="1039"/>
      <c r="E362" s="1039"/>
      <c r="F362" s="1039"/>
      <c r="G362" s="1039"/>
      <c r="H362" s="1039"/>
      <c r="I362" s="1039"/>
      <c r="J362" s="1039"/>
      <c r="K362" s="1039"/>
      <c r="L362" s="1039"/>
      <c r="M362" s="1039"/>
      <c r="N362" s="1039"/>
      <c r="O362" s="1039"/>
      <c r="P362" s="1039"/>
      <c r="Q362" s="1039"/>
      <c r="R362" s="1039"/>
      <c r="S362" s="1039"/>
      <c r="T362" s="1039"/>
      <c r="U362" s="1039"/>
      <c r="V362" s="1039"/>
      <c r="W362" s="1039"/>
      <c r="X362" s="1039"/>
      <c r="Y362" s="1039"/>
      <c r="Z362" s="1039"/>
      <c r="AA362" s="1039"/>
      <c r="AB362" s="1039"/>
      <c r="AC362" s="1039"/>
      <c r="AD362" s="1039"/>
      <c r="AE362" s="1039"/>
      <c r="AF362" s="1039"/>
      <c r="AG362" s="1039"/>
      <c r="AH362" s="1039"/>
      <c r="AI362" s="1039"/>
      <c r="AJ362" s="1040" t="s">
        <v>5</v>
      </c>
      <c r="AK362" s="1041"/>
      <c r="AL362" s="1041"/>
      <c r="AM362" s="1041"/>
      <c r="AN362" s="1041"/>
      <c r="AO362" s="1041"/>
      <c r="AP362" s="1042"/>
      <c r="AQ362" s="4"/>
      <c r="AR362" s="4"/>
      <c r="AS362" s="4"/>
      <c r="AT362" s="4"/>
      <c r="AU362" s="4"/>
      <c r="AV362" s="4"/>
      <c r="AW362" s="4"/>
      <c r="AX362" s="4"/>
      <c r="AY362" s="4"/>
      <c r="AZ362" s="4"/>
      <c r="BA362" s="4"/>
      <c r="BB362" s="4"/>
      <c r="BC362" s="4"/>
    </row>
    <row r="363" spans="1:55" s="7" customFormat="1" ht="9" customHeight="1" thickBo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4"/>
      <c r="Z363" s="4"/>
      <c r="AA363" s="4"/>
      <c r="AB363" s="4"/>
      <c r="AC363" s="4"/>
      <c r="AD363" s="4"/>
      <c r="AE363" s="4"/>
      <c r="AF363" s="4"/>
      <c r="AG363" s="4"/>
      <c r="AH363" s="4"/>
      <c r="AI363" s="4"/>
      <c r="AJ363" s="4"/>
      <c r="AK363" s="4"/>
      <c r="AL363" s="4"/>
      <c r="AM363" s="29"/>
      <c r="AN363" s="29"/>
      <c r="AO363" s="29"/>
      <c r="AP363" s="29"/>
      <c r="AQ363" s="4"/>
      <c r="AR363" s="4"/>
      <c r="AS363" s="4"/>
      <c r="AT363" s="4"/>
      <c r="AU363" s="4"/>
      <c r="AV363" s="4"/>
      <c r="AW363" s="4"/>
      <c r="AX363" s="4"/>
      <c r="AY363" s="4"/>
      <c r="AZ363" s="4"/>
      <c r="BA363" s="4"/>
      <c r="BB363" s="4"/>
      <c r="BC363" s="4"/>
    </row>
    <row r="364" spans="1:55" s="7" customFormat="1" ht="18.75" customHeight="1">
      <c r="A364" s="1043" t="s">
        <v>108</v>
      </c>
      <c r="B364" s="1044"/>
      <c r="C364" s="1044"/>
      <c r="D364" s="1044"/>
      <c r="E364" s="1044"/>
      <c r="F364" s="1044"/>
      <c r="G364" s="1047" t="s">
        <v>231</v>
      </c>
      <c r="H364" s="1044"/>
      <c r="I364" s="1044"/>
      <c r="J364" s="1049" t="s">
        <v>14</v>
      </c>
      <c r="K364" s="1050"/>
      <c r="L364" s="1050"/>
      <c r="M364" s="1050"/>
      <c r="N364" s="1050"/>
      <c r="O364" s="1050"/>
      <c r="P364" s="1051"/>
      <c r="Q364" s="1055" t="s">
        <v>9</v>
      </c>
      <c r="R364" s="1056"/>
      <c r="S364" s="1056"/>
      <c r="T364" s="1056"/>
      <c r="U364" s="1056"/>
      <c r="V364" s="1056"/>
      <c r="W364" s="1056"/>
      <c r="X364" s="1047"/>
      <c r="Y364" s="1055" t="s">
        <v>105</v>
      </c>
      <c r="Z364" s="1056"/>
      <c r="AA364" s="1056"/>
      <c r="AB364" s="1056"/>
      <c r="AC364" s="1056"/>
      <c r="AD364" s="1056"/>
      <c r="AE364" s="1056"/>
      <c r="AF364" s="1056"/>
      <c r="AG364" s="1056"/>
      <c r="AH364" s="1056"/>
      <c r="AI364" s="1047"/>
      <c r="AJ364" s="1059" t="s">
        <v>30</v>
      </c>
      <c r="AK364" s="1060"/>
      <c r="AL364" s="1060"/>
      <c r="AM364" s="1060"/>
      <c r="AN364" s="1060"/>
      <c r="AO364" s="1060"/>
      <c r="AP364" s="1060"/>
      <c r="AQ364" s="1060"/>
      <c r="AR364" s="1061"/>
      <c r="AS364" s="1062" t="s">
        <v>26</v>
      </c>
      <c r="AT364" s="1063"/>
      <c r="AU364" s="1063"/>
      <c r="AV364" s="1064"/>
      <c r="AW364" s="1062" t="s">
        <v>221</v>
      </c>
      <c r="AX364" s="1063"/>
      <c r="AY364" s="1063"/>
      <c r="AZ364" s="1063"/>
      <c r="BA364" s="1055" t="s">
        <v>76</v>
      </c>
      <c r="BB364" s="1056"/>
      <c r="BC364" s="1068"/>
    </row>
    <row r="365" spans="1:55" s="7" customFormat="1" ht="23.25" customHeight="1" thickBot="1">
      <c r="A365" s="1045"/>
      <c r="B365" s="1046"/>
      <c r="C365" s="1046"/>
      <c r="D365" s="1046"/>
      <c r="E365" s="1046"/>
      <c r="F365" s="1046"/>
      <c r="G365" s="1048"/>
      <c r="H365" s="1046"/>
      <c r="I365" s="1046"/>
      <c r="J365" s="1052"/>
      <c r="K365" s="1053"/>
      <c r="L365" s="1053"/>
      <c r="M365" s="1053"/>
      <c r="N365" s="1053"/>
      <c r="O365" s="1053"/>
      <c r="P365" s="1054"/>
      <c r="Q365" s="1057"/>
      <c r="R365" s="1058"/>
      <c r="S365" s="1058"/>
      <c r="T365" s="1058"/>
      <c r="U365" s="1058"/>
      <c r="V365" s="1058"/>
      <c r="W365" s="1058"/>
      <c r="X365" s="1048"/>
      <c r="Y365" s="1057"/>
      <c r="Z365" s="1058"/>
      <c r="AA365" s="1058"/>
      <c r="AB365" s="1058"/>
      <c r="AC365" s="1058"/>
      <c r="AD365" s="1058"/>
      <c r="AE365" s="1058"/>
      <c r="AF365" s="1058"/>
      <c r="AG365" s="1058"/>
      <c r="AH365" s="1058"/>
      <c r="AI365" s="1048"/>
      <c r="AJ365" s="1070" t="s">
        <v>18</v>
      </c>
      <c r="AK365" s="1071"/>
      <c r="AL365" s="1071"/>
      <c r="AM365" s="1071"/>
      <c r="AN365" s="149" t="s">
        <v>19</v>
      </c>
      <c r="AO365" s="1071" t="s">
        <v>20</v>
      </c>
      <c r="AP365" s="1071"/>
      <c r="AQ365" s="1071"/>
      <c r="AR365" s="1072"/>
      <c r="AS365" s="1065"/>
      <c r="AT365" s="1066"/>
      <c r="AU365" s="1066"/>
      <c r="AV365" s="1067"/>
      <c r="AW365" s="1065"/>
      <c r="AX365" s="1066"/>
      <c r="AY365" s="1066"/>
      <c r="AZ365" s="1066"/>
      <c r="BA365" s="1057"/>
      <c r="BB365" s="1058"/>
      <c r="BC365" s="1069"/>
    </row>
    <row r="366" spans="1:55" s="410" customFormat="1" ht="28.5" customHeight="1" thickTop="1">
      <c r="A366" s="1021"/>
      <c r="B366" s="1022"/>
      <c r="C366" s="1022"/>
      <c r="D366" s="1022"/>
      <c r="E366" s="1022"/>
      <c r="F366" s="1022"/>
      <c r="G366" s="1023"/>
      <c r="H366" s="1022"/>
      <c r="I366" s="1022"/>
      <c r="J366" s="1024"/>
      <c r="K366" s="1025"/>
      <c r="L366" s="1025"/>
      <c r="M366" s="1025"/>
      <c r="N366" s="1025"/>
      <c r="O366" s="1025"/>
      <c r="P366" s="1023"/>
      <c r="Q366" s="1026"/>
      <c r="R366" s="1027"/>
      <c r="S366" s="1027"/>
      <c r="T366" s="1027"/>
      <c r="U366" s="1027"/>
      <c r="V366" s="1027"/>
      <c r="W366" s="1027"/>
      <c r="X366" s="1028"/>
      <c r="Y366" s="1026"/>
      <c r="Z366" s="1027"/>
      <c r="AA366" s="1027"/>
      <c r="AB366" s="1027"/>
      <c r="AC366" s="1027"/>
      <c r="AD366" s="1027"/>
      <c r="AE366" s="1027"/>
      <c r="AF366" s="1027"/>
      <c r="AG366" s="1027"/>
      <c r="AH366" s="1027"/>
      <c r="AI366" s="1028"/>
      <c r="AJ366" s="1029"/>
      <c r="AK366" s="1030"/>
      <c r="AL366" s="1030"/>
      <c r="AM366" s="1030"/>
      <c r="AN366" s="402" t="s">
        <v>19</v>
      </c>
      <c r="AO366" s="1030"/>
      <c r="AP366" s="1030"/>
      <c r="AQ366" s="1030"/>
      <c r="AR366" s="1031"/>
      <c r="AS366" s="1032" t="str">
        <f>IF(AND(AJ366&lt;&gt;"",AO366&lt;&gt;""),ROUNDDOWN(AJ366*AO366/1000000,2),"")</f>
        <v/>
      </c>
      <c r="AT366" s="1033"/>
      <c r="AU366" s="1033"/>
      <c r="AV366" s="1034"/>
      <c r="AW366" s="1035" t="str">
        <f t="shared" ref="AW366:AW377" si="32">IF(AS366&lt;&gt;"",IF(AS366&lt;0.2,"XS",IF(AS366&lt;1.6,"S",IF(AS366&lt;2.8,"M",IF(AS366&gt;=2.8,"L")))),"")</f>
        <v/>
      </c>
      <c r="AX366" s="1036"/>
      <c r="AY366" s="1036"/>
      <c r="AZ366" s="1036"/>
      <c r="BA366" s="1018"/>
      <c r="BB366" s="1019"/>
      <c r="BC366" s="1020"/>
    </row>
    <row r="367" spans="1:55" s="410" customFormat="1" ht="28.5" customHeight="1">
      <c r="A367" s="1016"/>
      <c r="B367" s="1017"/>
      <c r="C367" s="1017"/>
      <c r="D367" s="1017"/>
      <c r="E367" s="1017"/>
      <c r="F367" s="1017"/>
      <c r="G367" s="777"/>
      <c r="H367" s="1017"/>
      <c r="I367" s="1017"/>
      <c r="J367" s="775"/>
      <c r="K367" s="776"/>
      <c r="L367" s="776"/>
      <c r="M367" s="776"/>
      <c r="N367" s="776"/>
      <c r="O367" s="776"/>
      <c r="P367" s="777"/>
      <c r="Q367" s="772"/>
      <c r="R367" s="773"/>
      <c r="S367" s="773"/>
      <c r="T367" s="773"/>
      <c r="U367" s="773"/>
      <c r="V367" s="773"/>
      <c r="W367" s="773"/>
      <c r="X367" s="774"/>
      <c r="Y367" s="772"/>
      <c r="Z367" s="773"/>
      <c r="AA367" s="773"/>
      <c r="AB367" s="773"/>
      <c r="AC367" s="773"/>
      <c r="AD367" s="773"/>
      <c r="AE367" s="773"/>
      <c r="AF367" s="773"/>
      <c r="AG367" s="773"/>
      <c r="AH367" s="773"/>
      <c r="AI367" s="774"/>
      <c r="AJ367" s="771"/>
      <c r="AK367" s="769"/>
      <c r="AL367" s="769"/>
      <c r="AM367" s="769"/>
      <c r="AN367" s="403" t="s">
        <v>19</v>
      </c>
      <c r="AO367" s="769"/>
      <c r="AP367" s="769"/>
      <c r="AQ367" s="769"/>
      <c r="AR367" s="770"/>
      <c r="AS367" s="766" t="str">
        <f t="shared" ref="AS367:AS377" si="33">IF(AND(AJ367&lt;&gt;"",AO367&lt;&gt;""),ROUNDDOWN(AJ367*AO367/1000000,2),"")</f>
        <v/>
      </c>
      <c r="AT367" s="767"/>
      <c r="AU367" s="767"/>
      <c r="AV367" s="768"/>
      <c r="AW367" s="763" t="str">
        <f t="shared" si="32"/>
        <v/>
      </c>
      <c r="AX367" s="764"/>
      <c r="AY367" s="764"/>
      <c r="AZ367" s="764"/>
      <c r="BA367" s="760"/>
      <c r="BB367" s="761"/>
      <c r="BC367" s="762"/>
    </row>
    <row r="368" spans="1:55" s="410" customFormat="1" ht="28.5" customHeight="1">
      <c r="A368" s="1016"/>
      <c r="B368" s="1017"/>
      <c r="C368" s="1017"/>
      <c r="D368" s="1017"/>
      <c r="E368" s="1017"/>
      <c r="F368" s="1017"/>
      <c r="G368" s="777"/>
      <c r="H368" s="1017"/>
      <c r="I368" s="1017"/>
      <c r="J368" s="775"/>
      <c r="K368" s="776"/>
      <c r="L368" s="776"/>
      <c r="M368" s="776"/>
      <c r="N368" s="776"/>
      <c r="O368" s="776"/>
      <c r="P368" s="777"/>
      <c r="Q368" s="772"/>
      <c r="R368" s="773"/>
      <c r="S368" s="773"/>
      <c r="T368" s="773"/>
      <c r="U368" s="773"/>
      <c r="V368" s="773"/>
      <c r="W368" s="773"/>
      <c r="X368" s="774"/>
      <c r="Y368" s="772"/>
      <c r="Z368" s="773"/>
      <c r="AA368" s="773"/>
      <c r="AB368" s="773"/>
      <c r="AC368" s="773"/>
      <c r="AD368" s="773"/>
      <c r="AE368" s="773"/>
      <c r="AF368" s="773"/>
      <c r="AG368" s="773"/>
      <c r="AH368" s="773"/>
      <c r="AI368" s="774"/>
      <c r="AJ368" s="771"/>
      <c r="AK368" s="769"/>
      <c r="AL368" s="769"/>
      <c r="AM368" s="769"/>
      <c r="AN368" s="403" t="s">
        <v>19</v>
      </c>
      <c r="AO368" s="769"/>
      <c r="AP368" s="769"/>
      <c r="AQ368" s="769"/>
      <c r="AR368" s="770"/>
      <c r="AS368" s="766" t="str">
        <f t="shared" si="33"/>
        <v/>
      </c>
      <c r="AT368" s="767"/>
      <c r="AU368" s="767"/>
      <c r="AV368" s="768"/>
      <c r="AW368" s="763" t="str">
        <f t="shared" si="32"/>
        <v/>
      </c>
      <c r="AX368" s="764"/>
      <c r="AY368" s="764"/>
      <c r="AZ368" s="764"/>
      <c r="BA368" s="760"/>
      <c r="BB368" s="761"/>
      <c r="BC368" s="762"/>
    </row>
    <row r="369" spans="1:55" s="410" customFormat="1" ht="28.5" customHeight="1">
      <c r="A369" s="1016"/>
      <c r="B369" s="1017"/>
      <c r="C369" s="1017"/>
      <c r="D369" s="1017"/>
      <c r="E369" s="1017"/>
      <c r="F369" s="1017"/>
      <c r="G369" s="777"/>
      <c r="H369" s="1017"/>
      <c r="I369" s="1017"/>
      <c r="J369" s="775"/>
      <c r="K369" s="776"/>
      <c r="L369" s="776"/>
      <c r="M369" s="776"/>
      <c r="N369" s="776"/>
      <c r="O369" s="776"/>
      <c r="P369" s="777"/>
      <c r="Q369" s="772"/>
      <c r="R369" s="773"/>
      <c r="S369" s="773"/>
      <c r="T369" s="773"/>
      <c r="U369" s="773"/>
      <c r="V369" s="773"/>
      <c r="W369" s="773"/>
      <c r="X369" s="774"/>
      <c r="Y369" s="772"/>
      <c r="Z369" s="773"/>
      <c r="AA369" s="773"/>
      <c r="AB369" s="773"/>
      <c r="AC369" s="773"/>
      <c r="AD369" s="773"/>
      <c r="AE369" s="773"/>
      <c r="AF369" s="773"/>
      <c r="AG369" s="773"/>
      <c r="AH369" s="773"/>
      <c r="AI369" s="774"/>
      <c r="AJ369" s="771"/>
      <c r="AK369" s="769"/>
      <c r="AL369" s="769"/>
      <c r="AM369" s="769"/>
      <c r="AN369" s="403" t="s">
        <v>19</v>
      </c>
      <c r="AO369" s="769"/>
      <c r="AP369" s="769"/>
      <c r="AQ369" s="769"/>
      <c r="AR369" s="770"/>
      <c r="AS369" s="766" t="str">
        <f t="shared" si="33"/>
        <v/>
      </c>
      <c r="AT369" s="767"/>
      <c r="AU369" s="767"/>
      <c r="AV369" s="768"/>
      <c r="AW369" s="763" t="str">
        <f t="shared" si="32"/>
        <v/>
      </c>
      <c r="AX369" s="764"/>
      <c r="AY369" s="764"/>
      <c r="AZ369" s="764"/>
      <c r="BA369" s="760"/>
      <c r="BB369" s="761"/>
      <c r="BC369" s="762"/>
    </row>
    <row r="370" spans="1:55" s="410" customFormat="1" ht="28.5" customHeight="1">
      <c r="A370" s="1016"/>
      <c r="B370" s="1017"/>
      <c r="C370" s="1017"/>
      <c r="D370" s="1017"/>
      <c r="E370" s="1017"/>
      <c r="F370" s="1017"/>
      <c r="G370" s="777"/>
      <c r="H370" s="1017"/>
      <c r="I370" s="1017"/>
      <c r="J370" s="775"/>
      <c r="K370" s="776"/>
      <c r="L370" s="776"/>
      <c r="M370" s="776"/>
      <c r="N370" s="776"/>
      <c r="O370" s="776"/>
      <c r="P370" s="777"/>
      <c r="Q370" s="772"/>
      <c r="R370" s="773"/>
      <c r="S370" s="773"/>
      <c r="T370" s="773"/>
      <c r="U370" s="773"/>
      <c r="V370" s="773"/>
      <c r="W370" s="773"/>
      <c r="X370" s="774"/>
      <c r="Y370" s="772"/>
      <c r="Z370" s="773"/>
      <c r="AA370" s="773"/>
      <c r="AB370" s="773"/>
      <c r="AC370" s="773"/>
      <c r="AD370" s="773"/>
      <c r="AE370" s="773"/>
      <c r="AF370" s="773"/>
      <c r="AG370" s="773"/>
      <c r="AH370" s="773"/>
      <c r="AI370" s="774"/>
      <c r="AJ370" s="771"/>
      <c r="AK370" s="769"/>
      <c r="AL370" s="769"/>
      <c r="AM370" s="769"/>
      <c r="AN370" s="403" t="s">
        <v>19</v>
      </c>
      <c r="AO370" s="769"/>
      <c r="AP370" s="769"/>
      <c r="AQ370" s="769"/>
      <c r="AR370" s="770"/>
      <c r="AS370" s="766" t="str">
        <f t="shared" si="33"/>
        <v/>
      </c>
      <c r="AT370" s="767"/>
      <c r="AU370" s="767"/>
      <c r="AV370" s="768"/>
      <c r="AW370" s="763" t="str">
        <f t="shared" si="32"/>
        <v/>
      </c>
      <c r="AX370" s="764"/>
      <c r="AY370" s="764"/>
      <c r="AZ370" s="764"/>
      <c r="BA370" s="760"/>
      <c r="BB370" s="761"/>
      <c r="BC370" s="762"/>
    </row>
    <row r="371" spans="1:55" s="410" customFormat="1" ht="28.5" customHeight="1">
      <c r="A371" s="1016"/>
      <c r="B371" s="1017"/>
      <c r="C371" s="1017"/>
      <c r="D371" s="1017"/>
      <c r="E371" s="1017"/>
      <c r="F371" s="1017"/>
      <c r="G371" s="777"/>
      <c r="H371" s="1017"/>
      <c r="I371" s="1017"/>
      <c r="J371" s="775"/>
      <c r="K371" s="776"/>
      <c r="L371" s="776"/>
      <c r="M371" s="776"/>
      <c r="N371" s="776"/>
      <c r="O371" s="776"/>
      <c r="P371" s="777"/>
      <c r="Q371" s="772"/>
      <c r="R371" s="773"/>
      <c r="S371" s="773"/>
      <c r="T371" s="773"/>
      <c r="U371" s="773"/>
      <c r="V371" s="773"/>
      <c r="W371" s="773"/>
      <c r="X371" s="774"/>
      <c r="Y371" s="772"/>
      <c r="Z371" s="773"/>
      <c r="AA371" s="773"/>
      <c r="AB371" s="773"/>
      <c r="AC371" s="773"/>
      <c r="AD371" s="773"/>
      <c r="AE371" s="773"/>
      <c r="AF371" s="773"/>
      <c r="AG371" s="773"/>
      <c r="AH371" s="773"/>
      <c r="AI371" s="774"/>
      <c r="AJ371" s="771"/>
      <c r="AK371" s="769"/>
      <c r="AL371" s="769"/>
      <c r="AM371" s="769"/>
      <c r="AN371" s="403" t="s">
        <v>19</v>
      </c>
      <c r="AO371" s="769"/>
      <c r="AP371" s="769"/>
      <c r="AQ371" s="769"/>
      <c r="AR371" s="770"/>
      <c r="AS371" s="766" t="str">
        <f t="shared" si="33"/>
        <v/>
      </c>
      <c r="AT371" s="767"/>
      <c r="AU371" s="767"/>
      <c r="AV371" s="768"/>
      <c r="AW371" s="763" t="str">
        <f t="shared" si="32"/>
        <v/>
      </c>
      <c r="AX371" s="764"/>
      <c r="AY371" s="764"/>
      <c r="AZ371" s="764"/>
      <c r="BA371" s="760"/>
      <c r="BB371" s="761"/>
      <c r="BC371" s="762"/>
    </row>
    <row r="372" spans="1:55" s="410" customFormat="1" ht="28.5" customHeight="1">
      <c r="A372" s="1016"/>
      <c r="B372" s="1017"/>
      <c r="C372" s="1017"/>
      <c r="D372" s="1017"/>
      <c r="E372" s="1017"/>
      <c r="F372" s="1017"/>
      <c r="G372" s="777"/>
      <c r="H372" s="1017"/>
      <c r="I372" s="1017"/>
      <c r="J372" s="775"/>
      <c r="K372" s="776"/>
      <c r="L372" s="776"/>
      <c r="M372" s="776"/>
      <c r="N372" s="776"/>
      <c r="O372" s="776"/>
      <c r="P372" s="777"/>
      <c r="Q372" s="772"/>
      <c r="R372" s="773"/>
      <c r="S372" s="773"/>
      <c r="T372" s="773"/>
      <c r="U372" s="773"/>
      <c r="V372" s="773"/>
      <c r="W372" s="773"/>
      <c r="X372" s="774"/>
      <c r="Y372" s="772"/>
      <c r="Z372" s="773"/>
      <c r="AA372" s="773"/>
      <c r="AB372" s="773"/>
      <c r="AC372" s="773"/>
      <c r="AD372" s="773"/>
      <c r="AE372" s="773"/>
      <c r="AF372" s="773"/>
      <c r="AG372" s="773"/>
      <c r="AH372" s="773"/>
      <c r="AI372" s="774"/>
      <c r="AJ372" s="771"/>
      <c r="AK372" s="769"/>
      <c r="AL372" s="769"/>
      <c r="AM372" s="769"/>
      <c r="AN372" s="403" t="s">
        <v>19</v>
      </c>
      <c r="AO372" s="769"/>
      <c r="AP372" s="769"/>
      <c r="AQ372" s="769"/>
      <c r="AR372" s="770"/>
      <c r="AS372" s="766" t="str">
        <f t="shared" si="33"/>
        <v/>
      </c>
      <c r="AT372" s="767"/>
      <c r="AU372" s="767"/>
      <c r="AV372" s="768"/>
      <c r="AW372" s="763" t="str">
        <f t="shared" si="32"/>
        <v/>
      </c>
      <c r="AX372" s="764"/>
      <c r="AY372" s="764"/>
      <c r="AZ372" s="764"/>
      <c r="BA372" s="760"/>
      <c r="BB372" s="761"/>
      <c r="BC372" s="762"/>
    </row>
    <row r="373" spans="1:55" s="410" customFormat="1" ht="28.5" customHeight="1">
      <c r="A373" s="1016"/>
      <c r="B373" s="1017"/>
      <c r="C373" s="1017"/>
      <c r="D373" s="1017"/>
      <c r="E373" s="1017"/>
      <c r="F373" s="1017"/>
      <c r="G373" s="777"/>
      <c r="H373" s="1017"/>
      <c r="I373" s="1017"/>
      <c r="J373" s="775"/>
      <c r="K373" s="776"/>
      <c r="L373" s="776"/>
      <c r="M373" s="776"/>
      <c r="N373" s="776"/>
      <c r="O373" s="776"/>
      <c r="P373" s="777"/>
      <c r="Q373" s="772"/>
      <c r="R373" s="773"/>
      <c r="S373" s="773"/>
      <c r="T373" s="773"/>
      <c r="U373" s="773"/>
      <c r="V373" s="773"/>
      <c r="W373" s="773"/>
      <c r="X373" s="774"/>
      <c r="Y373" s="772"/>
      <c r="Z373" s="773"/>
      <c r="AA373" s="773"/>
      <c r="AB373" s="773"/>
      <c r="AC373" s="773"/>
      <c r="AD373" s="773"/>
      <c r="AE373" s="773"/>
      <c r="AF373" s="773"/>
      <c r="AG373" s="773"/>
      <c r="AH373" s="773"/>
      <c r="AI373" s="774"/>
      <c r="AJ373" s="771"/>
      <c r="AK373" s="769"/>
      <c r="AL373" s="769"/>
      <c r="AM373" s="769"/>
      <c r="AN373" s="403" t="s">
        <v>19</v>
      </c>
      <c r="AO373" s="769"/>
      <c r="AP373" s="769"/>
      <c r="AQ373" s="769"/>
      <c r="AR373" s="770"/>
      <c r="AS373" s="766" t="str">
        <f t="shared" si="33"/>
        <v/>
      </c>
      <c r="AT373" s="767"/>
      <c r="AU373" s="767"/>
      <c r="AV373" s="768"/>
      <c r="AW373" s="763" t="str">
        <f t="shared" si="32"/>
        <v/>
      </c>
      <c r="AX373" s="764"/>
      <c r="AY373" s="764"/>
      <c r="AZ373" s="764"/>
      <c r="BA373" s="760"/>
      <c r="BB373" s="761"/>
      <c r="BC373" s="762"/>
    </row>
    <row r="374" spans="1:55" s="410" customFormat="1" ht="28.5" customHeight="1">
      <c r="A374" s="1016"/>
      <c r="B374" s="1017"/>
      <c r="C374" s="1017"/>
      <c r="D374" s="1017"/>
      <c r="E374" s="1017"/>
      <c r="F374" s="1017"/>
      <c r="G374" s="777"/>
      <c r="H374" s="1017"/>
      <c r="I374" s="1017"/>
      <c r="J374" s="775"/>
      <c r="K374" s="776"/>
      <c r="L374" s="776"/>
      <c r="M374" s="776"/>
      <c r="N374" s="776"/>
      <c r="O374" s="776"/>
      <c r="P374" s="777"/>
      <c r="Q374" s="772"/>
      <c r="R374" s="773"/>
      <c r="S374" s="773"/>
      <c r="T374" s="773"/>
      <c r="U374" s="773"/>
      <c r="V374" s="773"/>
      <c r="W374" s="773"/>
      <c r="X374" s="774"/>
      <c r="Y374" s="772"/>
      <c r="Z374" s="773"/>
      <c r="AA374" s="773"/>
      <c r="AB374" s="773"/>
      <c r="AC374" s="773"/>
      <c r="AD374" s="773"/>
      <c r="AE374" s="773"/>
      <c r="AF374" s="773"/>
      <c r="AG374" s="773"/>
      <c r="AH374" s="773"/>
      <c r="AI374" s="774"/>
      <c r="AJ374" s="771"/>
      <c r="AK374" s="769"/>
      <c r="AL374" s="769"/>
      <c r="AM374" s="769"/>
      <c r="AN374" s="403" t="s">
        <v>19</v>
      </c>
      <c r="AO374" s="769"/>
      <c r="AP374" s="769"/>
      <c r="AQ374" s="769"/>
      <c r="AR374" s="770"/>
      <c r="AS374" s="766" t="str">
        <f t="shared" si="33"/>
        <v/>
      </c>
      <c r="AT374" s="767"/>
      <c r="AU374" s="767"/>
      <c r="AV374" s="768"/>
      <c r="AW374" s="763" t="str">
        <f t="shared" si="32"/>
        <v/>
      </c>
      <c r="AX374" s="764"/>
      <c r="AY374" s="764"/>
      <c r="AZ374" s="764"/>
      <c r="BA374" s="760"/>
      <c r="BB374" s="761"/>
      <c r="BC374" s="762"/>
    </row>
    <row r="375" spans="1:55" s="410" customFormat="1" ht="28.5" customHeight="1">
      <c r="A375" s="1016"/>
      <c r="B375" s="1017"/>
      <c r="C375" s="1017"/>
      <c r="D375" s="1017"/>
      <c r="E375" s="1017"/>
      <c r="F375" s="1017"/>
      <c r="G375" s="777"/>
      <c r="H375" s="1017"/>
      <c r="I375" s="1017"/>
      <c r="J375" s="775"/>
      <c r="K375" s="776"/>
      <c r="L375" s="776"/>
      <c r="M375" s="776"/>
      <c r="N375" s="776"/>
      <c r="O375" s="776"/>
      <c r="P375" s="777"/>
      <c r="Q375" s="772"/>
      <c r="R375" s="773"/>
      <c r="S375" s="773"/>
      <c r="T375" s="773"/>
      <c r="U375" s="773"/>
      <c r="V375" s="773"/>
      <c r="W375" s="773"/>
      <c r="X375" s="774"/>
      <c r="Y375" s="772"/>
      <c r="Z375" s="773"/>
      <c r="AA375" s="773"/>
      <c r="AB375" s="773"/>
      <c r="AC375" s="773"/>
      <c r="AD375" s="773"/>
      <c r="AE375" s="773"/>
      <c r="AF375" s="773"/>
      <c r="AG375" s="773"/>
      <c r="AH375" s="773"/>
      <c r="AI375" s="774"/>
      <c r="AJ375" s="771"/>
      <c r="AK375" s="769"/>
      <c r="AL375" s="769"/>
      <c r="AM375" s="769"/>
      <c r="AN375" s="403" t="s">
        <v>19</v>
      </c>
      <c r="AO375" s="769"/>
      <c r="AP375" s="769"/>
      <c r="AQ375" s="769"/>
      <c r="AR375" s="770"/>
      <c r="AS375" s="766" t="str">
        <f t="shared" si="33"/>
        <v/>
      </c>
      <c r="AT375" s="767"/>
      <c r="AU375" s="767"/>
      <c r="AV375" s="768"/>
      <c r="AW375" s="763" t="str">
        <f t="shared" si="32"/>
        <v/>
      </c>
      <c r="AX375" s="764"/>
      <c r="AY375" s="764"/>
      <c r="AZ375" s="764"/>
      <c r="BA375" s="760"/>
      <c r="BB375" s="761"/>
      <c r="BC375" s="762"/>
    </row>
    <row r="376" spans="1:55" s="410" customFormat="1" ht="28.5" customHeight="1">
      <c r="A376" s="1016"/>
      <c r="B376" s="1017"/>
      <c r="C376" s="1017"/>
      <c r="D376" s="1017"/>
      <c r="E376" s="1017"/>
      <c r="F376" s="1017"/>
      <c r="G376" s="777"/>
      <c r="H376" s="1017"/>
      <c r="I376" s="1017"/>
      <c r="J376" s="775"/>
      <c r="K376" s="776"/>
      <c r="L376" s="776"/>
      <c r="M376" s="776"/>
      <c r="N376" s="776"/>
      <c r="O376" s="776"/>
      <c r="P376" s="777"/>
      <c r="Q376" s="772"/>
      <c r="R376" s="773"/>
      <c r="S376" s="773"/>
      <c r="T376" s="773"/>
      <c r="U376" s="773"/>
      <c r="V376" s="773"/>
      <c r="W376" s="773"/>
      <c r="X376" s="774"/>
      <c r="Y376" s="772"/>
      <c r="Z376" s="773"/>
      <c r="AA376" s="773"/>
      <c r="AB376" s="773"/>
      <c r="AC376" s="773"/>
      <c r="AD376" s="773"/>
      <c r="AE376" s="773"/>
      <c r="AF376" s="773"/>
      <c r="AG376" s="773"/>
      <c r="AH376" s="773"/>
      <c r="AI376" s="774"/>
      <c r="AJ376" s="771"/>
      <c r="AK376" s="769"/>
      <c r="AL376" s="769"/>
      <c r="AM376" s="769"/>
      <c r="AN376" s="403" t="s">
        <v>19</v>
      </c>
      <c r="AO376" s="769"/>
      <c r="AP376" s="769"/>
      <c r="AQ376" s="769"/>
      <c r="AR376" s="770"/>
      <c r="AS376" s="766" t="str">
        <f t="shared" si="33"/>
        <v/>
      </c>
      <c r="AT376" s="767"/>
      <c r="AU376" s="767"/>
      <c r="AV376" s="768"/>
      <c r="AW376" s="763" t="str">
        <f t="shared" si="32"/>
        <v/>
      </c>
      <c r="AX376" s="764"/>
      <c r="AY376" s="764"/>
      <c r="AZ376" s="764"/>
      <c r="BA376" s="760"/>
      <c r="BB376" s="761"/>
      <c r="BC376" s="762"/>
    </row>
    <row r="377" spans="1:55" s="410" customFormat="1" ht="28.5" customHeight="1" thickBot="1">
      <c r="A377" s="1003"/>
      <c r="B377" s="1004"/>
      <c r="C377" s="1004"/>
      <c r="D377" s="1004"/>
      <c r="E377" s="1004"/>
      <c r="F377" s="1004"/>
      <c r="G377" s="816"/>
      <c r="H377" s="1004"/>
      <c r="I377" s="1004"/>
      <c r="J377" s="814"/>
      <c r="K377" s="815"/>
      <c r="L377" s="815"/>
      <c r="M377" s="815"/>
      <c r="N377" s="815"/>
      <c r="O377" s="815"/>
      <c r="P377" s="816"/>
      <c r="Q377" s="1005"/>
      <c r="R377" s="1006"/>
      <c r="S377" s="1006"/>
      <c r="T377" s="1006"/>
      <c r="U377" s="1006"/>
      <c r="V377" s="1006"/>
      <c r="W377" s="1006"/>
      <c r="X377" s="1007"/>
      <c r="Y377" s="1005"/>
      <c r="Z377" s="1006"/>
      <c r="AA377" s="1006"/>
      <c r="AB377" s="1006"/>
      <c r="AC377" s="1006"/>
      <c r="AD377" s="1006"/>
      <c r="AE377" s="1006"/>
      <c r="AF377" s="1006"/>
      <c r="AG377" s="1006"/>
      <c r="AH377" s="1006"/>
      <c r="AI377" s="1007"/>
      <c r="AJ377" s="1008"/>
      <c r="AK377" s="1009"/>
      <c r="AL377" s="1009"/>
      <c r="AM377" s="1009"/>
      <c r="AN377" s="408" t="s">
        <v>19</v>
      </c>
      <c r="AO377" s="1009"/>
      <c r="AP377" s="1009"/>
      <c r="AQ377" s="1009"/>
      <c r="AR377" s="1010"/>
      <c r="AS377" s="1011" t="str">
        <f t="shared" si="33"/>
        <v/>
      </c>
      <c r="AT377" s="1012"/>
      <c r="AU377" s="1012"/>
      <c r="AV377" s="1013"/>
      <c r="AW377" s="1014" t="str">
        <f t="shared" si="32"/>
        <v/>
      </c>
      <c r="AX377" s="1015"/>
      <c r="AY377" s="1015"/>
      <c r="AZ377" s="1015"/>
      <c r="BA377" s="993"/>
      <c r="BB377" s="994"/>
      <c r="BC377" s="995"/>
    </row>
    <row r="378" spans="1:55" s="7" customFormat="1" ht="12.75" customHeight="1">
      <c r="A378" s="319"/>
      <c r="B378" s="319"/>
      <c r="C378" s="319"/>
      <c r="D378" s="319"/>
      <c r="E378" s="319"/>
      <c r="F378" s="319"/>
      <c r="G378" s="319"/>
      <c r="H378" s="319"/>
      <c r="I378" s="319"/>
      <c r="J378" s="319"/>
      <c r="K378" s="319"/>
      <c r="L378" s="319"/>
      <c r="M378" s="319"/>
      <c r="N378" s="319"/>
      <c r="O378" s="319"/>
      <c r="P378" s="319"/>
      <c r="Q378" s="319"/>
      <c r="R378" s="319"/>
      <c r="S378" s="319"/>
      <c r="T378" s="319"/>
      <c r="U378" s="319"/>
      <c r="V378" s="319"/>
      <c r="W378" s="319"/>
      <c r="X378" s="319"/>
      <c r="Y378" s="319"/>
      <c r="Z378" s="319"/>
      <c r="AA378" s="319"/>
      <c r="AB378" s="319"/>
      <c r="AC378" s="319"/>
      <c r="AD378" s="319"/>
      <c r="AE378" s="319"/>
      <c r="AF378" s="319"/>
      <c r="AG378" s="319"/>
      <c r="AH378" s="319"/>
      <c r="AI378" s="319"/>
      <c r="AJ378" s="319"/>
      <c r="AK378" s="319"/>
      <c r="AL378" s="319"/>
      <c r="AM378" s="319"/>
      <c r="AN378" s="319"/>
      <c r="AO378" s="319"/>
      <c r="AP378" s="319"/>
      <c r="AQ378" s="319"/>
      <c r="AR378" s="319"/>
      <c r="AS378" s="319"/>
      <c r="AT378" s="319"/>
      <c r="AU378" s="319"/>
      <c r="AV378" s="319"/>
      <c r="AW378" s="319"/>
      <c r="AX378" s="319"/>
      <c r="AY378" s="319"/>
      <c r="AZ378" s="319"/>
      <c r="BA378" s="319"/>
      <c r="BB378" s="319"/>
      <c r="BC378" s="319"/>
    </row>
    <row r="379" spans="1:55" s="22" customFormat="1" ht="16.5" customHeight="1">
      <c r="A379" s="996"/>
      <c r="B379" s="996"/>
      <c r="C379" s="996"/>
      <c r="D379" s="996"/>
      <c r="E379" s="996"/>
      <c r="F379" s="996"/>
      <c r="G379" s="996"/>
      <c r="H379" s="996"/>
      <c r="I379" s="996"/>
      <c r="J379" s="996"/>
      <c r="K379" s="996"/>
      <c r="L379" s="996"/>
      <c r="M379" s="996"/>
      <c r="N379" s="996"/>
      <c r="O379" s="996"/>
      <c r="P379" s="996"/>
      <c r="Q379" s="996"/>
      <c r="R379" s="996"/>
      <c r="S379" s="996"/>
      <c r="T379" s="996"/>
      <c r="U379" s="996"/>
      <c r="V379" s="996"/>
      <c r="W379" s="996"/>
      <c r="X379" s="996"/>
      <c r="Y379" s="996"/>
      <c r="Z379" s="996"/>
      <c r="AA379" s="996"/>
      <c r="AB379" s="996"/>
      <c r="AC379" s="996"/>
      <c r="AD379" s="996"/>
      <c r="AE379" s="996"/>
      <c r="AF379" s="996"/>
      <c r="AG379" s="996"/>
      <c r="AH379" s="996"/>
      <c r="AI379" s="996"/>
      <c r="AJ379" s="996"/>
      <c r="AK379" s="996"/>
      <c r="AL379" s="996"/>
      <c r="AM379" s="996"/>
      <c r="AN379" s="996"/>
      <c r="AO379" s="996"/>
      <c r="AP379" s="996"/>
      <c r="AQ379" s="996"/>
      <c r="AR379" s="996"/>
      <c r="AS379" s="996"/>
      <c r="AT379" s="996"/>
      <c r="AU379" s="996"/>
      <c r="AV379" s="996"/>
      <c r="AW379" s="996"/>
      <c r="AX379" s="996"/>
      <c r="AY379" s="996"/>
      <c r="AZ379" s="996"/>
      <c r="BA379" s="996"/>
      <c r="BB379" s="996"/>
      <c r="BC379" s="996"/>
    </row>
    <row r="380" spans="1:55" s="7" customFormat="1" ht="31.5" customHeight="1" thickBot="1">
      <c r="A380" s="43" t="s">
        <v>203</v>
      </c>
      <c r="B380" s="389"/>
      <c r="C380" s="389"/>
      <c r="D380" s="389"/>
      <c r="E380" s="389"/>
      <c r="F380" s="389"/>
      <c r="G380" s="389"/>
      <c r="H380" s="389"/>
      <c r="I380" s="389"/>
      <c r="J380" s="389"/>
      <c r="K380" s="389"/>
      <c r="L380" s="389"/>
      <c r="M380" s="389"/>
      <c r="N380" s="389"/>
      <c r="O380" s="389"/>
      <c r="P380" s="389"/>
      <c r="Q380" s="384"/>
      <c r="R380" s="384"/>
      <c r="S380" s="384"/>
      <c r="T380" s="384"/>
      <c r="U380" s="384"/>
      <c r="V380" s="384"/>
      <c r="W380" s="384"/>
      <c r="X380" s="384"/>
      <c r="Y380" s="384"/>
      <c r="Z380" s="384"/>
      <c r="AA380" s="384"/>
      <c r="AB380" s="384"/>
      <c r="AC380" s="384"/>
      <c r="AD380" s="384"/>
      <c r="AE380" s="384"/>
      <c r="AF380" s="384"/>
      <c r="AG380" s="384"/>
      <c r="AH380" s="384"/>
      <c r="AI380" s="384"/>
      <c r="AJ380" s="384"/>
      <c r="AK380" s="384"/>
      <c r="AL380" s="384"/>
      <c r="AM380" s="384"/>
      <c r="AN380" s="384"/>
      <c r="AO380" s="384"/>
      <c r="AP380" s="384"/>
      <c r="AQ380" s="384"/>
      <c r="AR380" s="384"/>
      <c r="AS380" s="384"/>
      <c r="AT380" s="384"/>
      <c r="AU380" s="389"/>
      <c r="AV380" s="389"/>
      <c r="AW380" s="389"/>
      <c r="AX380" s="389"/>
      <c r="AY380" s="389"/>
      <c r="AZ380" s="389"/>
      <c r="BA380" s="389"/>
      <c r="BB380" s="389"/>
      <c r="BC380" s="389"/>
    </row>
    <row r="381" spans="1:55" s="7" customFormat="1" ht="38.25" customHeight="1" thickBot="1">
      <c r="A381" s="997" t="s">
        <v>17</v>
      </c>
      <c r="B381" s="998"/>
      <c r="C381" s="998"/>
      <c r="D381" s="998"/>
      <c r="E381" s="998"/>
      <c r="F381" s="998"/>
      <c r="G381" s="998"/>
      <c r="H381" s="998"/>
      <c r="I381" s="999"/>
      <c r="J381" s="1000" t="s">
        <v>221</v>
      </c>
      <c r="K381" s="1001"/>
      <c r="L381" s="1001"/>
      <c r="M381" s="1001"/>
      <c r="N381" s="1001"/>
      <c r="O381" s="1001"/>
      <c r="P381" s="1001"/>
      <c r="Q381" s="1001"/>
      <c r="R381" s="1001"/>
      <c r="S381" s="1002"/>
      <c r="T381" s="879" t="s">
        <v>224</v>
      </c>
      <c r="U381" s="880"/>
      <c r="V381" s="881"/>
      <c r="W381" s="782" t="s">
        <v>205</v>
      </c>
      <c r="X381" s="783"/>
      <c r="Y381" s="784" t="s">
        <v>206</v>
      </c>
      <c r="Z381" s="780"/>
      <c r="AA381" s="780"/>
      <c r="AB381" s="780"/>
      <c r="AC381" s="780"/>
      <c r="AD381" s="780"/>
      <c r="AE381" s="780"/>
      <c r="AF381" s="780"/>
      <c r="AG381" s="786"/>
      <c r="AH381" s="785" t="s">
        <v>207</v>
      </c>
      <c r="AI381" s="780"/>
      <c r="AJ381" s="780"/>
      <c r="AK381" s="780"/>
      <c r="AL381" s="780"/>
      <c r="AM381" s="780"/>
      <c r="AN381" s="780"/>
      <c r="AO381" s="780"/>
      <c r="AP381" s="780"/>
      <c r="AQ381" s="780"/>
      <c r="AR381" s="786"/>
      <c r="AS381" s="785" t="s">
        <v>208</v>
      </c>
      <c r="AT381" s="780"/>
      <c r="AU381" s="780"/>
      <c r="AV381" s="780"/>
      <c r="AW381" s="780"/>
      <c r="AX381" s="780"/>
      <c r="AY381" s="780"/>
      <c r="AZ381" s="780"/>
      <c r="BA381" s="780"/>
      <c r="BB381" s="780"/>
      <c r="BC381" s="787"/>
    </row>
    <row r="382" spans="1:55" s="7" customFormat="1" ht="28.5" customHeight="1" thickTop="1">
      <c r="A382" s="969" t="s">
        <v>218</v>
      </c>
      <c r="B382" s="970"/>
      <c r="C382" s="970"/>
      <c r="D382" s="970"/>
      <c r="E382" s="970"/>
      <c r="F382" s="970"/>
      <c r="G382" s="970"/>
      <c r="H382" s="970"/>
      <c r="I382" s="971"/>
      <c r="J382" s="975" t="s">
        <v>298</v>
      </c>
      <c r="K382" s="976"/>
      <c r="L382" s="977" t="s">
        <v>299</v>
      </c>
      <c r="M382" s="977"/>
      <c r="N382" s="977"/>
      <c r="O382" s="977"/>
      <c r="P382" s="977"/>
      <c r="Q382" s="977"/>
      <c r="R382" s="977"/>
      <c r="S382" s="977"/>
      <c r="T382" s="978" t="str">
        <f>IF($BA$330&lt;&gt;"",SUMIF($AW$330:$AZ$341,J382,$BA$330:$BC$341),"")</f>
        <v/>
      </c>
      <c r="U382" s="979"/>
      <c r="V382" s="980"/>
      <c r="W382" s="981" t="s">
        <v>205</v>
      </c>
      <c r="X382" s="982"/>
      <c r="Y382" s="794">
        <v>125000</v>
      </c>
      <c r="Z382" s="794"/>
      <c r="AA382" s="794"/>
      <c r="AB382" s="794"/>
      <c r="AC382" s="794"/>
      <c r="AD382" s="794"/>
      <c r="AE382" s="794"/>
      <c r="AF382" s="794"/>
      <c r="AG382" s="284" t="s">
        <v>0</v>
      </c>
      <c r="AH382" s="983" t="str">
        <f t="shared" ref="AH382:AH393" si="34">IF(T382="","",(T382*Y382))</f>
        <v/>
      </c>
      <c r="AI382" s="983"/>
      <c r="AJ382" s="983"/>
      <c r="AK382" s="983"/>
      <c r="AL382" s="983"/>
      <c r="AM382" s="983"/>
      <c r="AN382" s="983"/>
      <c r="AO382" s="983"/>
      <c r="AP382" s="983"/>
      <c r="AQ382" s="983"/>
      <c r="AR382" s="305" t="s">
        <v>0</v>
      </c>
      <c r="AS382" s="984">
        <f>SUM(AH382:AQ385)</f>
        <v>0</v>
      </c>
      <c r="AT382" s="985"/>
      <c r="AU382" s="985"/>
      <c r="AV382" s="985"/>
      <c r="AW382" s="985"/>
      <c r="AX382" s="985"/>
      <c r="AY382" s="985"/>
      <c r="AZ382" s="985"/>
      <c r="BA382" s="985"/>
      <c r="BB382" s="985"/>
      <c r="BC382" s="986" t="s">
        <v>0</v>
      </c>
    </row>
    <row r="383" spans="1:55" s="7" customFormat="1" ht="28.5" customHeight="1">
      <c r="A383" s="972"/>
      <c r="B383" s="973"/>
      <c r="C383" s="973"/>
      <c r="D383" s="973"/>
      <c r="E383" s="973"/>
      <c r="F383" s="973"/>
      <c r="G383" s="973"/>
      <c r="H383" s="973"/>
      <c r="I383" s="974"/>
      <c r="J383" s="929" t="s">
        <v>290</v>
      </c>
      <c r="K383" s="930"/>
      <c r="L383" s="931" t="s">
        <v>300</v>
      </c>
      <c r="M383" s="931"/>
      <c r="N383" s="931"/>
      <c r="O383" s="931"/>
      <c r="P383" s="931"/>
      <c r="Q383" s="931"/>
      <c r="R383" s="931"/>
      <c r="S383" s="931"/>
      <c r="T383" s="932" t="str">
        <f t="shared" ref="T383:T385" si="35">IF($BA$330&lt;&gt;"",SUMIF($AW$330:$AZ$341,J383,$BA$330:$BC$341),"")</f>
        <v/>
      </c>
      <c r="U383" s="933"/>
      <c r="V383" s="934"/>
      <c r="W383" s="935" t="s">
        <v>205</v>
      </c>
      <c r="X383" s="936"/>
      <c r="Y383" s="900">
        <v>140000</v>
      </c>
      <c r="Z383" s="901"/>
      <c r="AA383" s="901"/>
      <c r="AB383" s="901"/>
      <c r="AC383" s="901"/>
      <c r="AD383" s="901"/>
      <c r="AE383" s="901"/>
      <c r="AF383" s="901"/>
      <c r="AG383" s="304" t="s">
        <v>0</v>
      </c>
      <c r="AH383" s="937" t="str">
        <f t="shared" si="34"/>
        <v/>
      </c>
      <c r="AI383" s="938"/>
      <c r="AJ383" s="938"/>
      <c r="AK383" s="938"/>
      <c r="AL383" s="938"/>
      <c r="AM383" s="938"/>
      <c r="AN383" s="938"/>
      <c r="AO383" s="938"/>
      <c r="AP383" s="938"/>
      <c r="AQ383" s="938"/>
      <c r="AR383" s="304" t="s">
        <v>0</v>
      </c>
      <c r="AS383" s="923"/>
      <c r="AT383" s="924"/>
      <c r="AU383" s="924"/>
      <c r="AV383" s="924"/>
      <c r="AW383" s="924"/>
      <c r="AX383" s="924"/>
      <c r="AY383" s="924"/>
      <c r="AZ383" s="924"/>
      <c r="BA383" s="924"/>
      <c r="BB383" s="924"/>
      <c r="BC383" s="927"/>
    </row>
    <row r="384" spans="1:55" s="7" customFormat="1" ht="28.5" customHeight="1">
      <c r="A384" s="972"/>
      <c r="B384" s="973"/>
      <c r="C384" s="973"/>
      <c r="D384" s="973"/>
      <c r="E384" s="973"/>
      <c r="F384" s="973"/>
      <c r="G384" s="973"/>
      <c r="H384" s="973"/>
      <c r="I384" s="974"/>
      <c r="J384" s="929" t="s">
        <v>301</v>
      </c>
      <c r="K384" s="930"/>
      <c r="L384" s="931" t="s">
        <v>302</v>
      </c>
      <c r="M384" s="931"/>
      <c r="N384" s="931"/>
      <c r="O384" s="931"/>
      <c r="P384" s="931"/>
      <c r="Q384" s="931"/>
      <c r="R384" s="931"/>
      <c r="S384" s="931"/>
      <c r="T384" s="932" t="str">
        <f t="shared" si="35"/>
        <v/>
      </c>
      <c r="U384" s="933"/>
      <c r="V384" s="934"/>
      <c r="W384" s="935" t="s">
        <v>205</v>
      </c>
      <c r="X384" s="936"/>
      <c r="Y384" s="900">
        <v>185000</v>
      </c>
      <c r="Z384" s="901"/>
      <c r="AA384" s="901"/>
      <c r="AB384" s="901"/>
      <c r="AC384" s="901"/>
      <c r="AD384" s="901"/>
      <c r="AE384" s="901"/>
      <c r="AF384" s="901"/>
      <c r="AG384" s="304" t="s">
        <v>0</v>
      </c>
      <c r="AH384" s="937" t="str">
        <f t="shared" si="34"/>
        <v/>
      </c>
      <c r="AI384" s="938"/>
      <c r="AJ384" s="938"/>
      <c r="AK384" s="938"/>
      <c r="AL384" s="938"/>
      <c r="AM384" s="938"/>
      <c r="AN384" s="938"/>
      <c r="AO384" s="938"/>
      <c r="AP384" s="938"/>
      <c r="AQ384" s="938"/>
      <c r="AR384" s="304" t="s">
        <v>0</v>
      </c>
      <c r="AS384" s="923"/>
      <c r="AT384" s="924"/>
      <c r="AU384" s="924"/>
      <c r="AV384" s="924"/>
      <c r="AW384" s="924"/>
      <c r="AX384" s="924"/>
      <c r="AY384" s="924"/>
      <c r="AZ384" s="924"/>
      <c r="BA384" s="924"/>
      <c r="BB384" s="924"/>
      <c r="BC384" s="927"/>
    </row>
    <row r="385" spans="1:55" s="7" customFormat="1" ht="28.5" customHeight="1">
      <c r="A385" s="972"/>
      <c r="B385" s="973"/>
      <c r="C385" s="973"/>
      <c r="D385" s="973"/>
      <c r="E385" s="973"/>
      <c r="F385" s="973"/>
      <c r="G385" s="973"/>
      <c r="H385" s="973"/>
      <c r="I385" s="974"/>
      <c r="J385" s="987" t="s">
        <v>303</v>
      </c>
      <c r="K385" s="988"/>
      <c r="L385" s="989" t="s">
        <v>304</v>
      </c>
      <c r="M385" s="989"/>
      <c r="N385" s="989"/>
      <c r="O385" s="989"/>
      <c r="P385" s="989"/>
      <c r="Q385" s="989"/>
      <c r="R385" s="989"/>
      <c r="S385" s="989"/>
      <c r="T385" s="990" t="str">
        <f t="shared" si="35"/>
        <v/>
      </c>
      <c r="U385" s="991"/>
      <c r="V385" s="992"/>
      <c r="W385" s="950" t="s">
        <v>205</v>
      </c>
      <c r="X385" s="951"/>
      <c r="Y385" s="952">
        <v>265000</v>
      </c>
      <c r="Z385" s="953"/>
      <c r="AA385" s="953"/>
      <c r="AB385" s="953"/>
      <c r="AC385" s="953"/>
      <c r="AD385" s="953"/>
      <c r="AE385" s="953"/>
      <c r="AF385" s="953"/>
      <c r="AG385" s="285" t="s">
        <v>0</v>
      </c>
      <c r="AH385" s="954" t="str">
        <f t="shared" si="34"/>
        <v/>
      </c>
      <c r="AI385" s="955"/>
      <c r="AJ385" s="955"/>
      <c r="AK385" s="955"/>
      <c r="AL385" s="955"/>
      <c r="AM385" s="955"/>
      <c r="AN385" s="955"/>
      <c r="AO385" s="955"/>
      <c r="AP385" s="955"/>
      <c r="AQ385" s="955"/>
      <c r="AR385" s="285" t="s">
        <v>0</v>
      </c>
      <c r="AS385" s="923"/>
      <c r="AT385" s="924"/>
      <c r="AU385" s="924"/>
      <c r="AV385" s="924"/>
      <c r="AW385" s="924"/>
      <c r="AX385" s="924"/>
      <c r="AY385" s="924"/>
      <c r="AZ385" s="924"/>
      <c r="BA385" s="924"/>
      <c r="BB385" s="924"/>
      <c r="BC385" s="927"/>
    </row>
    <row r="386" spans="1:55" s="7" customFormat="1" ht="28.5" customHeight="1">
      <c r="A386" s="956" t="s">
        <v>305</v>
      </c>
      <c r="B386" s="957"/>
      <c r="C386" s="957"/>
      <c r="D386" s="957"/>
      <c r="E386" s="957"/>
      <c r="F386" s="957"/>
      <c r="G386" s="957"/>
      <c r="H386" s="957"/>
      <c r="I386" s="958"/>
      <c r="J386" s="959" t="s">
        <v>298</v>
      </c>
      <c r="K386" s="960"/>
      <c r="L386" s="961" t="s">
        <v>299</v>
      </c>
      <c r="M386" s="961"/>
      <c r="N386" s="961"/>
      <c r="O386" s="961"/>
      <c r="P386" s="961"/>
      <c r="Q386" s="961"/>
      <c r="R386" s="961"/>
      <c r="S386" s="961"/>
      <c r="T386" s="962" t="str">
        <f>IF($BA$350&lt;&gt;"",SUMIF($AW$350:$AZ$357,J386,$BA$350:$BC$357),"")</f>
        <v/>
      </c>
      <c r="U386" s="963"/>
      <c r="V386" s="964"/>
      <c r="W386" s="965" t="s">
        <v>205</v>
      </c>
      <c r="X386" s="966"/>
      <c r="Y386" s="967">
        <v>130000</v>
      </c>
      <c r="Z386" s="967"/>
      <c r="AA386" s="967"/>
      <c r="AB386" s="967"/>
      <c r="AC386" s="967"/>
      <c r="AD386" s="967"/>
      <c r="AE386" s="967"/>
      <c r="AF386" s="967"/>
      <c r="AG386" s="286" t="s">
        <v>0</v>
      </c>
      <c r="AH386" s="968" t="str">
        <f t="shared" si="34"/>
        <v/>
      </c>
      <c r="AI386" s="968"/>
      <c r="AJ386" s="968"/>
      <c r="AK386" s="968"/>
      <c r="AL386" s="968"/>
      <c r="AM386" s="968"/>
      <c r="AN386" s="968"/>
      <c r="AO386" s="968"/>
      <c r="AP386" s="968"/>
      <c r="AQ386" s="968"/>
      <c r="AR386" s="306" t="s">
        <v>0</v>
      </c>
      <c r="AS386" s="945">
        <f>SUM(AH386:AQ389)</f>
        <v>0</v>
      </c>
      <c r="AT386" s="946"/>
      <c r="AU386" s="946"/>
      <c r="AV386" s="946"/>
      <c r="AW386" s="946"/>
      <c r="AX386" s="946"/>
      <c r="AY386" s="946"/>
      <c r="AZ386" s="946"/>
      <c r="BA386" s="946"/>
      <c r="BB386" s="946"/>
      <c r="BC386" s="947" t="s">
        <v>0</v>
      </c>
    </row>
    <row r="387" spans="1:55" s="7" customFormat="1" ht="28.5" customHeight="1">
      <c r="A387" s="847"/>
      <c r="B387" s="848"/>
      <c r="C387" s="848"/>
      <c r="D387" s="848"/>
      <c r="E387" s="848"/>
      <c r="F387" s="848"/>
      <c r="G387" s="848"/>
      <c r="H387" s="848"/>
      <c r="I387" s="914"/>
      <c r="J387" s="929" t="s">
        <v>290</v>
      </c>
      <c r="K387" s="930"/>
      <c r="L387" s="931" t="s">
        <v>300</v>
      </c>
      <c r="M387" s="931"/>
      <c r="N387" s="931"/>
      <c r="O387" s="931"/>
      <c r="P387" s="931"/>
      <c r="Q387" s="931"/>
      <c r="R387" s="931"/>
      <c r="S387" s="931"/>
      <c r="T387" s="932" t="str">
        <f t="shared" ref="T387:T389" si="36">IF($BA$350&lt;&gt;"",SUMIF($AW$350:$AZ$357,J387,$BA$350:$BC$357),"")</f>
        <v/>
      </c>
      <c r="U387" s="933"/>
      <c r="V387" s="934"/>
      <c r="W387" s="935" t="s">
        <v>205</v>
      </c>
      <c r="X387" s="936"/>
      <c r="Y387" s="900">
        <v>150000</v>
      </c>
      <c r="Z387" s="901"/>
      <c r="AA387" s="901"/>
      <c r="AB387" s="901"/>
      <c r="AC387" s="901"/>
      <c r="AD387" s="901"/>
      <c r="AE387" s="901"/>
      <c r="AF387" s="901"/>
      <c r="AG387" s="304" t="s">
        <v>0</v>
      </c>
      <c r="AH387" s="937" t="str">
        <f t="shared" si="34"/>
        <v/>
      </c>
      <c r="AI387" s="938"/>
      <c r="AJ387" s="938"/>
      <c r="AK387" s="938"/>
      <c r="AL387" s="938"/>
      <c r="AM387" s="938"/>
      <c r="AN387" s="938"/>
      <c r="AO387" s="938"/>
      <c r="AP387" s="938"/>
      <c r="AQ387" s="938"/>
      <c r="AR387" s="304" t="s">
        <v>0</v>
      </c>
      <c r="AS387" s="923"/>
      <c r="AT387" s="924"/>
      <c r="AU387" s="924"/>
      <c r="AV387" s="924"/>
      <c r="AW387" s="924"/>
      <c r="AX387" s="924"/>
      <c r="AY387" s="924"/>
      <c r="AZ387" s="924"/>
      <c r="BA387" s="924"/>
      <c r="BB387" s="924"/>
      <c r="BC387" s="927"/>
    </row>
    <row r="388" spans="1:55" s="7" customFormat="1" ht="28.5" customHeight="1">
      <c r="A388" s="847"/>
      <c r="B388" s="848"/>
      <c r="C388" s="848"/>
      <c r="D388" s="848"/>
      <c r="E388" s="848"/>
      <c r="F388" s="848"/>
      <c r="G388" s="848"/>
      <c r="H388" s="848"/>
      <c r="I388" s="914"/>
      <c r="J388" s="929" t="s">
        <v>301</v>
      </c>
      <c r="K388" s="930"/>
      <c r="L388" s="931" t="s">
        <v>302</v>
      </c>
      <c r="M388" s="931"/>
      <c r="N388" s="931"/>
      <c r="O388" s="931"/>
      <c r="P388" s="931"/>
      <c r="Q388" s="931"/>
      <c r="R388" s="931"/>
      <c r="S388" s="931"/>
      <c r="T388" s="932" t="str">
        <f t="shared" si="36"/>
        <v/>
      </c>
      <c r="U388" s="933"/>
      <c r="V388" s="934"/>
      <c r="W388" s="935" t="s">
        <v>205</v>
      </c>
      <c r="X388" s="936"/>
      <c r="Y388" s="900">
        <v>210000</v>
      </c>
      <c r="Z388" s="901"/>
      <c r="AA388" s="901"/>
      <c r="AB388" s="901"/>
      <c r="AC388" s="901"/>
      <c r="AD388" s="901"/>
      <c r="AE388" s="901"/>
      <c r="AF388" s="901"/>
      <c r="AG388" s="304" t="s">
        <v>0</v>
      </c>
      <c r="AH388" s="937" t="str">
        <f t="shared" si="34"/>
        <v/>
      </c>
      <c r="AI388" s="938"/>
      <c r="AJ388" s="938"/>
      <c r="AK388" s="938"/>
      <c r="AL388" s="938"/>
      <c r="AM388" s="938"/>
      <c r="AN388" s="938"/>
      <c r="AO388" s="938"/>
      <c r="AP388" s="938"/>
      <c r="AQ388" s="938"/>
      <c r="AR388" s="304" t="s">
        <v>0</v>
      </c>
      <c r="AS388" s="923"/>
      <c r="AT388" s="924"/>
      <c r="AU388" s="924"/>
      <c r="AV388" s="924"/>
      <c r="AW388" s="924"/>
      <c r="AX388" s="924"/>
      <c r="AY388" s="924"/>
      <c r="AZ388" s="924"/>
      <c r="BA388" s="924"/>
      <c r="BB388" s="924"/>
      <c r="BC388" s="927"/>
    </row>
    <row r="389" spans="1:55" s="7" customFormat="1" ht="28.5" customHeight="1">
      <c r="A389" s="915"/>
      <c r="B389" s="916"/>
      <c r="C389" s="916"/>
      <c r="D389" s="916"/>
      <c r="E389" s="916"/>
      <c r="F389" s="916"/>
      <c r="G389" s="916"/>
      <c r="H389" s="916"/>
      <c r="I389" s="917"/>
      <c r="J389" s="939" t="s">
        <v>303</v>
      </c>
      <c r="K389" s="940"/>
      <c r="L389" s="941" t="s">
        <v>304</v>
      </c>
      <c r="M389" s="941"/>
      <c r="N389" s="941"/>
      <c r="O389" s="941"/>
      <c r="P389" s="941"/>
      <c r="Q389" s="941"/>
      <c r="R389" s="941"/>
      <c r="S389" s="941"/>
      <c r="T389" s="942" t="str">
        <f t="shared" si="36"/>
        <v/>
      </c>
      <c r="U389" s="943"/>
      <c r="V389" s="944"/>
      <c r="W389" s="898" t="s">
        <v>205</v>
      </c>
      <c r="X389" s="899"/>
      <c r="Y389" s="948">
        <v>240000</v>
      </c>
      <c r="Z389" s="949"/>
      <c r="AA389" s="949"/>
      <c r="AB389" s="949"/>
      <c r="AC389" s="949"/>
      <c r="AD389" s="949"/>
      <c r="AE389" s="949"/>
      <c r="AF389" s="949"/>
      <c r="AG389" s="287" t="s">
        <v>0</v>
      </c>
      <c r="AH389" s="902" t="str">
        <f t="shared" si="34"/>
        <v/>
      </c>
      <c r="AI389" s="903"/>
      <c r="AJ389" s="903"/>
      <c r="AK389" s="903"/>
      <c r="AL389" s="903"/>
      <c r="AM389" s="903"/>
      <c r="AN389" s="903"/>
      <c r="AO389" s="903"/>
      <c r="AP389" s="903"/>
      <c r="AQ389" s="903"/>
      <c r="AR389" s="287" t="s">
        <v>0</v>
      </c>
      <c r="AS389" s="925"/>
      <c r="AT389" s="926"/>
      <c r="AU389" s="926"/>
      <c r="AV389" s="926"/>
      <c r="AW389" s="926"/>
      <c r="AX389" s="926"/>
      <c r="AY389" s="926"/>
      <c r="AZ389" s="926"/>
      <c r="BA389" s="926"/>
      <c r="BB389" s="926"/>
      <c r="BC389" s="928"/>
    </row>
    <row r="390" spans="1:55" s="7" customFormat="1" ht="28.5" customHeight="1">
      <c r="A390" s="847" t="s">
        <v>222</v>
      </c>
      <c r="B390" s="848"/>
      <c r="C390" s="848"/>
      <c r="D390" s="848"/>
      <c r="E390" s="848"/>
      <c r="F390" s="848"/>
      <c r="G390" s="848"/>
      <c r="H390" s="848"/>
      <c r="I390" s="914"/>
      <c r="J390" s="918" t="s">
        <v>298</v>
      </c>
      <c r="K390" s="919"/>
      <c r="L390" s="920" t="s">
        <v>299</v>
      </c>
      <c r="M390" s="920"/>
      <c r="N390" s="920"/>
      <c r="O390" s="920"/>
      <c r="P390" s="920"/>
      <c r="Q390" s="920"/>
      <c r="R390" s="920"/>
      <c r="S390" s="920"/>
      <c r="T390" s="849" t="str">
        <f>IF($BA$366&lt;&gt;"",SUMIF($AW$366:$AZ$377,J390,$BA$366:$BC$377),"")</f>
        <v/>
      </c>
      <c r="U390" s="850"/>
      <c r="V390" s="851"/>
      <c r="W390" s="791" t="s">
        <v>205</v>
      </c>
      <c r="X390" s="792"/>
      <c r="Y390" s="921">
        <v>35000</v>
      </c>
      <c r="Z390" s="921"/>
      <c r="AA390" s="921"/>
      <c r="AB390" s="921"/>
      <c r="AC390" s="921"/>
      <c r="AD390" s="921"/>
      <c r="AE390" s="921"/>
      <c r="AF390" s="921"/>
      <c r="AG390" s="288" t="s">
        <v>0</v>
      </c>
      <c r="AH390" s="922" t="str">
        <f t="shared" si="34"/>
        <v/>
      </c>
      <c r="AI390" s="922"/>
      <c r="AJ390" s="922"/>
      <c r="AK390" s="922"/>
      <c r="AL390" s="922"/>
      <c r="AM390" s="922"/>
      <c r="AN390" s="922"/>
      <c r="AO390" s="922"/>
      <c r="AP390" s="922"/>
      <c r="AQ390" s="922"/>
      <c r="AR390" s="303" t="s">
        <v>0</v>
      </c>
      <c r="AS390" s="923">
        <f>SUM(AH390:AQ393)</f>
        <v>0</v>
      </c>
      <c r="AT390" s="924"/>
      <c r="AU390" s="924"/>
      <c r="AV390" s="924"/>
      <c r="AW390" s="924"/>
      <c r="AX390" s="924"/>
      <c r="AY390" s="924"/>
      <c r="AZ390" s="924"/>
      <c r="BA390" s="924"/>
      <c r="BB390" s="924"/>
      <c r="BC390" s="927" t="s">
        <v>0</v>
      </c>
    </row>
    <row r="391" spans="1:55" s="7" customFormat="1" ht="28.5" customHeight="1">
      <c r="A391" s="847"/>
      <c r="B391" s="848"/>
      <c r="C391" s="848"/>
      <c r="D391" s="848"/>
      <c r="E391" s="848"/>
      <c r="F391" s="848"/>
      <c r="G391" s="848"/>
      <c r="H391" s="848"/>
      <c r="I391" s="914"/>
      <c r="J391" s="929" t="s">
        <v>290</v>
      </c>
      <c r="K391" s="930"/>
      <c r="L391" s="931" t="s">
        <v>300</v>
      </c>
      <c r="M391" s="931"/>
      <c r="N391" s="931"/>
      <c r="O391" s="931"/>
      <c r="P391" s="931"/>
      <c r="Q391" s="931"/>
      <c r="R391" s="931"/>
      <c r="S391" s="931"/>
      <c r="T391" s="932" t="str">
        <f t="shared" ref="T391:T393" si="37">IF($BA$366&lt;&gt;"",SUMIF($AW$366:$AZ$377,J391,$BA$366:$BC$377),"")</f>
        <v/>
      </c>
      <c r="U391" s="933"/>
      <c r="V391" s="934"/>
      <c r="W391" s="935" t="s">
        <v>205</v>
      </c>
      <c r="X391" s="936"/>
      <c r="Y391" s="900">
        <v>50000</v>
      </c>
      <c r="Z391" s="901"/>
      <c r="AA391" s="901"/>
      <c r="AB391" s="901"/>
      <c r="AC391" s="901"/>
      <c r="AD391" s="901"/>
      <c r="AE391" s="901"/>
      <c r="AF391" s="901"/>
      <c r="AG391" s="304" t="s">
        <v>0</v>
      </c>
      <c r="AH391" s="937" t="str">
        <f t="shared" si="34"/>
        <v/>
      </c>
      <c r="AI391" s="938"/>
      <c r="AJ391" s="938"/>
      <c r="AK391" s="938"/>
      <c r="AL391" s="938"/>
      <c r="AM391" s="938"/>
      <c r="AN391" s="938"/>
      <c r="AO391" s="938"/>
      <c r="AP391" s="938"/>
      <c r="AQ391" s="938"/>
      <c r="AR391" s="304" t="s">
        <v>0</v>
      </c>
      <c r="AS391" s="923"/>
      <c r="AT391" s="924"/>
      <c r="AU391" s="924"/>
      <c r="AV391" s="924"/>
      <c r="AW391" s="924"/>
      <c r="AX391" s="924"/>
      <c r="AY391" s="924"/>
      <c r="AZ391" s="924"/>
      <c r="BA391" s="924"/>
      <c r="BB391" s="924"/>
      <c r="BC391" s="927"/>
    </row>
    <row r="392" spans="1:55" s="7" customFormat="1" ht="28.5" customHeight="1">
      <c r="A392" s="847"/>
      <c r="B392" s="848"/>
      <c r="C392" s="848"/>
      <c r="D392" s="848"/>
      <c r="E392" s="848"/>
      <c r="F392" s="848"/>
      <c r="G392" s="848"/>
      <c r="H392" s="848"/>
      <c r="I392" s="914"/>
      <c r="J392" s="929" t="s">
        <v>301</v>
      </c>
      <c r="K392" s="930"/>
      <c r="L392" s="931" t="s">
        <v>302</v>
      </c>
      <c r="M392" s="931"/>
      <c r="N392" s="931"/>
      <c r="O392" s="931"/>
      <c r="P392" s="931"/>
      <c r="Q392" s="931"/>
      <c r="R392" s="931"/>
      <c r="S392" s="931"/>
      <c r="T392" s="932" t="str">
        <f t="shared" si="37"/>
        <v/>
      </c>
      <c r="U392" s="933"/>
      <c r="V392" s="934"/>
      <c r="W392" s="935" t="s">
        <v>205</v>
      </c>
      <c r="X392" s="936"/>
      <c r="Y392" s="900">
        <v>65000</v>
      </c>
      <c r="Z392" s="901"/>
      <c r="AA392" s="901"/>
      <c r="AB392" s="901"/>
      <c r="AC392" s="901"/>
      <c r="AD392" s="901"/>
      <c r="AE392" s="901"/>
      <c r="AF392" s="901"/>
      <c r="AG392" s="304" t="s">
        <v>0</v>
      </c>
      <c r="AH392" s="937" t="str">
        <f t="shared" si="34"/>
        <v/>
      </c>
      <c r="AI392" s="938"/>
      <c r="AJ392" s="938"/>
      <c r="AK392" s="938"/>
      <c r="AL392" s="938"/>
      <c r="AM392" s="938"/>
      <c r="AN392" s="938"/>
      <c r="AO392" s="938"/>
      <c r="AP392" s="938"/>
      <c r="AQ392" s="938"/>
      <c r="AR392" s="304" t="s">
        <v>0</v>
      </c>
      <c r="AS392" s="923"/>
      <c r="AT392" s="924"/>
      <c r="AU392" s="924"/>
      <c r="AV392" s="924"/>
      <c r="AW392" s="924"/>
      <c r="AX392" s="924"/>
      <c r="AY392" s="924"/>
      <c r="AZ392" s="924"/>
      <c r="BA392" s="924"/>
      <c r="BB392" s="924"/>
      <c r="BC392" s="927"/>
    </row>
    <row r="393" spans="1:55" s="7" customFormat="1" ht="28.5" customHeight="1" thickBot="1">
      <c r="A393" s="915"/>
      <c r="B393" s="916"/>
      <c r="C393" s="916"/>
      <c r="D393" s="916"/>
      <c r="E393" s="916"/>
      <c r="F393" s="916"/>
      <c r="G393" s="916"/>
      <c r="H393" s="916"/>
      <c r="I393" s="917"/>
      <c r="J393" s="939" t="s">
        <v>303</v>
      </c>
      <c r="K393" s="940"/>
      <c r="L393" s="941" t="s">
        <v>304</v>
      </c>
      <c r="M393" s="941"/>
      <c r="N393" s="941"/>
      <c r="O393" s="941"/>
      <c r="P393" s="941"/>
      <c r="Q393" s="941"/>
      <c r="R393" s="941"/>
      <c r="S393" s="941"/>
      <c r="T393" s="942" t="str">
        <f t="shared" si="37"/>
        <v/>
      </c>
      <c r="U393" s="943"/>
      <c r="V393" s="944"/>
      <c r="W393" s="898" t="s">
        <v>205</v>
      </c>
      <c r="X393" s="899"/>
      <c r="Y393" s="900">
        <v>120000</v>
      </c>
      <c r="Z393" s="901"/>
      <c r="AA393" s="901"/>
      <c r="AB393" s="901"/>
      <c r="AC393" s="901"/>
      <c r="AD393" s="901"/>
      <c r="AE393" s="901"/>
      <c r="AF393" s="901"/>
      <c r="AG393" s="287" t="s">
        <v>0</v>
      </c>
      <c r="AH393" s="902" t="str">
        <f t="shared" si="34"/>
        <v/>
      </c>
      <c r="AI393" s="903"/>
      <c r="AJ393" s="903"/>
      <c r="AK393" s="903"/>
      <c r="AL393" s="903"/>
      <c r="AM393" s="903"/>
      <c r="AN393" s="903"/>
      <c r="AO393" s="903"/>
      <c r="AP393" s="903"/>
      <c r="AQ393" s="903"/>
      <c r="AR393" s="287" t="s">
        <v>0</v>
      </c>
      <c r="AS393" s="925"/>
      <c r="AT393" s="926"/>
      <c r="AU393" s="926"/>
      <c r="AV393" s="926"/>
      <c r="AW393" s="926"/>
      <c r="AX393" s="926"/>
      <c r="AY393" s="926"/>
      <c r="AZ393" s="926"/>
      <c r="BA393" s="926"/>
      <c r="BB393" s="926"/>
      <c r="BC393" s="928"/>
    </row>
    <row r="394" spans="1:55" s="7" customFormat="1" ht="33.75" customHeight="1" thickTop="1" thickBot="1">
      <c r="A394" s="904" t="s">
        <v>225</v>
      </c>
      <c r="B394" s="905"/>
      <c r="C394" s="905"/>
      <c r="D394" s="905"/>
      <c r="E394" s="905"/>
      <c r="F394" s="905"/>
      <c r="G394" s="905"/>
      <c r="H394" s="905"/>
      <c r="I394" s="905"/>
      <c r="J394" s="905"/>
      <c r="K394" s="905"/>
      <c r="L394" s="905"/>
      <c r="M394" s="905"/>
      <c r="N394" s="905"/>
      <c r="O394" s="905"/>
      <c r="P394" s="905"/>
      <c r="Q394" s="905"/>
      <c r="R394" s="905"/>
      <c r="S394" s="905"/>
      <c r="T394" s="905"/>
      <c r="U394" s="905"/>
      <c r="V394" s="905"/>
      <c r="W394" s="905"/>
      <c r="X394" s="905"/>
      <c r="Y394" s="905"/>
      <c r="Z394" s="905"/>
      <c r="AA394" s="905"/>
      <c r="AB394" s="905"/>
      <c r="AC394" s="905"/>
      <c r="AD394" s="905"/>
      <c r="AE394" s="905"/>
      <c r="AF394" s="905"/>
      <c r="AG394" s="905"/>
      <c r="AH394" s="905"/>
      <c r="AI394" s="905"/>
      <c r="AJ394" s="905"/>
      <c r="AK394" s="905"/>
      <c r="AL394" s="905"/>
      <c r="AM394" s="905"/>
      <c r="AN394" s="905"/>
      <c r="AO394" s="905"/>
      <c r="AP394" s="905"/>
      <c r="AQ394" s="905"/>
      <c r="AR394" s="906"/>
      <c r="AS394" s="907">
        <f>SUM(AS382:BB393)</f>
        <v>0</v>
      </c>
      <c r="AT394" s="907"/>
      <c r="AU394" s="907"/>
      <c r="AV394" s="907"/>
      <c r="AW394" s="907"/>
      <c r="AX394" s="907"/>
      <c r="AY394" s="907"/>
      <c r="AZ394" s="907"/>
      <c r="BA394" s="907"/>
      <c r="BB394" s="907"/>
      <c r="BC394" s="289" t="s">
        <v>0</v>
      </c>
    </row>
    <row r="395" spans="1:55" s="22" customFormat="1" ht="18.75" customHeight="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c r="AI395" s="44"/>
      <c r="AJ395" s="44"/>
      <c r="AK395" s="44"/>
      <c r="AL395" s="44"/>
      <c r="AM395" s="44"/>
      <c r="AN395" s="44"/>
      <c r="AO395" s="44"/>
      <c r="AP395" s="44"/>
      <c r="AQ395" s="44"/>
      <c r="AR395" s="44"/>
      <c r="AS395" s="44"/>
      <c r="AT395" s="44"/>
      <c r="AU395" s="44"/>
      <c r="AV395" s="44"/>
      <c r="AW395" s="44"/>
      <c r="AX395" s="44"/>
      <c r="AY395" s="44"/>
      <c r="AZ395" s="44"/>
      <c r="BA395" s="44"/>
      <c r="BB395" s="44"/>
      <c r="BC395" s="44"/>
    </row>
    <row r="396" spans="1:55" s="7" customFormat="1" ht="18.7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139"/>
      <c r="AO396" s="139"/>
      <c r="AP396" s="139"/>
      <c r="BC396" s="48" t="s">
        <v>332</v>
      </c>
    </row>
    <row r="397" spans="1:55" s="7" customFormat="1" ht="18" customHeight="1">
      <c r="AP397" s="3"/>
      <c r="BC397" s="147" t="str">
        <f>IF(OR('様式第１｜交付申請書'!$BD$15&lt;&gt;"",'様式第１｜交付申請書'!$AJ$54&lt;&gt;""),'様式第１｜交付申請書'!$BD$15&amp;"邸"&amp;RIGHT(TRIM('様式第１｜交付申請書'!$N$54&amp;'様式第１｜交付申請書'!$Y$54&amp;'様式第１｜交付申請書'!$AJ$54),4),"")</f>
        <v/>
      </c>
    </row>
    <row r="398" spans="1:55" s="7" customFormat="1" ht="30" customHeight="1">
      <c r="A398" s="908" t="s">
        <v>264</v>
      </c>
      <c r="B398" s="908"/>
      <c r="C398" s="908"/>
      <c r="D398" s="908"/>
      <c r="E398" s="908"/>
      <c r="F398" s="908"/>
      <c r="G398" s="908"/>
      <c r="H398" s="908"/>
      <c r="I398" s="908"/>
      <c r="J398" s="908"/>
      <c r="K398" s="908"/>
      <c r="L398" s="908"/>
      <c r="M398" s="908"/>
      <c r="N398" s="908"/>
      <c r="O398" s="908"/>
      <c r="P398" s="908"/>
      <c r="Q398" s="908"/>
      <c r="R398" s="908"/>
      <c r="S398" s="908"/>
      <c r="T398" s="908"/>
      <c r="U398" s="908"/>
      <c r="V398" s="908"/>
      <c r="W398" s="908"/>
      <c r="X398" s="908"/>
      <c r="Y398" s="908"/>
      <c r="Z398" s="908"/>
      <c r="AA398" s="908"/>
      <c r="AB398" s="908"/>
      <c r="AC398" s="908"/>
      <c r="AD398" s="908"/>
      <c r="AE398" s="908"/>
      <c r="AF398" s="908"/>
      <c r="AG398" s="908"/>
      <c r="AH398" s="908"/>
      <c r="AI398" s="908"/>
      <c r="AJ398" s="908"/>
      <c r="AK398" s="908"/>
      <c r="AL398" s="908"/>
      <c r="AM398" s="908"/>
      <c r="AN398" s="908"/>
      <c r="AO398" s="908"/>
      <c r="AP398" s="908"/>
      <c r="AQ398" s="908"/>
      <c r="AR398" s="908"/>
      <c r="AS398" s="908"/>
      <c r="AT398" s="908"/>
      <c r="AU398" s="908"/>
      <c r="AV398" s="908"/>
      <c r="AW398" s="908"/>
      <c r="AX398" s="908"/>
      <c r="AY398" s="908"/>
      <c r="AZ398" s="908"/>
      <c r="BA398" s="908"/>
      <c r="BB398" s="908"/>
      <c r="BC398" s="908"/>
    </row>
    <row r="399" spans="1:55" s="7" customFormat="1" ht="3"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row>
    <row r="400" spans="1:55" ht="18.75">
      <c r="A400" s="38"/>
      <c r="B400" s="38"/>
      <c r="C400" s="38"/>
      <c r="D400" s="38"/>
      <c r="E400" s="38"/>
      <c r="F400" s="18"/>
      <c r="G400" s="18"/>
      <c r="H400" s="38"/>
      <c r="I400" s="18"/>
      <c r="J400" s="18"/>
      <c r="K400" s="18"/>
      <c r="L400" s="18"/>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10"/>
      <c r="BB400" s="10"/>
      <c r="BC400" s="33" t="s">
        <v>4</v>
      </c>
    </row>
    <row r="401" spans="1:144" ht="14.25" customHeight="1">
      <c r="A401" s="19"/>
      <c r="B401" s="19"/>
      <c r="C401" s="19"/>
      <c r="D401" s="19"/>
      <c r="E401" s="19"/>
      <c r="F401" s="19"/>
      <c r="G401" s="19"/>
      <c r="H401" s="19"/>
      <c r="I401" s="19"/>
      <c r="J401" s="19"/>
      <c r="K401" s="19"/>
      <c r="L401" s="19"/>
      <c r="M401" s="19"/>
      <c r="N401" s="4"/>
      <c r="O401" s="4"/>
      <c r="P401" s="4"/>
      <c r="Q401" s="4"/>
      <c r="R401" s="4"/>
      <c r="S401" s="4"/>
      <c r="T401" s="4"/>
      <c r="U401" s="4"/>
      <c r="V401" s="4"/>
      <c r="W401" s="4"/>
      <c r="X401" s="4"/>
      <c r="Y401" s="4"/>
      <c r="Z401" s="4"/>
      <c r="AA401" s="4"/>
      <c r="AB401" s="4"/>
      <c r="AC401" s="4"/>
      <c r="AD401" s="4"/>
      <c r="AE401" s="4"/>
      <c r="AF401" s="4"/>
      <c r="AG401" s="4"/>
      <c r="AH401" s="4"/>
      <c r="AI401" s="19"/>
      <c r="AJ401" s="19"/>
      <c r="AK401" s="19"/>
      <c r="AL401" s="19"/>
      <c r="AM401" s="19"/>
      <c r="AN401" s="19"/>
      <c r="AO401" s="19"/>
      <c r="AP401" s="19"/>
      <c r="AQ401" s="19"/>
      <c r="AR401" s="4"/>
      <c r="AS401" s="4"/>
      <c r="AT401" s="4"/>
      <c r="AU401" s="4"/>
      <c r="AV401" s="4"/>
      <c r="AW401" s="4"/>
      <c r="AX401" s="25" t="s">
        <v>71</v>
      </c>
      <c r="AY401" s="143"/>
      <c r="AZ401" s="166" t="s">
        <v>132</v>
      </c>
      <c r="BA401" s="143"/>
      <c r="BB401" s="909" t="s">
        <v>133</v>
      </c>
      <c r="BC401" s="909"/>
    </row>
    <row r="402" spans="1:144" ht="14.25" customHeight="1">
      <c r="A402" s="359"/>
      <c r="B402" s="359"/>
      <c r="C402" s="359"/>
      <c r="D402" s="359"/>
      <c r="E402" s="359"/>
      <c r="F402" s="359"/>
      <c r="G402" s="359"/>
      <c r="H402" s="359"/>
      <c r="I402" s="359"/>
      <c r="J402" s="359"/>
      <c r="K402" s="20"/>
      <c r="L402" s="20"/>
      <c r="M402" s="20"/>
      <c r="N402" s="20"/>
      <c r="O402" s="20"/>
      <c r="P402" s="20"/>
      <c r="Q402" s="20"/>
      <c r="R402" s="20"/>
      <c r="S402" s="20"/>
      <c r="T402" s="20"/>
      <c r="U402" s="20"/>
      <c r="V402" s="20"/>
      <c r="W402" s="20"/>
      <c r="X402" s="20"/>
      <c r="Y402" s="20"/>
      <c r="Z402" s="20"/>
      <c r="AA402" s="20"/>
      <c r="AB402" s="20"/>
      <c r="AC402" s="359"/>
      <c r="AD402" s="359"/>
      <c r="AE402" s="359"/>
      <c r="AF402" s="359"/>
      <c r="AG402" s="359"/>
      <c r="AH402" s="359"/>
      <c r="AI402" s="359"/>
      <c r="AJ402" s="359"/>
      <c r="AK402" s="359"/>
      <c r="AL402" s="20"/>
      <c r="AM402" s="20"/>
      <c r="AN402" s="20"/>
      <c r="AO402" s="20"/>
      <c r="AP402" s="20"/>
      <c r="AQ402" s="20"/>
      <c r="AR402" s="20"/>
      <c r="AS402" s="20"/>
      <c r="AT402" s="20"/>
      <c r="AU402" s="20"/>
      <c r="AV402" s="20"/>
      <c r="AW402" s="20"/>
      <c r="AX402" s="25"/>
      <c r="AY402" s="386"/>
      <c r="AZ402" s="166"/>
      <c r="BA402" s="386"/>
      <c r="BB402" s="386"/>
      <c r="BC402" s="386"/>
    </row>
    <row r="403" spans="1:144" ht="37.5" customHeight="1">
      <c r="A403" s="359"/>
      <c r="B403" s="359"/>
      <c r="C403" s="359"/>
      <c r="D403" s="359"/>
      <c r="E403" s="359"/>
      <c r="F403" s="359"/>
      <c r="G403" s="359"/>
      <c r="H403" s="359"/>
      <c r="I403" s="359"/>
      <c r="J403" s="359"/>
      <c r="K403" s="20"/>
      <c r="L403" s="20"/>
      <c r="M403" s="20"/>
      <c r="N403" s="20"/>
      <c r="O403" s="20"/>
      <c r="P403" s="20"/>
      <c r="Q403" s="20"/>
      <c r="R403" s="20"/>
      <c r="S403" s="20"/>
      <c r="T403" s="20"/>
      <c r="U403" s="20"/>
      <c r="V403" s="20"/>
      <c r="W403" s="20"/>
      <c r="X403" s="20"/>
      <c r="Y403" s="20"/>
      <c r="Z403" s="20"/>
      <c r="AA403" s="20"/>
      <c r="AB403" s="20"/>
      <c r="AC403" s="359"/>
      <c r="AD403" s="359"/>
      <c r="AE403" s="359"/>
      <c r="AF403" s="359"/>
      <c r="AG403" s="359"/>
      <c r="AH403" s="359"/>
      <c r="AI403" s="359"/>
      <c r="AJ403" s="359"/>
      <c r="AK403" s="359"/>
      <c r="AL403" s="20"/>
      <c r="AM403" s="20"/>
      <c r="AN403" s="20"/>
      <c r="AO403" s="20"/>
      <c r="AP403" s="910" t="s">
        <v>287</v>
      </c>
      <c r="AQ403" s="911"/>
      <c r="AR403" s="911"/>
      <c r="AS403" s="911"/>
      <c r="AT403" s="911"/>
      <c r="AU403" s="911"/>
      <c r="AV403" s="911"/>
      <c r="AW403" s="912" t="str">
        <f>IF($AU$5="","",$AU$5)</f>
        <v/>
      </c>
      <c r="AX403" s="912"/>
      <c r="AY403" s="912"/>
      <c r="AZ403" s="912"/>
      <c r="BA403" s="912"/>
      <c r="BB403" s="912"/>
      <c r="BC403" s="913"/>
    </row>
    <row r="404" spans="1:144" ht="18" customHeight="1">
      <c r="A404" s="378"/>
      <c r="B404" s="379"/>
      <c r="C404" s="380" t="s">
        <v>319</v>
      </c>
      <c r="D404" s="26"/>
      <c r="E404" s="26"/>
      <c r="F404" s="26"/>
      <c r="G404" s="381"/>
      <c r="H404" s="382"/>
      <c r="I404" s="380" t="s">
        <v>320</v>
      </c>
      <c r="J404" s="4"/>
      <c r="K404" s="4"/>
      <c r="L404" s="41"/>
      <c r="M404" s="41"/>
      <c r="N404" s="41"/>
      <c r="O404" s="41"/>
      <c r="P404" s="137"/>
      <c r="Q404" s="137"/>
      <c r="R404" s="137"/>
      <c r="S404" s="137"/>
      <c r="T404" s="137"/>
      <c r="U404" s="137"/>
      <c r="V404" s="137"/>
      <c r="W404" s="137"/>
      <c r="X404" s="137"/>
      <c r="Y404" s="137"/>
      <c r="Z404" s="137"/>
      <c r="AA404" s="137"/>
      <c r="AB404" s="137"/>
      <c r="AC404" s="137"/>
      <c r="AD404" s="137"/>
      <c r="AE404" s="20"/>
      <c r="AF404" s="20"/>
      <c r="AG404" s="20"/>
      <c r="AH404" s="20"/>
      <c r="AI404" s="20"/>
      <c r="AJ404" s="20"/>
      <c r="AK404" s="20"/>
      <c r="AL404" s="20"/>
      <c r="AM404" s="20"/>
      <c r="AN404" s="20"/>
      <c r="AO404" s="20"/>
      <c r="AP404" s="20"/>
      <c r="AQ404" s="42"/>
      <c r="AR404" s="20"/>
      <c r="AS404" s="20"/>
      <c r="AT404" s="20"/>
      <c r="AU404" s="20"/>
      <c r="AV404" s="20"/>
      <c r="AW404" s="20"/>
      <c r="AX404" s="20"/>
      <c r="AY404" s="20"/>
      <c r="AZ404" s="20"/>
      <c r="BA404" s="20"/>
      <c r="BB404" s="20"/>
      <c r="BC404" s="20"/>
    </row>
    <row r="405" spans="1:144" s="7" customFormat="1" ht="12" customHeight="1" thickBot="1">
      <c r="A405" s="40"/>
      <c r="B405" s="40"/>
      <c r="C405" s="40"/>
      <c r="D405" s="15"/>
      <c r="E405" s="15"/>
      <c r="F405" s="15"/>
      <c r="G405" s="15"/>
      <c r="H405" s="15"/>
      <c r="I405" s="15"/>
      <c r="J405" s="15"/>
      <c r="K405" s="15"/>
      <c r="L405" s="15"/>
      <c r="M405" s="15"/>
      <c r="N405" s="16"/>
      <c r="O405" s="16"/>
      <c r="P405" s="16"/>
      <c r="Q405" s="16"/>
      <c r="R405" s="16"/>
      <c r="S405" s="16"/>
      <c r="T405" s="16"/>
      <c r="U405" s="16"/>
      <c r="V405" s="16"/>
      <c r="W405" s="16"/>
      <c r="X405" s="16"/>
      <c r="Y405" s="16"/>
      <c r="Z405" s="17"/>
      <c r="AA405" s="17"/>
      <c r="AB405" s="16"/>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row>
    <row r="406" spans="1:144" s="7" customFormat="1" ht="28.5" customHeight="1" thickBot="1">
      <c r="A406" s="831" t="s">
        <v>17</v>
      </c>
      <c r="B406" s="832"/>
      <c r="C406" s="832"/>
      <c r="D406" s="832"/>
      <c r="E406" s="832"/>
      <c r="F406" s="832"/>
      <c r="G406" s="832"/>
      <c r="H406" s="832"/>
      <c r="I406" s="833" t="s">
        <v>77</v>
      </c>
      <c r="J406" s="834"/>
      <c r="K406" s="834"/>
      <c r="L406" s="834"/>
      <c r="M406" s="834"/>
      <c r="N406" s="834"/>
      <c r="O406" s="834"/>
      <c r="P406" s="835"/>
      <c r="Q406" s="317"/>
      <c r="R406" s="317"/>
      <c r="S406" s="318"/>
      <c r="T406" s="318"/>
      <c r="U406" s="318"/>
      <c r="V406" s="318"/>
      <c r="W406" s="317"/>
      <c r="X406" s="317"/>
      <c r="Y406" s="318"/>
      <c r="Z406" s="318"/>
      <c r="AA406" s="318"/>
      <c r="AB406" s="318"/>
      <c r="AC406" s="318"/>
      <c r="AD406" s="318"/>
      <c r="AE406" s="318"/>
      <c r="AF406" s="318"/>
      <c r="AG406" s="318"/>
      <c r="AH406" s="318"/>
      <c r="AI406" s="318"/>
      <c r="AJ406" s="318"/>
      <c r="AK406" s="318"/>
      <c r="AL406" s="318"/>
      <c r="AM406" s="318"/>
      <c r="AN406" s="318"/>
      <c r="AO406" s="318"/>
    </row>
    <row r="407" spans="1:144" s="7" customFormat="1" ht="16.5" customHeight="1" thickBot="1">
      <c r="D407" s="28"/>
      <c r="E407" s="28"/>
      <c r="F407" s="28"/>
      <c r="G407" s="28"/>
      <c r="H407" s="28"/>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4"/>
      <c r="AK407" s="29"/>
      <c r="AL407" s="29"/>
      <c r="AM407" s="29"/>
      <c r="AN407" s="4"/>
      <c r="AO407" s="4"/>
      <c r="AP407" s="4"/>
      <c r="AQ407" s="4"/>
      <c r="AR407" s="4"/>
      <c r="AS407" s="4"/>
      <c r="AT407" s="4"/>
      <c r="AU407" s="4"/>
      <c r="AV407" s="4"/>
      <c r="AW407" s="4"/>
      <c r="AX407" s="4"/>
      <c r="AY407" s="4"/>
      <c r="AZ407" s="4"/>
      <c r="BA407" s="4"/>
      <c r="BB407" s="4"/>
      <c r="BC407" s="4"/>
    </row>
    <row r="408" spans="1:144" s="7" customFormat="1" ht="47.25" customHeight="1" thickBot="1">
      <c r="A408" s="882" t="s">
        <v>14</v>
      </c>
      <c r="B408" s="883"/>
      <c r="C408" s="883"/>
      <c r="D408" s="883"/>
      <c r="E408" s="883"/>
      <c r="F408" s="883"/>
      <c r="G408" s="883"/>
      <c r="H408" s="883"/>
      <c r="I408" s="883" t="s">
        <v>9</v>
      </c>
      <c r="J408" s="883"/>
      <c r="K408" s="883"/>
      <c r="L408" s="883"/>
      <c r="M408" s="883"/>
      <c r="N408" s="883"/>
      <c r="O408" s="883"/>
      <c r="P408" s="883"/>
      <c r="Q408" s="883"/>
      <c r="R408" s="883"/>
      <c r="S408" s="883"/>
      <c r="T408" s="883"/>
      <c r="U408" s="883"/>
      <c r="V408" s="883"/>
      <c r="W408" s="883"/>
      <c r="X408" s="883"/>
      <c r="Y408" s="883"/>
      <c r="Z408" s="883"/>
      <c r="AA408" s="843" t="s">
        <v>3</v>
      </c>
      <c r="AB408" s="844"/>
      <c r="AC408" s="844"/>
      <c r="AD408" s="844"/>
      <c r="AE408" s="844"/>
      <c r="AF408" s="844"/>
      <c r="AG408" s="844"/>
      <c r="AH408" s="844"/>
      <c r="AI408" s="844"/>
      <c r="AJ408" s="844"/>
      <c r="AK408" s="844"/>
      <c r="AL408" s="844"/>
      <c r="AM408" s="844"/>
      <c r="AN408" s="844"/>
      <c r="AO408" s="844"/>
      <c r="AP408" s="844"/>
      <c r="AQ408" s="844"/>
      <c r="AR408" s="845"/>
      <c r="AS408" s="782" t="s">
        <v>204</v>
      </c>
      <c r="AT408" s="884"/>
      <c r="AU408" s="884"/>
      <c r="AV408" s="884"/>
      <c r="AW408" s="783"/>
      <c r="AX408" s="885" t="s">
        <v>306</v>
      </c>
      <c r="AY408" s="885"/>
      <c r="AZ408" s="885"/>
      <c r="BA408" s="885"/>
      <c r="BB408" s="885"/>
      <c r="BC408" s="886"/>
    </row>
    <row r="409" spans="1:144" s="30" customFormat="1" ht="29.25" customHeight="1" thickTop="1">
      <c r="A409" s="887"/>
      <c r="B409" s="888"/>
      <c r="C409" s="888"/>
      <c r="D409" s="888"/>
      <c r="E409" s="888"/>
      <c r="F409" s="888"/>
      <c r="G409" s="888"/>
      <c r="H409" s="888"/>
      <c r="I409" s="889"/>
      <c r="J409" s="889"/>
      <c r="K409" s="889"/>
      <c r="L409" s="889"/>
      <c r="M409" s="889"/>
      <c r="N409" s="889"/>
      <c r="O409" s="889"/>
      <c r="P409" s="889"/>
      <c r="Q409" s="889"/>
      <c r="R409" s="889"/>
      <c r="S409" s="889"/>
      <c r="T409" s="889"/>
      <c r="U409" s="889"/>
      <c r="V409" s="889"/>
      <c r="W409" s="889"/>
      <c r="X409" s="889"/>
      <c r="Y409" s="889"/>
      <c r="Z409" s="889"/>
      <c r="AA409" s="890"/>
      <c r="AB409" s="891"/>
      <c r="AC409" s="891"/>
      <c r="AD409" s="891"/>
      <c r="AE409" s="891"/>
      <c r="AF409" s="891"/>
      <c r="AG409" s="891"/>
      <c r="AH409" s="891"/>
      <c r="AI409" s="891"/>
      <c r="AJ409" s="891"/>
      <c r="AK409" s="891"/>
      <c r="AL409" s="891"/>
      <c r="AM409" s="891"/>
      <c r="AN409" s="891"/>
      <c r="AO409" s="891"/>
      <c r="AP409" s="891"/>
      <c r="AQ409" s="891"/>
      <c r="AR409" s="892"/>
      <c r="AS409" s="893" t="str">
        <f>IF(A409&lt;&gt;"",RIGHT(A409,1),"")</f>
        <v/>
      </c>
      <c r="AT409" s="894"/>
      <c r="AU409" s="894"/>
      <c r="AV409" s="894"/>
      <c r="AW409" s="895"/>
      <c r="AX409" s="896"/>
      <c r="AY409" s="896"/>
      <c r="AZ409" s="896"/>
      <c r="BA409" s="896"/>
      <c r="BB409" s="896"/>
      <c r="BC409" s="897"/>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row>
    <row r="410" spans="1:144" s="30" customFormat="1" ht="29.25" customHeight="1" thickBot="1">
      <c r="A410" s="868"/>
      <c r="B410" s="869"/>
      <c r="C410" s="869"/>
      <c r="D410" s="869"/>
      <c r="E410" s="869"/>
      <c r="F410" s="869"/>
      <c r="G410" s="869"/>
      <c r="H410" s="869"/>
      <c r="I410" s="870"/>
      <c r="J410" s="870"/>
      <c r="K410" s="870"/>
      <c r="L410" s="870"/>
      <c r="M410" s="870"/>
      <c r="N410" s="870"/>
      <c r="O410" s="870"/>
      <c r="P410" s="870"/>
      <c r="Q410" s="870"/>
      <c r="R410" s="870"/>
      <c r="S410" s="870"/>
      <c r="T410" s="870"/>
      <c r="U410" s="870"/>
      <c r="V410" s="870"/>
      <c r="W410" s="870"/>
      <c r="X410" s="870"/>
      <c r="Y410" s="870"/>
      <c r="Z410" s="870"/>
      <c r="AA410" s="871"/>
      <c r="AB410" s="872"/>
      <c r="AC410" s="872"/>
      <c r="AD410" s="872"/>
      <c r="AE410" s="872"/>
      <c r="AF410" s="872"/>
      <c r="AG410" s="872"/>
      <c r="AH410" s="872"/>
      <c r="AI410" s="872"/>
      <c r="AJ410" s="872"/>
      <c r="AK410" s="872"/>
      <c r="AL410" s="872"/>
      <c r="AM410" s="872"/>
      <c r="AN410" s="872"/>
      <c r="AO410" s="872"/>
      <c r="AP410" s="872"/>
      <c r="AQ410" s="872"/>
      <c r="AR410" s="873"/>
      <c r="AS410" s="874" t="str">
        <f>IF(A410&lt;&gt;"",RIGHT(A410,1),"")</f>
        <v/>
      </c>
      <c r="AT410" s="875"/>
      <c r="AU410" s="875"/>
      <c r="AV410" s="875"/>
      <c r="AW410" s="876"/>
      <c r="AX410" s="877"/>
      <c r="AY410" s="877"/>
      <c r="AZ410" s="877"/>
      <c r="BA410" s="877"/>
      <c r="BB410" s="877"/>
      <c r="BC410" s="878"/>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row>
    <row r="411" spans="1:144" s="22" customFormat="1" ht="17.25" customHeight="1">
      <c r="A411" s="388"/>
      <c r="B411" s="388"/>
      <c r="C411" s="388"/>
      <c r="D411" s="388"/>
      <c r="E411" s="388"/>
      <c r="F411" s="388"/>
      <c r="G411" s="388"/>
      <c r="H411" s="388"/>
      <c r="I411" s="388"/>
      <c r="J411" s="388"/>
      <c r="K411" s="388"/>
      <c r="L411" s="388"/>
      <c r="M411" s="388"/>
      <c r="N411" s="388"/>
      <c r="O411" s="388"/>
      <c r="P411" s="388"/>
      <c r="Q411" s="388"/>
      <c r="R411" s="388"/>
      <c r="S411" s="388"/>
      <c r="T411" s="388"/>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388"/>
      <c r="AY411" s="388"/>
      <c r="AZ411" s="388"/>
      <c r="BA411" s="388"/>
      <c r="BB411" s="388"/>
      <c r="BC411" s="388"/>
    </row>
    <row r="412" spans="1:144" s="7" customFormat="1" ht="17.25" customHeight="1">
      <c r="A412" s="388"/>
      <c r="B412" s="388"/>
      <c r="C412" s="388"/>
      <c r="D412" s="388"/>
      <c r="E412" s="388"/>
      <c r="F412" s="388"/>
      <c r="G412" s="388"/>
      <c r="H412" s="388"/>
      <c r="I412" s="388"/>
      <c r="J412" s="388"/>
      <c r="K412" s="388"/>
      <c r="L412" s="388"/>
      <c r="M412" s="388"/>
      <c r="N412" s="388"/>
      <c r="O412" s="388"/>
      <c r="P412" s="388"/>
      <c r="Q412" s="388"/>
      <c r="R412" s="388"/>
      <c r="S412" s="388"/>
      <c r="T412" s="388"/>
      <c r="U412" s="388"/>
      <c r="V412" s="388"/>
      <c r="W412" s="388"/>
      <c r="X412" s="388"/>
      <c r="Y412" s="388"/>
      <c r="Z412" s="388"/>
      <c r="AA412" s="388"/>
      <c r="AB412" s="388"/>
      <c r="AC412" s="388"/>
      <c r="AD412" s="388"/>
      <c r="AE412" s="388"/>
      <c r="AF412" s="388"/>
      <c r="AG412" s="388"/>
      <c r="AH412" s="388"/>
      <c r="AI412" s="388"/>
      <c r="AJ412" s="388"/>
      <c r="AK412" s="388"/>
      <c r="AL412" s="388"/>
      <c r="AM412" s="388"/>
      <c r="AN412" s="388"/>
      <c r="AO412" s="388"/>
      <c r="AP412" s="388"/>
      <c r="AQ412" s="388"/>
      <c r="AR412" s="388"/>
      <c r="AS412" s="388"/>
      <c r="AT412" s="388"/>
      <c r="AU412" s="388"/>
      <c r="AV412" s="388"/>
      <c r="AW412" s="388"/>
      <c r="AX412" s="388"/>
      <c r="AY412" s="388"/>
      <c r="AZ412" s="388"/>
      <c r="BA412" s="388"/>
      <c r="BB412" s="388"/>
      <c r="BC412" s="388"/>
    </row>
    <row r="413" spans="1:144" s="7" customFormat="1" ht="17.25" customHeight="1">
      <c r="A413" s="388"/>
      <c r="B413" s="388"/>
      <c r="C413" s="388"/>
      <c r="D413" s="388"/>
      <c r="E413" s="388"/>
      <c r="F413" s="388"/>
      <c r="G413" s="388"/>
      <c r="H413" s="388"/>
      <c r="I413" s="388"/>
      <c r="J413" s="388"/>
      <c r="K413" s="388"/>
      <c r="L413" s="388"/>
      <c r="M413" s="388"/>
      <c r="N413" s="388"/>
      <c r="O413" s="388"/>
      <c r="P413" s="388"/>
      <c r="Q413" s="388"/>
      <c r="R413" s="388"/>
      <c r="S413" s="388"/>
      <c r="T413" s="388"/>
      <c r="U413" s="388"/>
      <c r="V413" s="388"/>
      <c r="W413" s="388"/>
      <c r="X413" s="388"/>
      <c r="Y413" s="388"/>
      <c r="Z413" s="388"/>
      <c r="AA413" s="388"/>
      <c r="AB413" s="388"/>
      <c r="AC413" s="388"/>
      <c r="AD413" s="388"/>
      <c r="AE413" s="388"/>
      <c r="AF413" s="388"/>
      <c r="AG413" s="388"/>
      <c r="AH413" s="388"/>
      <c r="AI413" s="388"/>
      <c r="AJ413" s="388"/>
      <c r="AK413" s="388"/>
      <c r="AL413" s="388"/>
      <c r="AM413" s="388"/>
      <c r="AN413" s="388"/>
      <c r="AO413" s="388"/>
      <c r="AP413" s="388"/>
      <c r="AQ413" s="388"/>
      <c r="AR413" s="388"/>
      <c r="AS413" s="388"/>
      <c r="AT413" s="388"/>
      <c r="AU413" s="388"/>
      <c r="AV413" s="388"/>
      <c r="AW413" s="388"/>
      <c r="AX413" s="388"/>
      <c r="AY413" s="388"/>
      <c r="AZ413" s="388"/>
      <c r="BA413" s="388"/>
      <c r="BB413" s="388"/>
      <c r="BC413" s="388"/>
    </row>
    <row r="414" spans="1:144" s="22" customFormat="1" ht="17.25" customHeight="1">
      <c r="A414" s="388"/>
      <c r="B414" s="388"/>
      <c r="C414" s="388"/>
      <c r="D414" s="388"/>
      <c r="E414" s="388"/>
      <c r="F414" s="388"/>
      <c r="G414" s="388"/>
      <c r="H414" s="388"/>
      <c r="I414" s="388"/>
      <c r="J414" s="388"/>
      <c r="K414" s="388"/>
      <c r="L414" s="388"/>
      <c r="M414" s="388"/>
      <c r="N414" s="388"/>
      <c r="O414" s="388"/>
      <c r="P414" s="388"/>
      <c r="Q414" s="388"/>
      <c r="R414" s="388"/>
      <c r="S414" s="388"/>
      <c r="T414" s="388"/>
      <c r="U414" s="388"/>
      <c r="V414" s="388"/>
      <c r="W414" s="388"/>
      <c r="X414" s="388"/>
      <c r="Y414" s="388"/>
      <c r="Z414" s="388"/>
      <c r="AA414" s="388"/>
      <c r="AB414" s="388"/>
      <c r="AC414" s="388"/>
      <c r="AD414" s="388"/>
      <c r="AE414" s="388"/>
      <c r="AF414" s="388"/>
      <c r="AG414" s="388"/>
      <c r="AH414" s="388"/>
      <c r="AI414" s="388"/>
      <c r="AJ414" s="388"/>
      <c r="AK414" s="388"/>
      <c r="AL414" s="388"/>
      <c r="AM414" s="388"/>
      <c r="AN414" s="388"/>
      <c r="AO414" s="388"/>
      <c r="AP414" s="388"/>
      <c r="AQ414" s="388"/>
      <c r="AR414" s="388"/>
      <c r="AS414" s="388"/>
      <c r="AT414" s="388"/>
      <c r="AU414" s="388"/>
      <c r="AV414" s="388"/>
      <c r="AW414" s="388"/>
      <c r="AX414" s="388"/>
      <c r="AY414" s="388"/>
      <c r="AZ414" s="388"/>
      <c r="BA414" s="388"/>
      <c r="BB414" s="388"/>
      <c r="BC414" s="388"/>
    </row>
    <row r="415" spans="1:144" s="7" customFormat="1" ht="31.5" customHeight="1" thickBot="1">
      <c r="A415" s="43" t="s">
        <v>203</v>
      </c>
      <c r="B415" s="389"/>
      <c r="C415" s="389"/>
      <c r="D415" s="389"/>
      <c r="E415" s="389"/>
      <c r="F415" s="389"/>
      <c r="G415" s="389"/>
      <c r="H415" s="389"/>
      <c r="I415" s="389"/>
      <c r="J415" s="389"/>
      <c r="K415" s="389"/>
      <c r="L415" s="389"/>
      <c r="M415" s="389"/>
      <c r="N415" s="389"/>
      <c r="O415" s="389"/>
      <c r="P415" s="389"/>
      <c r="Q415" s="384"/>
      <c r="R415" s="384"/>
      <c r="S415" s="384"/>
      <c r="T415" s="384"/>
      <c r="U415" s="384"/>
      <c r="V415" s="384"/>
      <c r="W415" s="384"/>
      <c r="X415" s="384"/>
      <c r="Y415" s="384"/>
      <c r="Z415" s="384"/>
      <c r="AA415" s="384"/>
      <c r="AB415" s="384"/>
      <c r="AC415" s="384"/>
      <c r="AD415" s="384"/>
      <c r="AE415" s="384"/>
      <c r="AF415" s="384"/>
      <c r="AG415" s="384"/>
      <c r="AH415" s="384"/>
      <c r="AI415" s="384"/>
      <c r="AJ415" s="384"/>
      <c r="AK415" s="384"/>
      <c r="AL415" s="384"/>
      <c r="AM415" s="384"/>
      <c r="AN415" s="384"/>
      <c r="AO415" s="384"/>
      <c r="AP415" s="384"/>
      <c r="AQ415" s="384"/>
      <c r="AR415" s="384"/>
      <c r="AS415" s="384"/>
      <c r="AT415" s="384"/>
      <c r="AU415" s="389"/>
      <c r="AV415" s="389"/>
      <c r="AW415" s="389"/>
      <c r="AX415" s="389"/>
      <c r="AY415" s="389"/>
      <c r="AZ415" s="389"/>
      <c r="BA415" s="389"/>
      <c r="BB415" s="389"/>
      <c r="BC415" s="389"/>
    </row>
    <row r="416" spans="1:144" s="22" customFormat="1" ht="57" customHeight="1" thickBot="1">
      <c r="A416" s="779" t="s">
        <v>204</v>
      </c>
      <c r="B416" s="780"/>
      <c r="C416" s="780"/>
      <c r="D416" s="780"/>
      <c r="E416" s="780"/>
      <c r="F416" s="780"/>
      <c r="G416" s="780"/>
      <c r="H416" s="786"/>
      <c r="I416" s="879" t="s">
        <v>306</v>
      </c>
      <c r="J416" s="880"/>
      <c r="K416" s="880"/>
      <c r="L416" s="880"/>
      <c r="M416" s="881"/>
      <c r="N416" s="782" t="s">
        <v>205</v>
      </c>
      <c r="O416" s="783"/>
      <c r="P416" s="784" t="s">
        <v>206</v>
      </c>
      <c r="Q416" s="780"/>
      <c r="R416" s="780"/>
      <c r="S416" s="780"/>
      <c r="T416" s="780"/>
      <c r="U416" s="780"/>
      <c r="V416" s="780"/>
      <c r="W416" s="785" t="s">
        <v>207</v>
      </c>
      <c r="X416" s="780"/>
      <c r="Y416" s="780"/>
      <c r="Z416" s="780"/>
      <c r="AA416" s="780"/>
      <c r="AB416" s="780"/>
      <c r="AC416" s="780"/>
      <c r="AD416" s="780"/>
      <c r="AE416" s="780"/>
      <c r="AF416" s="780"/>
      <c r="AG416" s="780"/>
      <c r="AH416" s="780"/>
      <c r="AI416" s="780"/>
      <c r="AJ416" s="780"/>
      <c r="AK416" s="786"/>
      <c r="AL416" s="780" t="s">
        <v>208</v>
      </c>
      <c r="AM416" s="780"/>
      <c r="AN416" s="780"/>
      <c r="AO416" s="780"/>
      <c r="AP416" s="780"/>
      <c r="AQ416" s="780"/>
      <c r="AR416" s="780"/>
      <c r="AS416" s="780"/>
      <c r="AT416" s="780"/>
      <c r="AU416" s="780"/>
      <c r="AV416" s="780"/>
      <c r="AW416" s="780"/>
      <c r="AX416" s="780"/>
      <c r="AY416" s="780"/>
      <c r="AZ416" s="780"/>
      <c r="BA416" s="780"/>
      <c r="BB416" s="780"/>
      <c r="BC416" s="787"/>
    </row>
    <row r="417" spans="1:55" s="22" customFormat="1" ht="34.5" customHeight="1" thickTop="1">
      <c r="A417" s="847" t="s">
        <v>290</v>
      </c>
      <c r="B417" s="848"/>
      <c r="C417" s="848"/>
      <c r="D417" s="848"/>
      <c r="E417" s="848"/>
      <c r="F417" s="848"/>
      <c r="G417" s="848"/>
      <c r="H417" s="848"/>
      <c r="I417" s="849" t="str">
        <f>IF($AX$409&lt;&gt;"",SUMIF($AS$409:$AW$410,A417,$AX$409:$BC$410),"")</f>
        <v/>
      </c>
      <c r="J417" s="850"/>
      <c r="K417" s="850"/>
      <c r="L417" s="850"/>
      <c r="M417" s="851"/>
      <c r="N417" s="791" t="s">
        <v>205</v>
      </c>
      <c r="O417" s="792"/>
      <c r="P417" s="793">
        <v>250000</v>
      </c>
      <c r="Q417" s="794"/>
      <c r="R417" s="794"/>
      <c r="S417" s="794"/>
      <c r="T417" s="794"/>
      <c r="U417" s="794"/>
      <c r="V417" s="322" t="s">
        <v>0</v>
      </c>
      <c r="W417" s="852" t="str">
        <f>IF(I417&lt;&gt;"",(I417*P417),"")</f>
        <v/>
      </c>
      <c r="X417" s="853"/>
      <c r="Y417" s="853"/>
      <c r="Z417" s="853"/>
      <c r="AA417" s="853"/>
      <c r="AB417" s="853"/>
      <c r="AC417" s="853"/>
      <c r="AD417" s="853"/>
      <c r="AE417" s="853"/>
      <c r="AF417" s="853"/>
      <c r="AG417" s="853"/>
      <c r="AH417" s="853"/>
      <c r="AI417" s="853"/>
      <c r="AJ417" s="361"/>
      <c r="AK417" s="288" t="s">
        <v>0</v>
      </c>
      <c r="AL417" s="797">
        <f>SUM(W417:AK418)</f>
        <v>0</v>
      </c>
      <c r="AM417" s="797"/>
      <c r="AN417" s="797"/>
      <c r="AO417" s="797"/>
      <c r="AP417" s="797"/>
      <c r="AQ417" s="797"/>
      <c r="AR417" s="797"/>
      <c r="AS417" s="797"/>
      <c r="AT417" s="797"/>
      <c r="AU417" s="797"/>
      <c r="AV417" s="797"/>
      <c r="AW417" s="797"/>
      <c r="AX417" s="797"/>
      <c r="AY417" s="797"/>
      <c r="AZ417" s="797"/>
      <c r="BA417" s="797"/>
      <c r="BB417" s="797"/>
      <c r="BC417" s="855" t="s">
        <v>0</v>
      </c>
    </row>
    <row r="418" spans="1:55" s="22" customFormat="1" ht="34.5" customHeight="1" thickBot="1">
      <c r="A418" s="857" t="s">
        <v>291</v>
      </c>
      <c r="B418" s="858"/>
      <c r="C418" s="858"/>
      <c r="D418" s="858"/>
      <c r="E418" s="858"/>
      <c r="F418" s="858"/>
      <c r="G418" s="858"/>
      <c r="H418" s="859"/>
      <c r="I418" s="860" t="str">
        <f>IF($AX$409&lt;&gt;"",SUMIF($AS$409:$AW$410,A418,$AX$409:$BC$410),"")</f>
        <v/>
      </c>
      <c r="J418" s="858"/>
      <c r="K418" s="858"/>
      <c r="L418" s="858"/>
      <c r="M418" s="861"/>
      <c r="N418" s="862" t="s">
        <v>205</v>
      </c>
      <c r="O418" s="863"/>
      <c r="P418" s="864">
        <v>170000</v>
      </c>
      <c r="Q418" s="865"/>
      <c r="R418" s="865"/>
      <c r="S418" s="865"/>
      <c r="T418" s="865"/>
      <c r="U418" s="865"/>
      <c r="V418" s="323" t="s">
        <v>0</v>
      </c>
      <c r="W418" s="866" t="str">
        <f>IF(I418&lt;&gt;"",(I418*P418),"")</f>
        <v/>
      </c>
      <c r="X418" s="867"/>
      <c r="Y418" s="867"/>
      <c r="Z418" s="867"/>
      <c r="AA418" s="867"/>
      <c r="AB418" s="867"/>
      <c r="AC418" s="867"/>
      <c r="AD418" s="867"/>
      <c r="AE418" s="867"/>
      <c r="AF418" s="867"/>
      <c r="AG418" s="867"/>
      <c r="AH418" s="867"/>
      <c r="AI418" s="867"/>
      <c r="AJ418" s="392"/>
      <c r="AK418" s="321" t="s">
        <v>0</v>
      </c>
      <c r="AL418" s="854"/>
      <c r="AM418" s="854"/>
      <c r="AN418" s="854"/>
      <c r="AO418" s="854"/>
      <c r="AP418" s="854"/>
      <c r="AQ418" s="854"/>
      <c r="AR418" s="854"/>
      <c r="AS418" s="854"/>
      <c r="AT418" s="854"/>
      <c r="AU418" s="854"/>
      <c r="AV418" s="854"/>
      <c r="AW418" s="854"/>
      <c r="AX418" s="854"/>
      <c r="AY418" s="854"/>
      <c r="AZ418" s="854"/>
      <c r="BA418" s="854"/>
      <c r="BB418" s="854"/>
      <c r="BC418" s="856"/>
    </row>
    <row r="419" spans="1:55" s="7" customFormat="1" ht="38.25" customHeight="1" thickTop="1" thickBot="1">
      <c r="A419" s="755" t="s">
        <v>234</v>
      </c>
      <c r="B419" s="756"/>
      <c r="C419" s="756"/>
      <c r="D419" s="756"/>
      <c r="E419" s="756"/>
      <c r="F419" s="756"/>
      <c r="G419" s="756"/>
      <c r="H419" s="756"/>
      <c r="I419" s="756"/>
      <c r="J419" s="756"/>
      <c r="K419" s="756"/>
      <c r="L419" s="756"/>
      <c r="M419" s="756"/>
      <c r="N419" s="756"/>
      <c r="O419" s="756"/>
      <c r="P419" s="756"/>
      <c r="Q419" s="756"/>
      <c r="R419" s="756"/>
      <c r="S419" s="756"/>
      <c r="T419" s="756"/>
      <c r="U419" s="756"/>
      <c r="V419" s="756"/>
      <c r="W419" s="756"/>
      <c r="X419" s="756"/>
      <c r="Y419" s="756"/>
      <c r="Z419" s="756"/>
      <c r="AA419" s="756"/>
      <c r="AB419" s="756"/>
      <c r="AC419" s="756"/>
      <c r="AD419" s="756"/>
      <c r="AE419" s="756"/>
      <c r="AF419" s="756"/>
      <c r="AG419" s="756"/>
      <c r="AH419" s="756"/>
      <c r="AI419" s="756"/>
      <c r="AJ419" s="756"/>
      <c r="AK419" s="757"/>
      <c r="AL419" s="758">
        <f>AL417</f>
        <v>0</v>
      </c>
      <c r="AM419" s="759"/>
      <c r="AN419" s="759"/>
      <c r="AO419" s="759"/>
      <c r="AP419" s="759"/>
      <c r="AQ419" s="759"/>
      <c r="AR419" s="759"/>
      <c r="AS419" s="759"/>
      <c r="AT419" s="759"/>
      <c r="AU419" s="759"/>
      <c r="AV419" s="759"/>
      <c r="AW419" s="759"/>
      <c r="AX419" s="759"/>
      <c r="AY419" s="759"/>
      <c r="AZ419" s="759"/>
      <c r="BA419" s="759"/>
      <c r="BB419" s="759"/>
      <c r="BC419" s="362" t="s">
        <v>0</v>
      </c>
    </row>
    <row r="420" spans="1:55" s="22" customFormat="1" ht="34.5" customHeight="1">
      <c r="A420" s="388"/>
      <c r="B420" s="388"/>
      <c r="C420" s="388"/>
      <c r="D420" s="388"/>
      <c r="E420" s="388"/>
      <c r="F420" s="388"/>
      <c r="G420" s="388"/>
      <c r="H420" s="388"/>
      <c r="I420" s="388"/>
      <c r="J420" s="388"/>
      <c r="K420" s="388"/>
      <c r="L420" s="388"/>
      <c r="M420" s="388"/>
      <c r="N420" s="388"/>
      <c r="O420" s="388"/>
      <c r="P420" s="388"/>
      <c r="Q420" s="388"/>
      <c r="R420" s="388"/>
      <c r="S420" s="388"/>
      <c r="T420" s="388"/>
      <c r="U420" s="388"/>
      <c r="V420" s="388"/>
      <c r="W420" s="388"/>
      <c r="X420" s="388"/>
      <c r="Y420" s="388"/>
      <c r="Z420" s="388"/>
      <c r="AA420" s="388"/>
      <c r="AB420" s="388"/>
      <c r="AC420" s="388"/>
      <c r="AD420" s="388"/>
      <c r="AE420" s="388"/>
      <c r="AF420" s="388"/>
      <c r="AG420" s="388"/>
      <c r="AH420" s="388"/>
      <c r="AI420" s="388"/>
      <c r="AJ420" s="388"/>
      <c r="AK420" s="388"/>
      <c r="AL420" s="388"/>
      <c r="AM420" s="388"/>
      <c r="AN420" s="388"/>
      <c r="AO420" s="388"/>
      <c r="AP420" s="388"/>
      <c r="AQ420" s="388"/>
      <c r="AR420" s="388"/>
      <c r="AS420" s="388"/>
      <c r="AT420" s="388"/>
      <c r="AU420" s="388"/>
      <c r="AV420" s="388"/>
      <c r="AW420" s="388"/>
      <c r="AX420" s="388"/>
      <c r="AY420" s="388"/>
      <c r="AZ420" s="388"/>
      <c r="BA420" s="388"/>
      <c r="BB420" s="388"/>
      <c r="BC420" s="388"/>
    </row>
    <row r="421" spans="1:55" s="22" customFormat="1" ht="17.25" customHeight="1">
      <c r="A421" s="388"/>
      <c r="B421" s="388"/>
      <c r="C421" s="388"/>
      <c r="D421" s="388"/>
      <c r="E421" s="388"/>
      <c r="F421" s="388"/>
      <c r="G421" s="388"/>
      <c r="H421" s="388"/>
      <c r="I421" s="388"/>
      <c r="J421" s="388"/>
      <c r="K421" s="388"/>
      <c r="L421" s="388"/>
      <c r="M421" s="388"/>
      <c r="N421" s="388"/>
      <c r="O421" s="388"/>
      <c r="P421" s="388"/>
      <c r="Q421" s="388"/>
      <c r="R421" s="388"/>
      <c r="S421" s="388"/>
      <c r="T421" s="388"/>
      <c r="U421" s="388"/>
      <c r="V421" s="388"/>
      <c r="W421" s="388"/>
      <c r="X421" s="388"/>
      <c r="Y421" s="388"/>
      <c r="Z421" s="388"/>
      <c r="AA421" s="388"/>
      <c r="AB421" s="388"/>
      <c r="AC421" s="388"/>
      <c r="AD421" s="388"/>
      <c r="AE421" s="388"/>
      <c r="AF421" s="388"/>
      <c r="AG421" s="388"/>
      <c r="AH421" s="388"/>
      <c r="AI421" s="388"/>
      <c r="AJ421" s="388"/>
      <c r="AK421" s="388"/>
      <c r="AL421" s="388"/>
      <c r="AM421" s="388"/>
      <c r="AN421" s="388"/>
      <c r="AO421" s="388"/>
      <c r="AP421" s="388"/>
      <c r="AQ421" s="388"/>
      <c r="AR421" s="388"/>
      <c r="AS421" s="388"/>
      <c r="AT421" s="388"/>
      <c r="AU421" s="388"/>
      <c r="AV421" s="388"/>
      <c r="AW421" s="388"/>
      <c r="AX421" s="388"/>
      <c r="AY421" s="388"/>
      <c r="AZ421" s="388"/>
      <c r="BA421" s="388"/>
      <c r="BB421" s="388"/>
      <c r="BC421" s="388"/>
    </row>
    <row r="422" spans="1:55" s="22" customFormat="1" ht="17.25" customHeight="1">
      <c r="A422" s="388"/>
      <c r="B422" s="388"/>
      <c r="C422" s="388"/>
      <c r="D422" s="388"/>
      <c r="E422" s="388"/>
      <c r="F422" s="388"/>
      <c r="G422" s="388"/>
      <c r="H422" s="388"/>
      <c r="I422" s="388"/>
      <c r="J422" s="388"/>
      <c r="K422" s="388"/>
      <c r="L422" s="388"/>
      <c r="M422" s="388"/>
      <c r="N422" s="388"/>
      <c r="O422" s="388"/>
      <c r="P422" s="388"/>
      <c r="Q422" s="388"/>
      <c r="R422" s="388"/>
      <c r="S422" s="388"/>
      <c r="T422" s="388"/>
      <c r="U422" s="388"/>
      <c r="V422" s="388"/>
      <c r="W422" s="388"/>
      <c r="X422" s="388"/>
      <c r="Y422" s="388"/>
      <c r="Z422" s="388"/>
      <c r="AA422" s="388"/>
      <c r="AB422" s="388"/>
      <c r="AC422" s="388"/>
      <c r="AD422" s="388"/>
      <c r="AE422" s="388"/>
      <c r="AF422" s="388"/>
      <c r="AG422" s="388"/>
      <c r="AH422" s="388"/>
      <c r="AI422" s="388"/>
      <c r="AJ422" s="388"/>
      <c r="AK422" s="388"/>
      <c r="AL422" s="388"/>
      <c r="AM422" s="388"/>
      <c r="AN422" s="388"/>
      <c r="AO422" s="388"/>
      <c r="AP422" s="388"/>
      <c r="AQ422" s="388"/>
      <c r="AR422" s="388"/>
      <c r="AS422" s="388"/>
      <c r="AT422" s="388"/>
      <c r="AU422" s="388"/>
      <c r="AV422" s="388"/>
      <c r="AW422" s="388"/>
      <c r="AX422" s="388"/>
      <c r="AY422" s="388"/>
      <c r="AZ422" s="388"/>
      <c r="BA422" s="388"/>
      <c r="BB422" s="388"/>
      <c r="BC422" s="388"/>
    </row>
    <row r="423" spans="1:55" s="22" customFormat="1" ht="17.25" customHeight="1" thickBot="1">
      <c r="A423" s="388"/>
      <c r="B423" s="388"/>
      <c r="C423" s="388"/>
      <c r="D423" s="388"/>
      <c r="E423" s="388"/>
      <c r="F423" s="388"/>
      <c r="G423" s="388"/>
      <c r="H423" s="388"/>
      <c r="I423" s="388"/>
      <c r="J423" s="388"/>
      <c r="K423" s="388"/>
      <c r="L423" s="388"/>
      <c r="M423" s="388"/>
      <c r="N423" s="388"/>
      <c r="O423" s="388"/>
      <c r="P423" s="388"/>
      <c r="Q423" s="388"/>
      <c r="R423" s="388"/>
      <c r="S423" s="388"/>
      <c r="T423" s="388"/>
      <c r="U423" s="388"/>
      <c r="V423" s="388"/>
      <c r="W423" s="388"/>
      <c r="X423" s="388"/>
      <c r="Y423" s="388"/>
      <c r="Z423" s="388"/>
      <c r="AA423" s="388"/>
      <c r="AB423" s="388"/>
      <c r="AC423" s="388"/>
      <c r="AD423" s="388"/>
      <c r="AE423" s="388"/>
      <c r="AF423" s="388"/>
      <c r="AG423" s="388"/>
      <c r="AH423" s="388"/>
      <c r="AI423" s="388"/>
      <c r="AJ423" s="388"/>
      <c r="AK423" s="388"/>
      <c r="AL423" s="388"/>
      <c r="AM423" s="388"/>
      <c r="AN423" s="388"/>
      <c r="AO423" s="388"/>
      <c r="AP423" s="388"/>
      <c r="AQ423" s="388"/>
      <c r="AR423" s="388"/>
      <c r="AS423" s="388"/>
      <c r="AT423" s="388"/>
      <c r="AU423" s="388"/>
      <c r="AV423" s="388"/>
      <c r="AW423" s="388"/>
      <c r="AX423" s="388"/>
      <c r="AY423" s="388"/>
      <c r="AZ423" s="388"/>
      <c r="BA423" s="388"/>
      <c r="BB423" s="388"/>
      <c r="BC423" s="388"/>
    </row>
    <row r="424" spans="1:55" s="7" customFormat="1" ht="29.25" customHeight="1" thickBot="1">
      <c r="A424" s="831" t="s">
        <v>17</v>
      </c>
      <c r="B424" s="832"/>
      <c r="C424" s="832"/>
      <c r="D424" s="832"/>
      <c r="E424" s="832"/>
      <c r="F424" s="832"/>
      <c r="G424" s="832"/>
      <c r="H424" s="832"/>
      <c r="I424" s="833" t="s">
        <v>78</v>
      </c>
      <c r="J424" s="834"/>
      <c r="K424" s="834"/>
      <c r="L424" s="834"/>
      <c r="M424" s="834"/>
      <c r="N424" s="834"/>
      <c r="O424" s="834"/>
      <c r="P424" s="835"/>
      <c r="Q424" s="318"/>
      <c r="R424" s="318"/>
      <c r="S424" s="318"/>
      <c r="T424" s="318"/>
      <c r="U424" s="318"/>
      <c r="V424" s="318"/>
      <c r="W424" s="318"/>
      <c r="X424" s="318"/>
      <c r="Y424" s="318"/>
      <c r="Z424" s="318"/>
      <c r="AA424" s="318"/>
      <c r="AB424" s="318"/>
      <c r="AC424" s="318"/>
      <c r="AD424" s="318"/>
      <c r="AE424" s="318"/>
      <c r="AF424" s="318"/>
      <c r="AG424" s="318"/>
      <c r="AH424" s="318"/>
      <c r="AI424" s="318"/>
      <c r="AJ424" s="318"/>
      <c r="AK424" s="318"/>
      <c r="AL424" s="318"/>
      <c r="AM424" s="318"/>
      <c r="AV424" s="388"/>
      <c r="AW424" s="836" t="s">
        <v>318</v>
      </c>
      <c r="AX424" s="837"/>
      <c r="AY424" s="837"/>
      <c r="AZ424" s="837"/>
      <c r="BA424" s="837"/>
      <c r="BB424" s="837"/>
      <c r="BC424" s="837"/>
    </row>
    <row r="425" spans="1:55" s="7" customFormat="1" ht="19.5" customHeight="1" thickBot="1">
      <c r="A425" s="38"/>
      <c r="B425" s="38"/>
      <c r="C425" s="38"/>
      <c r="D425" s="38"/>
      <c r="E425" s="38"/>
      <c r="F425" s="38"/>
      <c r="G425" s="38"/>
      <c r="H425" s="38"/>
      <c r="I425" s="38"/>
      <c r="J425" s="38"/>
      <c r="K425" s="38"/>
      <c r="L425" s="38"/>
      <c r="M425" s="38"/>
      <c r="N425" s="38"/>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838"/>
      <c r="AX425" s="838"/>
      <c r="AY425" s="838"/>
      <c r="AZ425" s="838"/>
      <c r="BA425" s="838"/>
      <c r="BB425" s="838"/>
      <c r="BC425" s="838"/>
    </row>
    <row r="426" spans="1:55" s="7" customFormat="1" ht="46.5" customHeight="1" thickBot="1">
      <c r="A426" s="839" t="s">
        <v>108</v>
      </c>
      <c r="B426" s="840"/>
      <c r="C426" s="840"/>
      <c r="D426" s="840"/>
      <c r="E426" s="840"/>
      <c r="F426" s="840"/>
      <c r="G426" s="840"/>
      <c r="H426" s="840"/>
      <c r="I426" s="841" t="s">
        <v>24</v>
      </c>
      <c r="J426" s="840"/>
      <c r="K426" s="840"/>
      <c r="L426" s="840"/>
      <c r="M426" s="840"/>
      <c r="N426" s="842"/>
      <c r="O426" s="843" t="s">
        <v>81</v>
      </c>
      <c r="P426" s="844"/>
      <c r="Q426" s="844"/>
      <c r="R426" s="844"/>
      <c r="S426" s="844"/>
      <c r="T426" s="844"/>
      <c r="U426" s="843" t="s">
        <v>9</v>
      </c>
      <c r="V426" s="844"/>
      <c r="W426" s="844"/>
      <c r="X426" s="844"/>
      <c r="Y426" s="844"/>
      <c r="Z426" s="844"/>
      <c r="AA426" s="844"/>
      <c r="AB426" s="844"/>
      <c r="AC426" s="844"/>
      <c r="AD426" s="844"/>
      <c r="AE426" s="844"/>
      <c r="AF426" s="844"/>
      <c r="AG426" s="845"/>
      <c r="AH426" s="843" t="s">
        <v>3</v>
      </c>
      <c r="AI426" s="844"/>
      <c r="AJ426" s="844"/>
      <c r="AK426" s="844"/>
      <c r="AL426" s="844"/>
      <c r="AM426" s="844"/>
      <c r="AN426" s="844"/>
      <c r="AO426" s="844"/>
      <c r="AP426" s="844"/>
      <c r="AQ426" s="844"/>
      <c r="AR426" s="844"/>
      <c r="AS426" s="844"/>
      <c r="AT426" s="844"/>
      <c r="AU426" s="844"/>
      <c r="AV426" s="845"/>
      <c r="AW426" s="841" t="s">
        <v>99</v>
      </c>
      <c r="AX426" s="840"/>
      <c r="AY426" s="840"/>
      <c r="AZ426" s="840"/>
      <c r="BA426" s="840"/>
      <c r="BB426" s="840"/>
      <c r="BC426" s="846"/>
    </row>
    <row r="427" spans="1:55" s="409" customFormat="1" ht="29.25" customHeight="1" thickTop="1">
      <c r="A427" s="819"/>
      <c r="B427" s="820"/>
      <c r="C427" s="820"/>
      <c r="D427" s="820"/>
      <c r="E427" s="820"/>
      <c r="F427" s="820"/>
      <c r="G427" s="820"/>
      <c r="H427" s="821"/>
      <c r="I427" s="822"/>
      <c r="J427" s="820"/>
      <c r="K427" s="820"/>
      <c r="L427" s="820"/>
      <c r="M427" s="820"/>
      <c r="N427" s="821"/>
      <c r="O427" s="823"/>
      <c r="P427" s="824"/>
      <c r="Q427" s="824"/>
      <c r="R427" s="824"/>
      <c r="S427" s="824"/>
      <c r="T427" s="825"/>
      <c r="U427" s="826"/>
      <c r="V427" s="827"/>
      <c r="W427" s="827"/>
      <c r="X427" s="827"/>
      <c r="Y427" s="827"/>
      <c r="Z427" s="827"/>
      <c r="AA427" s="827"/>
      <c r="AB427" s="827"/>
      <c r="AC427" s="827"/>
      <c r="AD427" s="827"/>
      <c r="AE427" s="827"/>
      <c r="AF427" s="827"/>
      <c r="AG427" s="828"/>
      <c r="AH427" s="826"/>
      <c r="AI427" s="827"/>
      <c r="AJ427" s="827"/>
      <c r="AK427" s="827"/>
      <c r="AL427" s="827"/>
      <c r="AM427" s="827"/>
      <c r="AN427" s="827"/>
      <c r="AO427" s="827"/>
      <c r="AP427" s="827"/>
      <c r="AQ427" s="827"/>
      <c r="AR427" s="827"/>
      <c r="AS427" s="827"/>
      <c r="AT427" s="827"/>
      <c r="AU427" s="827"/>
      <c r="AV427" s="828"/>
      <c r="AW427" s="829"/>
      <c r="AX427" s="830"/>
      <c r="AY427" s="830"/>
      <c r="AZ427" s="830"/>
      <c r="BA427" s="830"/>
      <c r="BB427" s="830"/>
      <c r="BC427" s="405" t="s">
        <v>23</v>
      </c>
    </row>
    <row r="428" spans="1:55" s="410" customFormat="1" ht="28.5" customHeight="1">
      <c r="A428" s="798"/>
      <c r="B428" s="799"/>
      <c r="C428" s="799"/>
      <c r="D428" s="799"/>
      <c r="E428" s="799"/>
      <c r="F428" s="799"/>
      <c r="G428" s="799"/>
      <c r="H428" s="800"/>
      <c r="I428" s="801"/>
      <c r="J428" s="799"/>
      <c r="K428" s="799"/>
      <c r="L428" s="799"/>
      <c r="M428" s="799"/>
      <c r="N428" s="800"/>
      <c r="O428" s="802"/>
      <c r="P428" s="803"/>
      <c r="Q428" s="803"/>
      <c r="R428" s="803"/>
      <c r="S428" s="803"/>
      <c r="T428" s="804"/>
      <c r="U428" s="775"/>
      <c r="V428" s="776"/>
      <c r="W428" s="776"/>
      <c r="X428" s="776"/>
      <c r="Y428" s="776"/>
      <c r="Z428" s="776"/>
      <c r="AA428" s="776"/>
      <c r="AB428" s="776"/>
      <c r="AC428" s="776"/>
      <c r="AD428" s="776"/>
      <c r="AE428" s="776"/>
      <c r="AF428" s="776"/>
      <c r="AG428" s="777"/>
      <c r="AH428" s="775"/>
      <c r="AI428" s="776"/>
      <c r="AJ428" s="776"/>
      <c r="AK428" s="776"/>
      <c r="AL428" s="776"/>
      <c r="AM428" s="776"/>
      <c r="AN428" s="776"/>
      <c r="AO428" s="776"/>
      <c r="AP428" s="776"/>
      <c r="AQ428" s="776"/>
      <c r="AR428" s="776"/>
      <c r="AS428" s="776"/>
      <c r="AT428" s="776"/>
      <c r="AU428" s="776"/>
      <c r="AV428" s="777"/>
      <c r="AW428" s="805"/>
      <c r="AX428" s="806"/>
      <c r="AY428" s="806"/>
      <c r="AZ428" s="806"/>
      <c r="BA428" s="806"/>
      <c r="BB428" s="806"/>
      <c r="BC428" s="406" t="s">
        <v>23</v>
      </c>
    </row>
    <row r="429" spans="1:55" s="410" customFormat="1" ht="28.5" customHeight="1">
      <c r="A429" s="798"/>
      <c r="B429" s="799"/>
      <c r="C429" s="799"/>
      <c r="D429" s="799"/>
      <c r="E429" s="799"/>
      <c r="F429" s="799"/>
      <c r="G429" s="799"/>
      <c r="H429" s="800"/>
      <c r="I429" s="801"/>
      <c r="J429" s="799"/>
      <c r="K429" s="799"/>
      <c r="L429" s="799"/>
      <c r="M429" s="799"/>
      <c r="N429" s="800"/>
      <c r="O429" s="802"/>
      <c r="P429" s="803"/>
      <c r="Q429" s="803"/>
      <c r="R429" s="803"/>
      <c r="S429" s="803"/>
      <c r="T429" s="804"/>
      <c r="U429" s="775"/>
      <c r="V429" s="776"/>
      <c r="W429" s="776"/>
      <c r="X429" s="776"/>
      <c r="Y429" s="776"/>
      <c r="Z429" s="776"/>
      <c r="AA429" s="776"/>
      <c r="AB429" s="776"/>
      <c r="AC429" s="776"/>
      <c r="AD429" s="776"/>
      <c r="AE429" s="776"/>
      <c r="AF429" s="776"/>
      <c r="AG429" s="777"/>
      <c r="AH429" s="775"/>
      <c r="AI429" s="776"/>
      <c r="AJ429" s="776"/>
      <c r="AK429" s="776"/>
      <c r="AL429" s="776"/>
      <c r="AM429" s="776"/>
      <c r="AN429" s="776"/>
      <c r="AO429" s="776"/>
      <c r="AP429" s="776"/>
      <c r="AQ429" s="776"/>
      <c r="AR429" s="776"/>
      <c r="AS429" s="776"/>
      <c r="AT429" s="776"/>
      <c r="AU429" s="776"/>
      <c r="AV429" s="777"/>
      <c r="AW429" s="805"/>
      <c r="AX429" s="806"/>
      <c r="AY429" s="806"/>
      <c r="AZ429" s="806"/>
      <c r="BA429" s="806"/>
      <c r="BB429" s="806"/>
      <c r="BC429" s="406" t="s">
        <v>23</v>
      </c>
    </row>
    <row r="430" spans="1:55" s="410" customFormat="1" ht="28.5" customHeight="1">
      <c r="A430" s="798"/>
      <c r="B430" s="799"/>
      <c r="C430" s="799"/>
      <c r="D430" s="799"/>
      <c r="E430" s="799"/>
      <c r="F430" s="799"/>
      <c r="G430" s="799"/>
      <c r="H430" s="800"/>
      <c r="I430" s="801"/>
      <c r="J430" s="799"/>
      <c r="K430" s="799"/>
      <c r="L430" s="799"/>
      <c r="M430" s="799"/>
      <c r="N430" s="800"/>
      <c r="O430" s="802"/>
      <c r="P430" s="803"/>
      <c r="Q430" s="803"/>
      <c r="R430" s="803"/>
      <c r="S430" s="803"/>
      <c r="T430" s="804"/>
      <c r="U430" s="775"/>
      <c r="V430" s="776"/>
      <c r="W430" s="776"/>
      <c r="X430" s="776"/>
      <c r="Y430" s="776"/>
      <c r="Z430" s="776"/>
      <c r="AA430" s="776"/>
      <c r="AB430" s="776"/>
      <c r="AC430" s="776"/>
      <c r="AD430" s="776"/>
      <c r="AE430" s="776"/>
      <c r="AF430" s="776"/>
      <c r="AG430" s="777"/>
      <c r="AH430" s="775"/>
      <c r="AI430" s="776"/>
      <c r="AJ430" s="776"/>
      <c r="AK430" s="776"/>
      <c r="AL430" s="776"/>
      <c r="AM430" s="776"/>
      <c r="AN430" s="776"/>
      <c r="AO430" s="776"/>
      <c r="AP430" s="776"/>
      <c r="AQ430" s="776"/>
      <c r="AR430" s="776"/>
      <c r="AS430" s="776"/>
      <c r="AT430" s="776"/>
      <c r="AU430" s="776"/>
      <c r="AV430" s="777"/>
      <c r="AW430" s="805"/>
      <c r="AX430" s="806"/>
      <c r="AY430" s="806"/>
      <c r="AZ430" s="806"/>
      <c r="BA430" s="806"/>
      <c r="BB430" s="806"/>
      <c r="BC430" s="406" t="s">
        <v>23</v>
      </c>
    </row>
    <row r="431" spans="1:55" s="410" customFormat="1" ht="28.5" customHeight="1">
      <c r="A431" s="798"/>
      <c r="B431" s="799"/>
      <c r="C431" s="799"/>
      <c r="D431" s="799"/>
      <c r="E431" s="799"/>
      <c r="F431" s="799"/>
      <c r="G431" s="799"/>
      <c r="H431" s="800"/>
      <c r="I431" s="801"/>
      <c r="J431" s="799"/>
      <c r="K431" s="799"/>
      <c r="L431" s="799"/>
      <c r="M431" s="799"/>
      <c r="N431" s="800"/>
      <c r="O431" s="802"/>
      <c r="P431" s="803"/>
      <c r="Q431" s="803"/>
      <c r="R431" s="803"/>
      <c r="S431" s="803"/>
      <c r="T431" s="804"/>
      <c r="U431" s="775"/>
      <c r="V431" s="776"/>
      <c r="W431" s="776"/>
      <c r="X431" s="776"/>
      <c r="Y431" s="776"/>
      <c r="Z431" s="776"/>
      <c r="AA431" s="776"/>
      <c r="AB431" s="776"/>
      <c r="AC431" s="776"/>
      <c r="AD431" s="776"/>
      <c r="AE431" s="776"/>
      <c r="AF431" s="776"/>
      <c r="AG431" s="777"/>
      <c r="AH431" s="775"/>
      <c r="AI431" s="776"/>
      <c r="AJ431" s="776"/>
      <c r="AK431" s="776"/>
      <c r="AL431" s="776"/>
      <c r="AM431" s="776"/>
      <c r="AN431" s="776"/>
      <c r="AO431" s="776"/>
      <c r="AP431" s="776"/>
      <c r="AQ431" s="776"/>
      <c r="AR431" s="776"/>
      <c r="AS431" s="776"/>
      <c r="AT431" s="776"/>
      <c r="AU431" s="776"/>
      <c r="AV431" s="777"/>
      <c r="AW431" s="805"/>
      <c r="AX431" s="806"/>
      <c r="AY431" s="806"/>
      <c r="AZ431" s="806"/>
      <c r="BA431" s="806"/>
      <c r="BB431" s="806"/>
      <c r="BC431" s="406" t="s">
        <v>23</v>
      </c>
    </row>
    <row r="432" spans="1:55" s="410" customFormat="1" ht="28.5" customHeight="1">
      <c r="A432" s="798"/>
      <c r="B432" s="799"/>
      <c r="C432" s="799"/>
      <c r="D432" s="799"/>
      <c r="E432" s="799"/>
      <c r="F432" s="799"/>
      <c r="G432" s="799"/>
      <c r="H432" s="800"/>
      <c r="I432" s="801"/>
      <c r="J432" s="799"/>
      <c r="K432" s="799"/>
      <c r="L432" s="799"/>
      <c r="M432" s="799"/>
      <c r="N432" s="800"/>
      <c r="O432" s="802"/>
      <c r="P432" s="803"/>
      <c r="Q432" s="803"/>
      <c r="R432" s="803"/>
      <c r="S432" s="803"/>
      <c r="T432" s="804"/>
      <c r="U432" s="775"/>
      <c r="V432" s="776"/>
      <c r="W432" s="776"/>
      <c r="X432" s="776"/>
      <c r="Y432" s="776"/>
      <c r="Z432" s="776"/>
      <c r="AA432" s="776"/>
      <c r="AB432" s="776"/>
      <c r="AC432" s="776"/>
      <c r="AD432" s="776"/>
      <c r="AE432" s="776"/>
      <c r="AF432" s="776"/>
      <c r="AG432" s="777"/>
      <c r="AH432" s="775"/>
      <c r="AI432" s="776"/>
      <c r="AJ432" s="776"/>
      <c r="AK432" s="776"/>
      <c r="AL432" s="776"/>
      <c r="AM432" s="776"/>
      <c r="AN432" s="776"/>
      <c r="AO432" s="776"/>
      <c r="AP432" s="776"/>
      <c r="AQ432" s="776"/>
      <c r="AR432" s="776"/>
      <c r="AS432" s="776"/>
      <c r="AT432" s="776"/>
      <c r="AU432" s="776"/>
      <c r="AV432" s="777"/>
      <c r="AW432" s="805"/>
      <c r="AX432" s="806"/>
      <c r="AY432" s="806"/>
      <c r="AZ432" s="806"/>
      <c r="BA432" s="806"/>
      <c r="BB432" s="806"/>
      <c r="BC432" s="406" t="s">
        <v>23</v>
      </c>
    </row>
    <row r="433" spans="1:55" s="410" customFormat="1" ht="28.5" customHeight="1">
      <c r="A433" s="798"/>
      <c r="B433" s="799"/>
      <c r="C433" s="799"/>
      <c r="D433" s="799"/>
      <c r="E433" s="799"/>
      <c r="F433" s="799"/>
      <c r="G433" s="799"/>
      <c r="H433" s="800"/>
      <c r="I433" s="801"/>
      <c r="J433" s="799"/>
      <c r="K433" s="799"/>
      <c r="L433" s="799"/>
      <c r="M433" s="799"/>
      <c r="N433" s="800"/>
      <c r="O433" s="802"/>
      <c r="P433" s="803"/>
      <c r="Q433" s="803"/>
      <c r="R433" s="803"/>
      <c r="S433" s="803"/>
      <c r="T433" s="804"/>
      <c r="U433" s="775"/>
      <c r="V433" s="776"/>
      <c r="W433" s="776"/>
      <c r="X433" s="776"/>
      <c r="Y433" s="776"/>
      <c r="Z433" s="776"/>
      <c r="AA433" s="776"/>
      <c r="AB433" s="776"/>
      <c r="AC433" s="776"/>
      <c r="AD433" s="776"/>
      <c r="AE433" s="776"/>
      <c r="AF433" s="776"/>
      <c r="AG433" s="777"/>
      <c r="AH433" s="775"/>
      <c r="AI433" s="776"/>
      <c r="AJ433" s="776"/>
      <c r="AK433" s="776"/>
      <c r="AL433" s="776"/>
      <c r="AM433" s="776"/>
      <c r="AN433" s="776"/>
      <c r="AO433" s="776"/>
      <c r="AP433" s="776"/>
      <c r="AQ433" s="776"/>
      <c r="AR433" s="776"/>
      <c r="AS433" s="776"/>
      <c r="AT433" s="776"/>
      <c r="AU433" s="776"/>
      <c r="AV433" s="777"/>
      <c r="AW433" s="805"/>
      <c r="AX433" s="806"/>
      <c r="AY433" s="806"/>
      <c r="AZ433" s="806"/>
      <c r="BA433" s="806"/>
      <c r="BB433" s="806"/>
      <c r="BC433" s="406" t="s">
        <v>23</v>
      </c>
    </row>
    <row r="434" spans="1:55" s="410" customFormat="1" ht="28.5" customHeight="1">
      <c r="A434" s="798"/>
      <c r="B434" s="799"/>
      <c r="C434" s="799"/>
      <c r="D434" s="799"/>
      <c r="E434" s="799"/>
      <c r="F434" s="799"/>
      <c r="G434" s="799"/>
      <c r="H434" s="800"/>
      <c r="I434" s="801"/>
      <c r="J434" s="799"/>
      <c r="K434" s="799"/>
      <c r="L434" s="799"/>
      <c r="M434" s="799"/>
      <c r="N434" s="800"/>
      <c r="O434" s="802"/>
      <c r="P434" s="803"/>
      <c r="Q434" s="803"/>
      <c r="R434" s="803"/>
      <c r="S434" s="803"/>
      <c r="T434" s="804"/>
      <c r="U434" s="775"/>
      <c r="V434" s="776"/>
      <c r="W434" s="776"/>
      <c r="X434" s="776"/>
      <c r="Y434" s="776"/>
      <c r="Z434" s="776"/>
      <c r="AA434" s="776"/>
      <c r="AB434" s="776"/>
      <c r="AC434" s="776"/>
      <c r="AD434" s="776"/>
      <c r="AE434" s="776"/>
      <c r="AF434" s="776"/>
      <c r="AG434" s="777"/>
      <c r="AH434" s="775"/>
      <c r="AI434" s="776"/>
      <c r="AJ434" s="776"/>
      <c r="AK434" s="776"/>
      <c r="AL434" s="776"/>
      <c r="AM434" s="776"/>
      <c r="AN434" s="776"/>
      <c r="AO434" s="776"/>
      <c r="AP434" s="776"/>
      <c r="AQ434" s="776"/>
      <c r="AR434" s="776"/>
      <c r="AS434" s="776"/>
      <c r="AT434" s="776"/>
      <c r="AU434" s="776"/>
      <c r="AV434" s="777"/>
      <c r="AW434" s="805"/>
      <c r="AX434" s="806"/>
      <c r="AY434" s="806"/>
      <c r="AZ434" s="806"/>
      <c r="BA434" s="806"/>
      <c r="BB434" s="806"/>
      <c r="BC434" s="406" t="s">
        <v>23</v>
      </c>
    </row>
    <row r="435" spans="1:55" s="410" customFormat="1" ht="28.5" customHeight="1">
      <c r="A435" s="798"/>
      <c r="B435" s="799"/>
      <c r="C435" s="799"/>
      <c r="D435" s="799"/>
      <c r="E435" s="799"/>
      <c r="F435" s="799"/>
      <c r="G435" s="799"/>
      <c r="H435" s="800"/>
      <c r="I435" s="801"/>
      <c r="J435" s="799"/>
      <c r="K435" s="799"/>
      <c r="L435" s="799"/>
      <c r="M435" s="799"/>
      <c r="N435" s="800"/>
      <c r="O435" s="802"/>
      <c r="P435" s="803"/>
      <c r="Q435" s="803"/>
      <c r="R435" s="803"/>
      <c r="S435" s="803"/>
      <c r="T435" s="804"/>
      <c r="U435" s="775"/>
      <c r="V435" s="776"/>
      <c r="W435" s="776"/>
      <c r="X435" s="776"/>
      <c r="Y435" s="776"/>
      <c r="Z435" s="776"/>
      <c r="AA435" s="776"/>
      <c r="AB435" s="776"/>
      <c r="AC435" s="776"/>
      <c r="AD435" s="776"/>
      <c r="AE435" s="776"/>
      <c r="AF435" s="776"/>
      <c r="AG435" s="777"/>
      <c r="AH435" s="775"/>
      <c r="AI435" s="776"/>
      <c r="AJ435" s="776"/>
      <c r="AK435" s="776"/>
      <c r="AL435" s="776"/>
      <c r="AM435" s="776"/>
      <c r="AN435" s="776"/>
      <c r="AO435" s="776"/>
      <c r="AP435" s="776"/>
      <c r="AQ435" s="776"/>
      <c r="AR435" s="776"/>
      <c r="AS435" s="776"/>
      <c r="AT435" s="776"/>
      <c r="AU435" s="776"/>
      <c r="AV435" s="777"/>
      <c r="AW435" s="805"/>
      <c r="AX435" s="806"/>
      <c r="AY435" s="806"/>
      <c r="AZ435" s="806"/>
      <c r="BA435" s="806"/>
      <c r="BB435" s="806"/>
      <c r="BC435" s="406" t="s">
        <v>23</v>
      </c>
    </row>
    <row r="436" spans="1:55" s="410" customFormat="1" ht="28.5" customHeight="1" thickBot="1">
      <c r="A436" s="807"/>
      <c r="B436" s="808"/>
      <c r="C436" s="808"/>
      <c r="D436" s="808"/>
      <c r="E436" s="808"/>
      <c r="F436" s="808"/>
      <c r="G436" s="808"/>
      <c r="H436" s="809"/>
      <c r="I436" s="810"/>
      <c r="J436" s="808"/>
      <c r="K436" s="808"/>
      <c r="L436" s="808"/>
      <c r="M436" s="808"/>
      <c r="N436" s="809"/>
      <c r="O436" s="811"/>
      <c r="P436" s="812"/>
      <c r="Q436" s="812"/>
      <c r="R436" s="812"/>
      <c r="S436" s="812"/>
      <c r="T436" s="813"/>
      <c r="U436" s="814"/>
      <c r="V436" s="815"/>
      <c r="W436" s="815"/>
      <c r="X436" s="815"/>
      <c r="Y436" s="815"/>
      <c r="Z436" s="815"/>
      <c r="AA436" s="815"/>
      <c r="AB436" s="815"/>
      <c r="AC436" s="815"/>
      <c r="AD436" s="815"/>
      <c r="AE436" s="815"/>
      <c r="AF436" s="815"/>
      <c r="AG436" s="816"/>
      <c r="AH436" s="814"/>
      <c r="AI436" s="815"/>
      <c r="AJ436" s="815"/>
      <c r="AK436" s="815"/>
      <c r="AL436" s="815"/>
      <c r="AM436" s="815"/>
      <c r="AN436" s="815"/>
      <c r="AO436" s="815"/>
      <c r="AP436" s="815"/>
      <c r="AQ436" s="815"/>
      <c r="AR436" s="815"/>
      <c r="AS436" s="815"/>
      <c r="AT436" s="815"/>
      <c r="AU436" s="815"/>
      <c r="AV436" s="816"/>
      <c r="AW436" s="817"/>
      <c r="AX436" s="818"/>
      <c r="AY436" s="818"/>
      <c r="AZ436" s="818"/>
      <c r="BA436" s="818"/>
      <c r="BB436" s="818"/>
      <c r="BC436" s="407" t="s">
        <v>23</v>
      </c>
    </row>
    <row r="437" spans="1:55" s="22" customFormat="1" ht="17.25" customHeight="1">
      <c r="A437" s="388"/>
      <c r="B437" s="388"/>
      <c r="C437" s="388"/>
      <c r="D437" s="388"/>
      <c r="E437" s="388"/>
      <c r="F437" s="388"/>
      <c r="G437" s="388"/>
      <c r="H437" s="388"/>
      <c r="I437" s="388"/>
      <c r="J437" s="388"/>
      <c r="K437" s="388"/>
      <c r="L437" s="388"/>
      <c r="M437" s="388"/>
      <c r="N437" s="388"/>
      <c r="O437" s="388"/>
      <c r="P437" s="388"/>
      <c r="Q437" s="388"/>
      <c r="R437" s="388"/>
      <c r="S437" s="388"/>
      <c r="T437" s="388"/>
      <c r="U437" s="388"/>
      <c r="V437" s="388"/>
      <c r="W437" s="388"/>
      <c r="X437" s="388"/>
      <c r="Y437" s="388"/>
      <c r="Z437" s="388"/>
      <c r="AA437" s="388"/>
      <c r="AB437" s="388"/>
      <c r="AC437" s="388"/>
      <c r="AD437" s="388"/>
      <c r="AE437" s="388"/>
      <c r="AF437" s="388"/>
      <c r="AG437" s="388"/>
      <c r="AH437" s="388"/>
      <c r="AI437" s="388"/>
      <c r="AJ437" s="388"/>
      <c r="AK437" s="388"/>
      <c r="AL437" s="388"/>
      <c r="AM437" s="388"/>
      <c r="AN437" s="388"/>
      <c r="AO437" s="388"/>
      <c r="AP437" s="388"/>
      <c r="AQ437" s="388"/>
      <c r="AR437" s="388"/>
      <c r="AS437" s="388"/>
      <c r="AT437" s="388"/>
      <c r="AU437" s="388"/>
      <c r="AV437" s="388"/>
      <c r="AW437" s="388"/>
      <c r="AX437" s="388"/>
      <c r="AY437" s="388"/>
      <c r="AZ437" s="388"/>
      <c r="BA437" s="388"/>
      <c r="BB437" s="388"/>
      <c r="BC437" s="388"/>
    </row>
    <row r="438" spans="1:55" s="7" customFormat="1" ht="17.25" customHeight="1">
      <c r="A438" s="388"/>
      <c r="B438" s="388"/>
      <c r="C438" s="388"/>
      <c r="D438" s="388"/>
      <c r="E438" s="388"/>
      <c r="F438" s="388"/>
      <c r="G438" s="388"/>
      <c r="H438" s="388"/>
      <c r="I438" s="388"/>
      <c r="J438" s="388"/>
      <c r="K438" s="388"/>
      <c r="L438" s="388"/>
      <c r="M438" s="388"/>
      <c r="N438" s="388"/>
      <c r="O438" s="388"/>
      <c r="P438" s="388"/>
      <c r="Q438" s="388"/>
      <c r="R438" s="388"/>
      <c r="S438" s="388"/>
      <c r="T438" s="388"/>
      <c r="U438" s="388"/>
      <c r="V438" s="388"/>
      <c r="W438" s="388"/>
      <c r="X438" s="388"/>
      <c r="Y438" s="388"/>
      <c r="Z438" s="388"/>
      <c r="AA438" s="388"/>
      <c r="AB438" s="388"/>
      <c r="AC438" s="388"/>
      <c r="AD438" s="388"/>
      <c r="AE438" s="388"/>
      <c r="AF438" s="388"/>
      <c r="AG438" s="388"/>
      <c r="AH438" s="388"/>
      <c r="AI438" s="388"/>
      <c r="AJ438" s="388"/>
      <c r="AK438" s="388"/>
      <c r="AL438" s="388"/>
      <c r="AM438" s="388"/>
      <c r="AN438" s="388"/>
      <c r="AO438" s="388"/>
      <c r="AP438" s="388"/>
      <c r="AQ438" s="388"/>
      <c r="AR438" s="388"/>
      <c r="AS438" s="388"/>
      <c r="AT438" s="388"/>
      <c r="AU438" s="388"/>
      <c r="AV438" s="388"/>
      <c r="AW438" s="388"/>
      <c r="AX438" s="388"/>
      <c r="AY438" s="388"/>
      <c r="AZ438" s="388"/>
      <c r="BA438" s="388"/>
      <c r="BB438" s="388"/>
      <c r="BC438" s="388"/>
    </row>
    <row r="439" spans="1:55" s="7" customFormat="1" ht="17.25" customHeight="1">
      <c r="A439" s="388"/>
      <c r="B439" s="388"/>
      <c r="C439" s="388"/>
      <c r="D439" s="388"/>
      <c r="E439" s="388"/>
      <c r="F439" s="388"/>
      <c r="G439" s="388"/>
      <c r="H439" s="388"/>
      <c r="I439" s="388"/>
      <c r="J439" s="388"/>
      <c r="K439" s="388"/>
      <c r="L439" s="388"/>
      <c r="M439" s="388"/>
      <c r="N439" s="388"/>
      <c r="O439" s="388"/>
      <c r="P439" s="388"/>
      <c r="Q439" s="388"/>
      <c r="R439" s="388"/>
      <c r="S439" s="388"/>
      <c r="T439" s="388"/>
      <c r="U439" s="388"/>
      <c r="V439" s="388"/>
      <c r="W439" s="388"/>
      <c r="X439" s="388"/>
      <c r="Y439" s="388"/>
      <c r="Z439" s="388"/>
      <c r="AA439" s="388"/>
      <c r="AB439" s="388"/>
      <c r="AC439" s="388"/>
      <c r="AD439" s="388"/>
      <c r="AE439" s="388"/>
      <c r="AF439" s="388"/>
      <c r="AG439" s="388"/>
      <c r="AH439" s="388"/>
      <c r="AI439" s="388"/>
      <c r="AJ439" s="388"/>
      <c r="AK439" s="388"/>
      <c r="AL439" s="388"/>
      <c r="AM439" s="388"/>
      <c r="AN439" s="388"/>
      <c r="AO439" s="388"/>
      <c r="AP439" s="388"/>
      <c r="AQ439" s="388"/>
      <c r="AR439" s="388"/>
      <c r="AS439" s="388"/>
      <c r="AT439" s="388"/>
      <c r="AU439" s="388"/>
      <c r="AV439" s="388"/>
      <c r="AW439" s="388"/>
      <c r="AX439" s="388"/>
      <c r="AY439" s="388"/>
      <c r="AZ439" s="388"/>
      <c r="BA439" s="388"/>
      <c r="BB439" s="388"/>
      <c r="BC439" s="388"/>
    </row>
    <row r="440" spans="1:55" s="22" customFormat="1" ht="17.25" customHeight="1">
      <c r="A440" s="388"/>
      <c r="B440" s="388"/>
      <c r="C440" s="388"/>
      <c r="D440" s="388"/>
      <c r="E440" s="388"/>
      <c r="F440" s="388"/>
      <c r="G440" s="388"/>
      <c r="H440" s="388"/>
      <c r="I440" s="388"/>
      <c r="J440" s="388"/>
      <c r="K440" s="388"/>
      <c r="L440" s="388"/>
      <c r="M440" s="388"/>
      <c r="N440" s="388"/>
      <c r="O440" s="388"/>
      <c r="P440" s="388"/>
      <c r="Q440" s="388"/>
      <c r="R440" s="388"/>
      <c r="S440" s="388"/>
      <c r="T440" s="388"/>
      <c r="U440" s="388"/>
      <c r="V440" s="388"/>
      <c r="W440" s="388"/>
      <c r="X440" s="388"/>
      <c r="Y440" s="388"/>
      <c r="Z440" s="388"/>
      <c r="AA440" s="388"/>
      <c r="AB440" s="388"/>
      <c r="AC440" s="388"/>
      <c r="AD440" s="388"/>
      <c r="AE440" s="388"/>
      <c r="AF440" s="388"/>
      <c r="AG440" s="388"/>
      <c r="AH440" s="388"/>
      <c r="AI440" s="388"/>
      <c r="AJ440" s="388"/>
      <c r="AK440" s="388"/>
      <c r="AL440" s="388"/>
      <c r="AM440" s="388"/>
      <c r="AN440" s="388"/>
      <c r="AO440" s="388"/>
      <c r="AP440" s="388"/>
      <c r="AQ440" s="388"/>
      <c r="AR440" s="388"/>
      <c r="AS440" s="388"/>
      <c r="AT440" s="388"/>
      <c r="AU440" s="388"/>
      <c r="AV440" s="388"/>
      <c r="AW440" s="388"/>
      <c r="AX440" s="388"/>
      <c r="AY440" s="388"/>
      <c r="AZ440" s="388"/>
      <c r="BA440" s="388"/>
      <c r="BB440" s="388"/>
      <c r="BC440" s="388"/>
    </row>
    <row r="441" spans="1:55" s="7" customFormat="1" ht="31.5" customHeight="1" thickBot="1">
      <c r="A441" s="43" t="s">
        <v>203</v>
      </c>
      <c r="B441" s="389"/>
      <c r="C441" s="389"/>
      <c r="D441" s="389"/>
      <c r="E441" s="389"/>
      <c r="F441" s="389"/>
      <c r="G441" s="389"/>
      <c r="H441" s="389"/>
      <c r="I441" s="389"/>
      <c r="J441" s="389"/>
      <c r="K441" s="389"/>
      <c r="L441" s="389"/>
      <c r="M441" s="389"/>
      <c r="N441" s="389"/>
      <c r="O441" s="389"/>
      <c r="P441" s="389"/>
      <c r="Q441" s="384"/>
      <c r="R441" s="384"/>
      <c r="S441" s="384"/>
      <c r="T441" s="384"/>
      <c r="U441" s="384"/>
      <c r="V441" s="384"/>
      <c r="W441" s="384"/>
      <c r="X441" s="384"/>
      <c r="Y441" s="384"/>
      <c r="Z441" s="384"/>
      <c r="AA441" s="384"/>
      <c r="AB441" s="384"/>
      <c r="AC441" s="384"/>
      <c r="AD441" s="384"/>
      <c r="AE441" s="384"/>
      <c r="AF441" s="384"/>
      <c r="AG441" s="384"/>
      <c r="AH441" s="384"/>
      <c r="AI441" s="384"/>
      <c r="AJ441" s="384"/>
      <c r="AK441" s="384"/>
      <c r="AL441" s="384"/>
      <c r="AM441" s="384"/>
      <c r="AN441" s="384"/>
      <c r="AO441" s="384"/>
      <c r="AP441" s="384"/>
      <c r="AQ441" s="384"/>
      <c r="AR441" s="384"/>
      <c r="AS441" s="384"/>
      <c r="AT441" s="384"/>
      <c r="AU441" s="389"/>
      <c r="AV441" s="389"/>
      <c r="AW441" s="389"/>
      <c r="AX441" s="389"/>
      <c r="AY441" s="389"/>
      <c r="AZ441" s="389"/>
      <c r="BA441" s="389"/>
      <c r="BB441" s="389"/>
      <c r="BC441" s="389"/>
    </row>
    <row r="442" spans="1:55" s="22" customFormat="1" ht="57" customHeight="1" thickBot="1">
      <c r="A442" s="779" t="s">
        <v>307</v>
      </c>
      <c r="B442" s="780"/>
      <c r="C442" s="780"/>
      <c r="D442" s="780"/>
      <c r="E442" s="780"/>
      <c r="F442" s="780"/>
      <c r="G442" s="780"/>
      <c r="H442" s="780"/>
      <c r="I442" s="780"/>
      <c r="J442" s="780"/>
      <c r="K442" s="780"/>
      <c r="L442" s="780"/>
      <c r="M442" s="781"/>
      <c r="N442" s="782" t="s">
        <v>205</v>
      </c>
      <c r="O442" s="783"/>
      <c r="P442" s="784" t="s">
        <v>206</v>
      </c>
      <c r="Q442" s="780"/>
      <c r="R442" s="780"/>
      <c r="S442" s="780"/>
      <c r="T442" s="780"/>
      <c r="U442" s="780"/>
      <c r="V442" s="780"/>
      <c r="W442" s="785" t="s">
        <v>207</v>
      </c>
      <c r="X442" s="780"/>
      <c r="Y442" s="780"/>
      <c r="Z442" s="780"/>
      <c r="AA442" s="780"/>
      <c r="AB442" s="780"/>
      <c r="AC442" s="780"/>
      <c r="AD442" s="780"/>
      <c r="AE442" s="780"/>
      <c r="AF442" s="780"/>
      <c r="AG442" s="780"/>
      <c r="AH442" s="780"/>
      <c r="AI442" s="780"/>
      <c r="AJ442" s="780"/>
      <c r="AK442" s="786"/>
      <c r="AL442" s="780" t="s">
        <v>208</v>
      </c>
      <c r="AM442" s="780"/>
      <c r="AN442" s="780"/>
      <c r="AO442" s="780"/>
      <c r="AP442" s="780"/>
      <c r="AQ442" s="780"/>
      <c r="AR442" s="780"/>
      <c r="AS442" s="780"/>
      <c r="AT442" s="780"/>
      <c r="AU442" s="780"/>
      <c r="AV442" s="780"/>
      <c r="AW442" s="780"/>
      <c r="AX442" s="780"/>
      <c r="AY442" s="780"/>
      <c r="AZ442" s="780"/>
      <c r="BA442" s="780"/>
      <c r="BB442" s="780"/>
      <c r="BC442" s="787"/>
    </row>
    <row r="443" spans="1:55" s="22" customFormat="1" ht="34.5" customHeight="1" thickTop="1" thickBot="1">
      <c r="A443" s="788">
        <f>ROUNDDOWN(SUM(AW427:BB436),0)</f>
        <v>0</v>
      </c>
      <c r="B443" s="789"/>
      <c r="C443" s="789"/>
      <c r="D443" s="789"/>
      <c r="E443" s="789"/>
      <c r="F443" s="789"/>
      <c r="G443" s="789"/>
      <c r="H443" s="789"/>
      <c r="I443" s="789"/>
      <c r="J443" s="789"/>
      <c r="K443" s="789"/>
      <c r="L443" s="789"/>
      <c r="M443" s="790"/>
      <c r="N443" s="791" t="s">
        <v>205</v>
      </c>
      <c r="O443" s="792"/>
      <c r="P443" s="793">
        <v>7000</v>
      </c>
      <c r="Q443" s="794"/>
      <c r="R443" s="794"/>
      <c r="S443" s="794"/>
      <c r="T443" s="794"/>
      <c r="U443" s="794"/>
      <c r="V443" s="322" t="s">
        <v>0</v>
      </c>
      <c r="W443" s="795">
        <f>IF(A443="","",(A443*P443))</f>
        <v>0</v>
      </c>
      <c r="X443" s="796"/>
      <c r="Y443" s="796"/>
      <c r="Z443" s="796"/>
      <c r="AA443" s="796"/>
      <c r="AB443" s="796"/>
      <c r="AC443" s="796"/>
      <c r="AD443" s="796"/>
      <c r="AE443" s="796"/>
      <c r="AF443" s="796"/>
      <c r="AG443" s="796"/>
      <c r="AH443" s="796"/>
      <c r="AI443" s="796"/>
      <c r="AJ443" s="796"/>
      <c r="AK443" s="288" t="s">
        <v>0</v>
      </c>
      <c r="AL443" s="797">
        <f>W443</f>
        <v>0</v>
      </c>
      <c r="AM443" s="797"/>
      <c r="AN443" s="797"/>
      <c r="AO443" s="797"/>
      <c r="AP443" s="797"/>
      <c r="AQ443" s="797"/>
      <c r="AR443" s="797"/>
      <c r="AS443" s="797"/>
      <c r="AT443" s="797"/>
      <c r="AU443" s="797"/>
      <c r="AV443" s="797"/>
      <c r="AW443" s="797"/>
      <c r="AX443" s="797"/>
      <c r="AY443" s="797"/>
      <c r="AZ443" s="797"/>
      <c r="BA443" s="797"/>
      <c r="BB443" s="797"/>
      <c r="BC443" s="391" t="s">
        <v>0</v>
      </c>
    </row>
    <row r="444" spans="1:55" s="7" customFormat="1" ht="38.25" customHeight="1" thickTop="1" thickBot="1">
      <c r="A444" s="755" t="s">
        <v>235</v>
      </c>
      <c r="B444" s="756"/>
      <c r="C444" s="756"/>
      <c r="D444" s="756"/>
      <c r="E444" s="756"/>
      <c r="F444" s="756"/>
      <c r="G444" s="756"/>
      <c r="H444" s="756"/>
      <c r="I444" s="756"/>
      <c r="J444" s="756"/>
      <c r="K444" s="756"/>
      <c r="L444" s="756"/>
      <c r="M444" s="756"/>
      <c r="N444" s="756"/>
      <c r="O444" s="756"/>
      <c r="P444" s="756"/>
      <c r="Q444" s="756"/>
      <c r="R444" s="756"/>
      <c r="S444" s="756"/>
      <c r="T444" s="756"/>
      <c r="U444" s="756"/>
      <c r="V444" s="756"/>
      <c r="W444" s="756"/>
      <c r="X444" s="756"/>
      <c r="Y444" s="756"/>
      <c r="Z444" s="756"/>
      <c r="AA444" s="756"/>
      <c r="AB444" s="756"/>
      <c r="AC444" s="756"/>
      <c r="AD444" s="756"/>
      <c r="AE444" s="756"/>
      <c r="AF444" s="756"/>
      <c r="AG444" s="756"/>
      <c r="AH444" s="756"/>
      <c r="AI444" s="756"/>
      <c r="AJ444" s="756"/>
      <c r="AK444" s="757"/>
      <c r="AL444" s="758">
        <f>AL443</f>
        <v>0</v>
      </c>
      <c r="AM444" s="759"/>
      <c r="AN444" s="759"/>
      <c r="AO444" s="759"/>
      <c r="AP444" s="759"/>
      <c r="AQ444" s="759"/>
      <c r="AR444" s="759"/>
      <c r="AS444" s="759"/>
      <c r="AT444" s="759"/>
      <c r="AU444" s="759"/>
      <c r="AV444" s="759"/>
      <c r="AW444" s="759"/>
      <c r="AX444" s="759"/>
      <c r="AY444" s="759"/>
      <c r="AZ444" s="759"/>
      <c r="BA444" s="759"/>
      <c r="BB444" s="759"/>
      <c r="BC444" s="362" t="s">
        <v>0</v>
      </c>
    </row>
    <row r="445" spans="1:55" s="7" customFormat="1" ht="37.5"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4"/>
      <c r="AL445" s="44"/>
      <c r="AM445" s="44"/>
      <c r="AN445" s="44"/>
      <c r="AO445" s="44"/>
      <c r="AP445" s="44"/>
      <c r="AQ445" s="44"/>
      <c r="AR445" s="44"/>
      <c r="AS445" s="44"/>
      <c r="AT445" s="44"/>
      <c r="AU445" s="44"/>
      <c r="AV445" s="44"/>
      <c r="AW445" s="44"/>
      <c r="AX445" s="44"/>
      <c r="AY445" s="44"/>
      <c r="AZ445" s="44"/>
      <c r="BA445" s="44"/>
      <c r="BB445" s="44"/>
      <c r="BC445" s="44"/>
    </row>
  </sheetData>
  <sheetProtection algorithmName="SHA-512" hashValue="HfDKcWeXbvx7q6LldakmjvzPUdZQqE8/xsiI40P+KNsWMcwNFMdKtELTWum/12las30MUaFevduvJnEoI/PXPg==" saltValue="78vYm0cWEhiA/mWLRrlgVQ==" spinCount="100000" sheet="1" objects="1" scenarios="1" insertRows="0" deleteRows="0"/>
  <mergeCells count="2063">
    <mergeCell ref="A103:D103"/>
    <mergeCell ref="A104:D105"/>
    <mergeCell ref="A106:D107"/>
    <mergeCell ref="A108:D109"/>
    <mergeCell ref="E103:J103"/>
    <mergeCell ref="AP103:BC103"/>
    <mergeCell ref="AE103:AO103"/>
    <mergeCell ref="AP104:BB105"/>
    <mergeCell ref="AP106:BB107"/>
    <mergeCell ref="AP108:BB109"/>
    <mergeCell ref="AE104:AN104"/>
    <mergeCell ref="AE105:AN105"/>
    <mergeCell ref="AE106:AN106"/>
    <mergeCell ref="AE107:AN107"/>
    <mergeCell ref="AE108:AN108"/>
    <mergeCell ref="AE109:AN109"/>
    <mergeCell ref="BC108:BC109"/>
    <mergeCell ref="BC106:BC107"/>
    <mergeCell ref="BC104:BC105"/>
    <mergeCell ref="E104:J104"/>
    <mergeCell ref="E105:J105"/>
    <mergeCell ref="E106:J106"/>
    <mergeCell ref="E107:J107"/>
    <mergeCell ref="E108:J108"/>
    <mergeCell ref="E109:J109"/>
    <mergeCell ref="K103:S103"/>
    <mergeCell ref="V103:AD103"/>
    <mergeCell ref="T103:U103"/>
    <mergeCell ref="T104:U104"/>
    <mergeCell ref="T105:U105"/>
    <mergeCell ref="T106:U106"/>
    <mergeCell ref="T107:U107"/>
    <mergeCell ref="T108:U108"/>
    <mergeCell ref="T109:U109"/>
    <mergeCell ref="V104:AC104"/>
    <mergeCell ref="V105:AC105"/>
    <mergeCell ref="V106:AC106"/>
    <mergeCell ref="M85:T85"/>
    <mergeCell ref="U85:AD85"/>
    <mergeCell ref="AE83:AR83"/>
    <mergeCell ref="V107:AC107"/>
    <mergeCell ref="V108:AC108"/>
    <mergeCell ref="V109:AC109"/>
    <mergeCell ref="K104:R104"/>
    <mergeCell ref="K105:R105"/>
    <mergeCell ref="K106:R106"/>
    <mergeCell ref="K107:R107"/>
    <mergeCell ref="K108:R108"/>
    <mergeCell ref="K109:R109"/>
    <mergeCell ref="AW92:BB92"/>
    <mergeCell ref="A83:D92"/>
    <mergeCell ref="E92:L92"/>
    <mergeCell ref="M92:T92"/>
    <mergeCell ref="U92:AD92"/>
    <mergeCell ref="AW89:BB89"/>
    <mergeCell ref="E90:L90"/>
    <mergeCell ref="M90:T90"/>
    <mergeCell ref="U90:AD90"/>
    <mergeCell ref="AW90:BB90"/>
    <mergeCell ref="E91:L91"/>
    <mergeCell ref="M91:T91"/>
    <mergeCell ref="U91:AD91"/>
    <mergeCell ref="AW91:BB91"/>
    <mergeCell ref="E89:L89"/>
    <mergeCell ref="M89:T89"/>
    <mergeCell ref="U89:AD89"/>
    <mergeCell ref="AE86:AR86"/>
    <mergeCell ref="AS86:AV86"/>
    <mergeCell ref="AW86:BB86"/>
    <mergeCell ref="E87:L87"/>
    <mergeCell ref="M87:T87"/>
    <mergeCell ref="U87:AD87"/>
    <mergeCell ref="AW87:BB87"/>
    <mergeCell ref="AS85:AV85"/>
    <mergeCell ref="AE92:AR92"/>
    <mergeCell ref="AS92:AV92"/>
    <mergeCell ref="AE87:AR87"/>
    <mergeCell ref="AS87:AV87"/>
    <mergeCell ref="AE88:AR88"/>
    <mergeCell ref="AS88:AV88"/>
    <mergeCell ref="AE89:AR89"/>
    <mergeCell ref="E82:L82"/>
    <mergeCell ref="M82:T82"/>
    <mergeCell ref="U82:AD82"/>
    <mergeCell ref="AW82:BB82"/>
    <mergeCell ref="E80:L80"/>
    <mergeCell ref="M80:T80"/>
    <mergeCell ref="U80:AD80"/>
    <mergeCell ref="AW80:BB80"/>
    <mergeCell ref="E81:L81"/>
    <mergeCell ref="M81:T81"/>
    <mergeCell ref="U81:AD81"/>
    <mergeCell ref="AW81:BB81"/>
    <mergeCell ref="AE80:AR80"/>
    <mergeCell ref="AS80:AV80"/>
    <mergeCell ref="AE81:AR81"/>
    <mergeCell ref="E88:L88"/>
    <mergeCell ref="M88:T88"/>
    <mergeCell ref="U88:AD88"/>
    <mergeCell ref="AW88:BB88"/>
    <mergeCell ref="E86:L86"/>
    <mergeCell ref="M86:T86"/>
    <mergeCell ref="U86:AD86"/>
    <mergeCell ref="AW83:BB83"/>
    <mergeCell ref="E84:L84"/>
    <mergeCell ref="M84:T84"/>
    <mergeCell ref="U84:AD84"/>
    <mergeCell ref="AW84:BB84"/>
    <mergeCell ref="AW85:BB85"/>
    <mergeCell ref="E83:L83"/>
    <mergeCell ref="M83:T83"/>
    <mergeCell ref="U83:AD83"/>
    <mergeCell ref="E85:L85"/>
    <mergeCell ref="E77:L77"/>
    <mergeCell ref="M77:T77"/>
    <mergeCell ref="U77:AD77"/>
    <mergeCell ref="AW77:BB77"/>
    <mergeCell ref="AE76:AR76"/>
    <mergeCell ref="AS76:AV76"/>
    <mergeCell ref="AE77:AR77"/>
    <mergeCell ref="AS77:AV77"/>
    <mergeCell ref="E78:L78"/>
    <mergeCell ref="M78:T78"/>
    <mergeCell ref="U78:AD78"/>
    <mergeCell ref="AW78:BB78"/>
    <mergeCell ref="E79:L79"/>
    <mergeCell ref="M79:T79"/>
    <mergeCell ref="U79:AD79"/>
    <mergeCell ref="AW79:BB79"/>
    <mergeCell ref="AE78:AR78"/>
    <mergeCell ref="AS78:AV78"/>
    <mergeCell ref="AE79:AR79"/>
    <mergeCell ref="AS79:AV79"/>
    <mergeCell ref="AW76:BB76"/>
    <mergeCell ref="E76:L76"/>
    <mergeCell ref="M76:T76"/>
    <mergeCell ref="U76:AD76"/>
    <mergeCell ref="A53:BC53"/>
    <mergeCell ref="U62:AD62"/>
    <mergeCell ref="AW62:BC62"/>
    <mergeCell ref="A63:D72"/>
    <mergeCell ref="U63:AD63"/>
    <mergeCell ref="AW63:BB63"/>
    <mergeCell ref="E63:L63"/>
    <mergeCell ref="M63:T63"/>
    <mergeCell ref="A62:D62"/>
    <mergeCell ref="E62:L62"/>
    <mergeCell ref="M62:T62"/>
    <mergeCell ref="E64:L64"/>
    <mergeCell ref="M64:T64"/>
    <mergeCell ref="U64:AD64"/>
    <mergeCell ref="AW64:BB64"/>
    <mergeCell ref="E65:L65"/>
    <mergeCell ref="M65:T65"/>
    <mergeCell ref="AW68:BB68"/>
    <mergeCell ref="U72:AD72"/>
    <mergeCell ref="AW60:BC61"/>
    <mergeCell ref="BB56:BC56"/>
    <mergeCell ref="AW58:BC58"/>
    <mergeCell ref="AP58:AV58"/>
    <mergeCell ref="U65:AD65"/>
    <mergeCell ref="M74:T74"/>
    <mergeCell ref="AW65:BB65"/>
    <mergeCell ref="E66:L66"/>
    <mergeCell ref="M66:T66"/>
    <mergeCell ref="U66:AD66"/>
    <mergeCell ref="AW66:BB66"/>
    <mergeCell ref="E69:L69"/>
    <mergeCell ref="M69:T69"/>
    <mergeCell ref="U69:AD69"/>
    <mergeCell ref="AW69:BB69"/>
    <mergeCell ref="E68:L68"/>
    <mergeCell ref="E67:L67"/>
    <mergeCell ref="M67:T67"/>
    <mergeCell ref="U67:AD67"/>
    <mergeCell ref="AW67:BB67"/>
    <mergeCell ref="M68:T68"/>
    <mergeCell ref="U68:AD68"/>
    <mergeCell ref="AE67:AR67"/>
    <mergeCell ref="AS67:AV67"/>
    <mergeCell ref="AE68:AR68"/>
    <mergeCell ref="AS68:AV68"/>
    <mergeCell ref="AE69:AR69"/>
    <mergeCell ref="AS69:AV69"/>
    <mergeCell ref="U74:AD74"/>
    <mergeCell ref="AW74:BB74"/>
    <mergeCell ref="AW73:BB73"/>
    <mergeCell ref="E74:L74"/>
    <mergeCell ref="U73:AD73"/>
    <mergeCell ref="E75:L75"/>
    <mergeCell ref="M75:T75"/>
    <mergeCell ref="U75:AD75"/>
    <mergeCell ref="AW75:BB75"/>
    <mergeCell ref="AE73:AR73"/>
    <mergeCell ref="AS73:AV73"/>
    <mergeCell ref="AE62:AR62"/>
    <mergeCell ref="AS62:AV62"/>
    <mergeCell ref="AE63:AR63"/>
    <mergeCell ref="AS63:AV63"/>
    <mergeCell ref="AE64:AR64"/>
    <mergeCell ref="AS64:AV64"/>
    <mergeCell ref="AE65:AR65"/>
    <mergeCell ref="AS65:AV65"/>
    <mergeCell ref="AE66:AR66"/>
    <mergeCell ref="AS66:AV66"/>
    <mergeCell ref="AP110:BB110"/>
    <mergeCell ref="A110:AO110"/>
    <mergeCell ref="AW72:BB72"/>
    <mergeCell ref="E71:L71"/>
    <mergeCell ref="M71:T71"/>
    <mergeCell ref="U71:AD71"/>
    <mergeCell ref="AW71:BB71"/>
    <mergeCell ref="E70:L70"/>
    <mergeCell ref="M70:T70"/>
    <mergeCell ref="U70:AD70"/>
    <mergeCell ref="AW70:BB70"/>
    <mergeCell ref="E72:L72"/>
    <mergeCell ref="M72:T72"/>
    <mergeCell ref="A73:D82"/>
    <mergeCell ref="E73:L73"/>
    <mergeCell ref="M73:T73"/>
    <mergeCell ref="AS89:AV89"/>
    <mergeCell ref="AE90:AR90"/>
    <mergeCell ref="AS90:AV90"/>
    <mergeCell ref="AE91:AR91"/>
    <mergeCell ref="AS91:AV91"/>
    <mergeCell ref="AE70:AR70"/>
    <mergeCell ref="AS70:AV70"/>
    <mergeCell ref="AE71:AR71"/>
    <mergeCell ref="AS71:AV71"/>
    <mergeCell ref="AE72:AR72"/>
    <mergeCell ref="AS72:AV72"/>
    <mergeCell ref="AS81:AV81"/>
    <mergeCell ref="AE82:AR82"/>
    <mergeCell ref="AS82:AV82"/>
    <mergeCell ref="AE74:AR74"/>
    <mergeCell ref="AS74:AV74"/>
    <mergeCell ref="AE75:AR75"/>
    <mergeCell ref="AS75:AV75"/>
    <mergeCell ref="AS83:AV83"/>
    <mergeCell ref="AE84:AR84"/>
    <mergeCell ref="AS84:AV84"/>
    <mergeCell ref="AE85:AR85"/>
    <mergeCell ref="A126:C126"/>
    <mergeCell ref="D126:M126"/>
    <mergeCell ref="N126:U126"/>
    <mergeCell ref="V126:AB126"/>
    <mergeCell ref="AC126:AD126"/>
    <mergeCell ref="A127:C127"/>
    <mergeCell ref="D127:E127"/>
    <mergeCell ref="F127:H127"/>
    <mergeCell ref="I127:M127"/>
    <mergeCell ref="N127:U127"/>
    <mergeCell ref="V127:AD127"/>
    <mergeCell ref="A114:BC114"/>
    <mergeCell ref="BB117:BC117"/>
    <mergeCell ref="AP118:AV118"/>
    <mergeCell ref="AW118:BC118"/>
    <mergeCell ref="D120:E120"/>
    <mergeCell ref="H120:I120"/>
    <mergeCell ref="K120:O120"/>
    <mergeCell ref="P120:S120"/>
    <mergeCell ref="T120:U120"/>
    <mergeCell ref="X120:AE120"/>
    <mergeCell ref="AF120:AH120"/>
    <mergeCell ref="AI120:AJ120"/>
    <mergeCell ref="AM120:AW120"/>
    <mergeCell ref="AX120:AZ120"/>
    <mergeCell ref="BA120:BC120"/>
    <mergeCell ref="AE127:AH127"/>
    <mergeCell ref="AI127:AM127"/>
    <mergeCell ref="AN127:AR127"/>
    <mergeCell ref="AS127:AU127"/>
    <mergeCell ref="AV127:AW127"/>
    <mergeCell ref="AX127:BC127"/>
    <mergeCell ref="D128:E128"/>
    <mergeCell ref="F128:H128"/>
    <mergeCell ref="I128:M128"/>
    <mergeCell ref="N128:U128"/>
    <mergeCell ref="V128:AD128"/>
    <mergeCell ref="AE128:AH128"/>
    <mergeCell ref="AI128:AL128"/>
    <mergeCell ref="AN128:AR132"/>
    <mergeCell ref="AS128:AU128"/>
    <mergeCell ref="AV128:AW128"/>
    <mergeCell ref="AX128:BC128"/>
    <mergeCell ref="D129:E129"/>
    <mergeCell ref="AE132:AH132"/>
    <mergeCell ref="AI132:AL132"/>
    <mergeCell ref="AS132:AU132"/>
    <mergeCell ref="AV132:AW132"/>
    <mergeCell ref="AX132:BC132"/>
    <mergeCell ref="D131:E131"/>
    <mergeCell ref="F131:H131"/>
    <mergeCell ref="I131:M131"/>
    <mergeCell ref="N131:U131"/>
    <mergeCell ref="V131:AD131"/>
    <mergeCell ref="AE131:AH131"/>
    <mergeCell ref="AI131:AL131"/>
    <mergeCell ref="AS131:AU131"/>
    <mergeCell ref="AV131:AW131"/>
    <mergeCell ref="AI129:AL129"/>
    <mergeCell ref="AS129:AU129"/>
    <mergeCell ref="AV129:AW129"/>
    <mergeCell ref="AX129:BC129"/>
    <mergeCell ref="D130:E130"/>
    <mergeCell ref="F130:H130"/>
    <mergeCell ref="I130:M130"/>
    <mergeCell ref="N130:U130"/>
    <mergeCell ref="V130:AD130"/>
    <mergeCell ref="AE130:AH130"/>
    <mergeCell ref="AI130:AL130"/>
    <mergeCell ref="AS130:AU130"/>
    <mergeCell ref="AV130:AW130"/>
    <mergeCell ref="AX130:BC130"/>
    <mergeCell ref="A137:C137"/>
    <mergeCell ref="D137:M137"/>
    <mergeCell ref="N137:U137"/>
    <mergeCell ref="V137:AB137"/>
    <mergeCell ref="AC137:AD137"/>
    <mergeCell ref="A138:C138"/>
    <mergeCell ref="D138:E138"/>
    <mergeCell ref="F138:H138"/>
    <mergeCell ref="I138:M138"/>
    <mergeCell ref="N138:U138"/>
    <mergeCell ref="V138:AD138"/>
    <mergeCell ref="D133:AM133"/>
    <mergeCell ref="AN133:AR133"/>
    <mergeCell ref="AS133:AW133"/>
    <mergeCell ref="AX133:BC133"/>
    <mergeCell ref="A134:C134"/>
    <mergeCell ref="D134:AW134"/>
    <mergeCell ref="AX134:BC134"/>
    <mergeCell ref="A135:AW135"/>
    <mergeCell ref="AX135:BC135"/>
    <mergeCell ref="A128:C133"/>
    <mergeCell ref="F129:H129"/>
    <mergeCell ref="I129:M129"/>
    <mergeCell ref="N129:U129"/>
    <mergeCell ref="V129:AD129"/>
    <mergeCell ref="AE129:AH129"/>
    <mergeCell ref="AX131:BC131"/>
    <mergeCell ref="D132:E132"/>
    <mergeCell ref="F132:H132"/>
    <mergeCell ref="I132:M132"/>
    <mergeCell ref="N132:U132"/>
    <mergeCell ref="V132:AD132"/>
    <mergeCell ref="AE138:AH138"/>
    <mergeCell ref="AI138:AM138"/>
    <mergeCell ref="AN138:AR138"/>
    <mergeCell ref="AS138:AU138"/>
    <mergeCell ref="AV138:AW138"/>
    <mergeCell ref="AX138:BC138"/>
    <mergeCell ref="D139:E139"/>
    <mergeCell ref="F139:H139"/>
    <mergeCell ref="I139:M139"/>
    <mergeCell ref="N139:U139"/>
    <mergeCell ref="V139:AD139"/>
    <mergeCell ref="AE139:AH139"/>
    <mergeCell ref="AI139:AL139"/>
    <mergeCell ref="AN139:AR143"/>
    <mergeCell ref="AS139:AU139"/>
    <mergeCell ref="AV139:AW139"/>
    <mergeCell ref="AX139:BC139"/>
    <mergeCell ref="D140:E140"/>
    <mergeCell ref="AE143:AH143"/>
    <mergeCell ref="AI143:AL143"/>
    <mergeCell ref="AS143:AU143"/>
    <mergeCell ref="AV143:AW143"/>
    <mergeCell ref="AX143:BC143"/>
    <mergeCell ref="D142:E142"/>
    <mergeCell ref="F142:H142"/>
    <mergeCell ref="I142:M142"/>
    <mergeCell ref="N142:U142"/>
    <mergeCell ref="V142:AD142"/>
    <mergeCell ref="AE142:AH142"/>
    <mergeCell ref="AI142:AL142"/>
    <mergeCell ref="AS142:AU142"/>
    <mergeCell ref="AV142:AW142"/>
    <mergeCell ref="AI140:AL140"/>
    <mergeCell ref="AS140:AU140"/>
    <mergeCell ref="AV140:AW140"/>
    <mergeCell ref="AX140:BC140"/>
    <mergeCell ref="D141:E141"/>
    <mergeCell ref="F141:H141"/>
    <mergeCell ref="I141:M141"/>
    <mergeCell ref="N141:U141"/>
    <mergeCell ref="V141:AD141"/>
    <mergeCell ref="AE141:AH141"/>
    <mergeCell ref="AI141:AL141"/>
    <mergeCell ref="AS141:AU141"/>
    <mergeCell ref="AV141:AW141"/>
    <mergeCell ref="AX141:BC141"/>
    <mergeCell ref="A148:C148"/>
    <mergeCell ref="D148:M148"/>
    <mergeCell ref="N148:U148"/>
    <mergeCell ref="V148:AB148"/>
    <mergeCell ref="AC148:AD148"/>
    <mergeCell ref="A149:C149"/>
    <mergeCell ref="D149:E149"/>
    <mergeCell ref="F149:H149"/>
    <mergeCell ref="I149:M149"/>
    <mergeCell ref="N149:U149"/>
    <mergeCell ref="V149:AD149"/>
    <mergeCell ref="D144:AM144"/>
    <mergeCell ref="AN144:AR144"/>
    <mergeCell ref="AS144:AW144"/>
    <mergeCell ref="AX144:BC144"/>
    <mergeCell ref="A145:C145"/>
    <mergeCell ref="D145:AW145"/>
    <mergeCell ref="AX145:BC145"/>
    <mergeCell ref="A146:AW146"/>
    <mergeCell ref="AX146:BC146"/>
    <mergeCell ref="A139:C144"/>
    <mergeCell ref="F140:H140"/>
    <mergeCell ref="I140:M140"/>
    <mergeCell ref="N140:U140"/>
    <mergeCell ref="V140:AD140"/>
    <mergeCell ref="AE140:AH140"/>
    <mergeCell ref="AX142:BC142"/>
    <mergeCell ref="D143:E143"/>
    <mergeCell ref="F143:H143"/>
    <mergeCell ref="I143:M143"/>
    <mergeCell ref="N143:U143"/>
    <mergeCell ref="V143:AD143"/>
    <mergeCell ref="AI151:AL151"/>
    <mergeCell ref="AS151:AU151"/>
    <mergeCell ref="AV151:AW151"/>
    <mergeCell ref="AX151:BC151"/>
    <mergeCell ref="D152:E152"/>
    <mergeCell ref="F152:H152"/>
    <mergeCell ref="I152:M152"/>
    <mergeCell ref="N152:U152"/>
    <mergeCell ref="V152:AD152"/>
    <mergeCell ref="AE152:AH152"/>
    <mergeCell ref="AI152:AL152"/>
    <mergeCell ref="AS152:AU152"/>
    <mergeCell ref="AV152:AW152"/>
    <mergeCell ref="AX152:BC152"/>
    <mergeCell ref="AE149:AH149"/>
    <mergeCell ref="AI149:AM149"/>
    <mergeCell ref="AN149:AR149"/>
    <mergeCell ref="AS149:AU149"/>
    <mergeCell ref="AV149:AW149"/>
    <mergeCell ref="AX149:BC149"/>
    <mergeCell ref="D150:E150"/>
    <mergeCell ref="F150:H150"/>
    <mergeCell ref="I150:M150"/>
    <mergeCell ref="N150:U150"/>
    <mergeCell ref="V150:AD150"/>
    <mergeCell ref="AE150:AH150"/>
    <mergeCell ref="AI150:AL150"/>
    <mergeCell ref="AN150:AR154"/>
    <mergeCell ref="AS150:AU150"/>
    <mergeCell ref="AV150:AW150"/>
    <mergeCell ref="AX150:BC150"/>
    <mergeCell ref="D151:E151"/>
    <mergeCell ref="AX155:BC155"/>
    <mergeCell ref="A156:C156"/>
    <mergeCell ref="D156:AW156"/>
    <mergeCell ref="AX156:BC156"/>
    <mergeCell ref="A157:AW157"/>
    <mergeCell ref="AX157:BC157"/>
    <mergeCell ref="AX153:BC153"/>
    <mergeCell ref="D154:E154"/>
    <mergeCell ref="F154:H154"/>
    <mergeCell ref="I154:M154"/>
    <mergeCell ref="N154:U154"/>
    <mergeCell ref="V154:AD154"/>
    <mergeCell ref="AE154:AH154"/>
    <mergeCell ref="AI154:AL154"/>
    <mergeCell ref="AS154:AU154"/>
    <mergeCell ref="AV154:AW154"/>
    <mergeCell ref="AX154:BC154"/>
    <mergeCell ref="D153:E153"/>
    <mergeCell ref="F153:H153"/>
    <mergeCell ref="I153:M153"/>
    <mergeCell ref="N153:U153"/>
    <mergeCell ref="V153:AD153"/>
    <mergeCell ref="AE153:AH153"/>
    <mergeCell ref="AI153:AL153"/>
    <mergeCell ref="AS153:AU153"/>
    <mergeCell ref="AV153:AW153"/>
    <mergeCell ref="A150:C155"/>
    <mergeCell ref="F151:H151"/>
    <mergeCell ref="I151:M151"/>
    <mergeCell ref="N151:U151"/>
    <mergeCell ref="V151:AD151"/>
    <mergeCell ref="AE151:AH151"/>
    <mergeCell ref="A159:C159"/>
    <mergeCell ref="D159:M159"/>
    <mergeCell ref="N159:U159"/>
    <mergeCell ref="V159:AB159"/>
    <mergeCell ref="AC159:AD159"/>
    <mergeCell ref="A160:C160"/>
    <mergeCell ref="D160:E160"/>
    <mergeCell ref="F160:H160"/>
    <mergeCell ref="I160:M160"/>
    <mergeCell ref="N160:U160"/>
    <mergeCell ref="V160:AD160"/>
    <mergeCell ref="D155:AM155"/>
    <mergeCell ref="AN155:AR155"/>
    <mergeCell ref="AS155:AW155"/>
    <mergeCell ref="AI162:AL162"/>
    <mergeCell ref="AS162:AU162"/>
    <mergeCell ref="AV162:AW162"/>
    <mergeCell ref="AX162:BC162"/>
    <mergeCell ref="D163:E163"/>
    <mergeCell ref="F163:H163"/>
    <mergeCell ref="I163:M163"/>
    <mergeCell ref="N163:U163"/>
    <mergeCell ref="V163:AD163"/>
    <mergeCell ref="AE163:AH163"/>
    <mergeCell ref="AI163:AL163"/>
    <mergeCell ref="AS163:AU163"/>
    <mergeCell ref="AV163:AW163"/>
    <mergeCell ref="AX163:BC163"/>
    <mergeCell ref="AE160:AH160"/>
    <mergeCell ref="AI160:AM160"/>
    <mergeCell ref="AN160:AR160"/>
    <mergeCell ref="AS160:AU160"/>
    <mergeCell ref="AV160:AW160"/>
    <mergeCell ref="AX160:BC160"/>
    <mergeCell ref="D161:E161"/>
    <mergeCell ref="F161:H161"/>
    <mergeCell ref="I161:M161"/>
    <mergeCell ref="N161:U161"/>
    <mergeCell ref="V161:AD161"/>
    <mergeCell ref="AE161:AH161"/>
    <mergeCell ref="AI161:AL161"/>
    <mergeCell ref="AN161:AR165"/>
    <mergeCell ref="AS161:AU161"/>
    <mergeCell ref="AV161:AW161"/>
    <mergeCell ref="AX161:BC161"/>
    <mergeCell ref="D162:E162"/>
    <mergeCell ref="N162:U162"/>
    <mergeCell ref="V162:AD162"/>
    <mergeCell ref="AE162:AH162"/>
    <mergeCell ref="D166:AM166"/>
    <mergeCell ref="AN166:AR166"/>
    <mergeCell ref="AS166:AW166"/>
    <mergeCell ref="AX166:BC166"/>
    <mergeCell ref="A167:C167"/>
    <mergeCell ref="D167:AW167"/>
    <mergeCell ref="AX167:BC167"/>
    <mergeCell ref="A168:AW168"/>
    <mergeCell ref="AX168:BC168"/>
    <mergeCell ref="AX164:BC164"/>
    <mergeCell ref="D165:E165"/>
    <mergeCell ref="F165:H165"/>
    <mergeCell ref="I165:M165"/>
    <mergeCell ref="N165:U165"/>
    <mergeCell ref="V165:AD165"/>
    <mergeCell ref="AE165:AH165"/>
    <mergeCell ref="AI165:AL165"/>
    <mergeCell ref="AS165:AU165"/>
    <mergeCell ref="AV165:AW165"/>
    <mergeCell ref="AX165:BC165"/>
    <mergeCell ref="D164:E164"/>
    <mergeCell ref="F164:H164"/>
    <mergeCell ref="I164:M164"/>
    <mergeCell ref="N164:U164"/>
    <mergeCell ref="V164:AD164"/>
    <mergeCell ref="AE164:AH164"/>
    <mergeCell ref="AI164:AL164"/>
    <mergeCell ref="AS164:AU164"/>
    <mergeCell ref="AV164:AW164"/>
    <mergeCell ref="A161:C166"/>
    <mergeCell ref="F162:H162"/>
    <mergeCell ref="I162:M162"/>
    <mergeCell ref="A170:AW170"/>
    <mergeCell ref="AX170:BC170"/>
    <mergeCell ref="A174:BC174"/>
    <mergeCell ref="BB177:BC177"/>
    <mergeCell ref="AP179:AV179"/>
    <mergeCell ref="AW179:BC179"/>
    <mergeCell ref="AS181:AX182"/>
    <mergeCell ref="AY181:BC182"/>
    <mergeCell ref="A183:C183"/>
    <mergeCell ref="D183:H183"/>
    <mergeCell ref="I183:K183"/>
    <mergeCell ref="L183:S183"/>
    <mergeCell ref="T183:AB183"/>
    <mergeCell ref="AC183:AM183"/>
    <mergeCell ref="AN183:AP183"/>
    <mergeCell ref="AQ183:AR183"/>
    <mergeCell ref="AS183:AU183"/>
    <mergeCell ref="AV183:AX183"/>
    <mergeCell ref="AY183:BC183"/>
    <mergeCell ref="AV184:AX185"/>
    <mergeCell ref="AY184:BB185"/>
    <mergeCell ref="BC184:BC185"/>
    <mergeCell ref="I185:K185"/>
    <mergeCell ref="L185:S185"/>
    <mergeCell ref="T185:AB185"/>
    <mergeCell ref="AC185:AM185"/>
    <mergeCell ref="AN185:AP185"/>
    <mergeCell ref="AQ185:AR185"/>
    <mergeCell ref="AS185:AU185"/>
    <mergeCell ref="A184:C203"/>
    <mergeCell ref="D184:H185"/>
    <mergeCell ref="I184:K184"/>
    <mergeCell ref="L184:S184"/>
    <mergeCell ref="T184:AB184"/>
    <mergeCell ref="AC184:AM184"/>
    <mergeCell ref="AN184:AP184"/>
    <mergeCell ref="AQ184:AR184"/>
    <mergeCell ref="AS184:AU184"/>
    <mergeCell ref="D186:H187"/>
    <mergeCell ref="I186:K186"/>
    <mergeCell ref="L186:S186"/>
    <mergeCell ref="T186:AB186"/>
    <mergeCell ref="AC186:AM186"/>
    <mergeCell ref="AN186:AP186"/>
    <mergeCell ref="AQ186:AR186"/>
    <mergeCell ref="AS186:AU186"/>
    <mergeCell ref="D188:H189"/>
    <mergeCell ref="I188:K188"/>
    <mergeCell ref="L188:S188"/>
    <mergeCell ref="T188:AB188"/>
    <mergeCell ref="AC188:AM188"/>
    <mergeCell ref="AS188:AU188"/>
    <mergeCell ref="AV188:AX189"/>
    <mergeCell ref="AY188:BB189"/>
    <mergeCell ref="BC188:BC189"/>
    <mergeCell ref="I189:K189"/>
    <mergeCell ref="L189:S189"/>
    <mergeCell ref="T189:AB189"/>
    <mergeCell ref="AC189:AM189"/>
    <mergeCell ref="AN189:AP189"/>
    <mergeCell ref="AQ189:AR189"/>
    <mergeCell ref="AS189:AU189"/>
    <mergeCell ref="AV186:AX187"/>
    <mergeCell ref="AY186:BB187"/>
    <mergeCell ref="BC186:BC187"/>
    <mergeCell ref="I187:K187"/>
    <mergeCell ref="L187:S187"/>
    <mergeCell ref="T187:AB187"/>
    <mergeCell ref="AC187:AM187"/>
    <mergeCell ref="AN187:AP187"/>
    <mergeCell ref="AQ187:AR187"/>
    <mergeCell ref="AS187:AU187"/>
    <mergeCell ref="AN188:AP188"/>
    <mergeCell ref="AQ188:AR188"/>
    <mergeCell ref="AY190:BB191"/>
    <mergeCell ref="BC190:BC191"/>
    <mergeCell ref="I191:K191"/>
    <mergeCell ref="L191:S191"/>
    <mergeCell ref="T191:AB191"/>
    <mergeCell ref="AC191:AM191"/>
    <mergeCell ref="AN191:AP191"/>
    <mergeCell ref="AQ191:AR191"/>
    <mergeCell ref="AS191:AU191"/>
    <mergeCell ref="D190:H191"/>
    <mergeCell ref="I190:K190"/>
    <mergeCell ref="L190:S190"/>
    <mergeCell ref="T190:AB190"/>
    <mergeCell ref="AC190:AM190"/>
    <mergeCell ref="AN190:AP190"/>
    <mergeCell ref="AQ190:AR190"/>
    <mergeCell ref="AS190:AU190"/>
    <mergeCell ref="AV190:AX191"/>
    <mergeCell ref="AY192:BB193"/>
    <mergeCell ref="BC192:BC193"/>
    <mergeCell ref="I193:K193"/>
    <mergeCell ref="L193:S193"/>
    <mergeCell ref="T193:AB193"/>
    <mergeCell ref="AC193:AM193"/>
    <mergeCell ref="AN193:AP193"/>
    <mergeCell ref="AQ193:AR193"/>
    <mergeCell ref="AS193:AU193"/>
    <mergeCell ref="D192:H193"/>
    <mergeCell ref="I192:K192"/>
    <mergeCell ref="L192:S192"/>
    <mergeCell ref="T192:AB192"/>
    <mergeCell ref="AC192:AM192"/>
    <mergeCell ref="AN192:AP192"/>
    <mergeCell ref="AQ192:AR192"/>
    <mergeCell ref="AS192:AU192"/>
    <mergeCell ref="AV192:AX193"/>
    <mergeCell ref="AY194:BB195"/>
    <mergeCell ref="BC194:BC195"/>
    <mergeCell ref="I195:K195"/>
    <mergeCell ref="L195:S195"/>
    <mergeCell ref="T195:AB195"/>
    <mergeCell ref="AC195:AM195"/>
    <mergeCell ref="AN195:AP195"/>
    <mergeCell ref="AQ195:AR195"/>
    <mergeCell ref="AS195:AU195"/>
    <mergeCell ref="D194:H195"/>
    <mergeCell ref="I194:K194"/>
    <mergeCell ref="L194:S194"/>
    <mergeCell ref="T194:AB194"/>
    <mergeCell ref="AC194:AM194"/>
    <mergeCell ref="AN194:AP194"/>
    <mergeCell ref="AQ194:AR194"/>
    <mergeCell ref="AS194:AU194"/>
    <mergeCell ref="AV194:AX195"/>
    <mergeCell ref="AY196:BB197"/>
    <mergeCell ref="BC196:BC197"/>
    <mergeCell ref="I197:K197"/>
    <mergeCell ref="L197:S197"/>
    <mergeCell ref="T197:AB197"/>
    <mergeCell ref="AC197:AM197"/>
    <mergeCell ref="AN197:AP197"/>
    <mergeCell ref="AQ197:AR197"/>
    <mergeCell ref="AS197:AU197"/>
    <mergeCell ref="D196:H197"/>
    <mergeCell ref="I196:K196"/>
    <mergeCell ref="L196:S196"/>
    <mergeCell ref="T196:AB196"/>
    <mergeCell ref="AC196:AM196"/>
    <mergeCell ref="AN196:AP196"/>
    <mergeCell ref="AQ196:AR196"/>
    <mergeCell ref="AS196:AU196"/>
    <mergeCell ref="AV196:AX197"/>
    <mergeCell ref="AY198:BB199"/>
    <mergeCell ref="BC198:BC199"/>
    <mergeCell ref="I199:K199"/>
    <mergeCell ref="L199:S199"/>
    <mergeCell ref="T199:AB199"/>
    <mergeCell ref="AC199:AM199"/>
    <mergeCell ref="AN199:AP199"/>
    <mergeCell ref="AQ199:AR199"/>
    <mergeCell ref="AS199:AU199"/>
    <mergeCell ref="D198:H199"/>
    <mergeCell ref="I198:K198"/>
    <mergeCell ref="L198:S198"/>
    <mergeCell ref="T198:AB198"/>
    <mergeCell ref="AC198:AM198"/>
    <mergeCell ref="AN198:AP198"/>
    <mergeCell ref="AQ198:AR198"/>
    <mergeCell ref="AS198:AU198"/>
    <mergeCell ref="AV198:AX199"/>
    <mergeCell ref="AY200:BB201"/>
    <mergeCell ref="BC200:BC201"/>
    <mergeCell ref="I201:K201"/>
    <mergeCell ref="L201:S201"/>
    <mergeCell ref="T201:AB201"/>
    <mergeCell ref="AC201:AM201"/>
    <mergeCell ref="AN201:AP201"/>
    <mergeCell ref="AQ201:AR201"/>
    <mergeCell ref="AS201:AU201"/>
    <mergeCell ref="D200:H201"/>
    <mergeCell ref="I200:K200"/>
    <mergeCell ref="L200:S200"/>
    <mergeCell ref="T200:AB200"/>
    <mergeCell ref="AC200:AM200"/>
    <mergeCell ref="AN200:AP200"/>
    <mergeCell ref="AQ200:AR200"/>
    <mergeCell ref="AS200:AU200"/>
    <mergeCell ref="AV200:AX201"/>
    <mergeCell ref="AY202:BB203"/>
    <mergeCell ref="BC202:BC203"/>
    <mergeCell ref="I203:K203"/>
    <mergeCell ref="L203:S203"/>
    <mergeCell ref="T203:AB203"/>
    <mergeCell ref="AC203:AM203"/>
    <mergeCell ref="AN203:AP203"/>
    <mergeCell ref="AQ203:AR203"/>
    <mergeCell ref="AS203:AU203"/>
    <mergeCell ref="D202:H203"/>
    <mergeCell ref="I202:K202"/>
    <mergeCell ref="L202:S202"/>
    <mergeCell ref="T202:AB202"/>
    <mergeCell ref="AC202:AM202"/>
    <mergeCell ref="AN202:AP202"/>
    <mergeCell ref="AQ202:AR202"/>
    <mergeCell ref="AS202:AU202"/>
    <mergeCell ref="AV202:AX203"/>
    <mergeCell ref="AV204:AX205"/>
    <mergeCell ref="AY204:BB205"/>
    <mergeCell ref="BC204:BC205"/>
    <mergeCell ref="I205:K205"/>
    <mergeCell ref="L205:S205"/>
    <mergeCell ref="T205:AB205"/>
    <mergeCell ref="AC205:AM205"/>
    <mergeCell ref="AN205:AP205"/>
    <mergeCell ref="AQ205:AR205"/>
    <mergeCell ref="AS205:AU205"/>
    <mergeCell ref="A204:C223"/>
    <mergeCell ref="D204:H205"/>
    <mergeCell ref="I204:K204"/>
    <mergeCell ref="L204:S204"/>
    <mergeCell ref="T204:AB204"/>
    <mergeCell ref="AC204:AM204"/>
    <mergeCell ref="AN204:AP204"/>
    <mergeCell ref="AQ204:AR204"/>
    <mergeCell ref="AS204:AU204"/>
    <mergeCell ref="D206:H207"/>
    <mergeCell ref="I206:K206"/>
    <mergeCell ref="L206:S206"/>
    <mergeCell ref="T206:AB206"/>
    <mergeCell ref="AC206:AM206"/>
    <mergeCell ref="AN206:AP206"/>
    <mergeCell ref="AQ206:AR206"/>
    <mergeCell ref="AS206:AU206"/>
    <mergeCell ref="D208:H209"/>
    <mergeCell ref="I208:K208"/>
    <mergeCell ref="L208:S208"/>
    <mergeCell ref="T208:AB208"/>
    <mergeCell ref="AC208:AM208"/>
    <mergeCell ref="AS208:AU208"/>
    <mergeCell ref="AV208:AX209"/>
    <mergeCell ref="AY208:BB209"/>
    <mergeCell ref="BC208:BC209"/>
    <mergeCell ref="I209:K209"/>
    <mergeCell ref="L209:S209"/>
    <mergeCell ref="T209:AB209"/>
    <mergeCell ref="AC209:AM209"/>
    <mergeCell ref="AN209:AP209"/>
    <mergeCell ref="AQ209:AR209"/>
    <mergeCell ref="AS209:AU209"/>
    <mergeCell ref="AV206:AX207"/>
    <mergeCell ref="AY206:BB207"/>
    <mergeCell ref="BC206:BC207"/>
    <mergeCell ref="I207:K207"/>
    <mergeCell ref="L207:S207"/>
    <mergeCell ref="T207:AB207"/>
    <mergeCell ref="AC207:AM207"/>
    <mergeCell ref="AN207:AP207"/>
    <mergeCell ref="AQ207:AR207"/>
    <mergeCell ref="AS207:AU207"/>
    <mergeCell ref="AN208:AP208"/>
    <mergeCell ref="AQ208:AR208"/>
    <mergeCell ref="AY210:BB211"/>
    <mergeCell ref="BC210:BC211"/>
    <mergeCell ref="I211:K211"/>
    <mergeCell ref="L211:S211"/>
    <mergeCell ref="T211:AB211"/>
    <mergeCell ref="AC211:AM211"/>
    <mergeCell ref="AN211:AP211"/>
    <mergeCell ref="AQ211:AR211"/>
    <mergeCell ref="AS211:AU211"/>
    <mergeCell ref="D210:H211"/>
    <mergeCell ref="I210:K210"/>
    <mergeCell ref="L210:S210"/>
    <mergeCell ref="T210:AB210"/>
    <mergeCell ref="AC210:AM210"/>
    <mergeCell ref="AN210:AP210"/>
    <mergeCell ref="AQ210:AR210"/>
    <mergeCell ref="AS210:AU210"/>
    <mergeCell ref="AV210:AX211"/>
    <mergeCell ref="AY212:BB213"/>
    <mergeCell ref="BC212:BC213"/>
    <mergeCell ref="I213:K213"/>
    <mergeCell ref="L213:S213"/>
    <mergeCell ref="T213:AB213"/>
    <mergeCell ref="AC213:AM213"/>
    <mergeCell ref="AN213:AP213"/>
    <mergeCell ref="AQ213:AR213"/>
    <mergeCell ref="AS213:AU213"/>
    <mergeCell ref="D212:H213"/>
    <mergeCell ref="I212:K212"/>
    <mergeCell ref="L212:S212"/>
    <mergeCell ref="T212:AB212"/>
    <mergeCell ref="AC212:AM212"/>
    <mergeCell ref="AN212:AP212"/>
    <mergeCell ref="AQ212:AR212"/>
    <mergeCell ref="AS212:AU212"/>
    <mergeCell ref="AV212:AX213"/>
    <mergeCell ref="AY214:BB215"/>
    <mergeCell ref="BC214:BC215"/>
    <mergeCell ref="I215:K215"/>
    <mergeCell ref="L215:S215"/>
    <mergeCell ref="T215:AB215"/>
    <mergeCell ref="AC215:AM215"/>
    <mergeCell ref="AN215:AP215"/>
    <mergeCell ref="AQ215:AR215"/>
    <mergeCell ref="AS215:AU215"/>
    <mergeCell ref="D214:H215"/>
    <mergeCell ref="I214:K214"/>
    <mergeCell ref="L214:S214"/>
    <mergeCell ref="T214:AB214"/>
    <mergeCell ref="AC214:AM214"/>
    <mergeCell ref="AN214:AP214"/>
    <mergeCell ref="AQ214:AR214"/>
    <mergeCell ref="AS214:AU214"/>
    <mergeCell ref="AV214:AX215"/>
    <mergeCell ref="AY216:BB217"/>
    <mergeCell ref="BC216:BC217"/>
    <mergeCell ref="I217:K217"/>
    <mergeCell ref="L217:S217"/>
    <mergeCell ref="T217:AB217"/>
    <mergeCell ref="AC217:AM217"/>
    <mergeCell ref="AN217:AP217"/>
    <mergeCell ref="AQ217:AR217"/>
    <mergeCell ref="AS217:AU217"/>
    <mergeCell ref="D216:H217"/>
    <mergeCell ref="I216:K216"/>
    <mergeCell ref="L216:S216"/>
    <mergeCell ref="T216:AB216"/>
    <mergeCell ref="AC216:AM216"/>
    <mergeCell ref="AN216:AP216"/>
    <mergeCell ref="AQ216:AR216"/>
    <mergeCell ref="AS216:AU216"/>
    <mergeCell ref="AV216:AX217"/>
    <mergeCell ref="AY218:BB219"/>
    <mergeCell ref="BC218:BC219"/>
    <mergeCell ref="I219:K219"/>
    <mergeCell ref="L219:S219"/>
    <mergeCell ref="T219:AB219"/>
    <mergeCell ref="AC219:AM219"/>
    <mergeCell ref="AN219:AP219"/>
    <mergeCell ref="AQ219:AR219"/>
    <mergeCell ref="AS219:AU219"/>
    <mergeCell ref="D218:H219"/>
    <mergeCell ref="I218:K218"/>
    <mergeCell ref="L218:S218"/>
    <mergeCell ref="T218:AB218"/>
    <mergeCell ref="AC218:AM218"/>
    <mergeCell ref="AN218:AP218"/>
    <mergeCell ref="AQ218:AR218"/>
    <mergeCell ref="AS218:AU218"/>
    <mergeCell ref="AV218:AX219"/>
    <mergeCell ref="AY220:BB221"/>
    <mergeCell ref="BC220:BC221"/>
    <mergeCell ref="I221:K221"/>
    <mergeCell ref="L221:S221"/>
    <mergeCell ref="T221:AB221"/>
    <mergeCell ref="AC221:AM221"/>
    <mergeCell ref="AN221:AP221"/>
    <mergeCell ref="AQ221:AR221"/>
    <mergeCell ref="AS221:AU221"/>
    <mergeCell ref="D220:H221"/>
    <mergeCell ref="I220:K220"/>
    <mergeCell ref="L220:S220"/>
    <mergeCell ref="T220:AB220"/>
    <mergeCell ref="AC220:AM220"/>
    <mergeCell ref="AN220:AP220"/>
    <mergeCell ref="AQ220:AR220"/>
    <mergeCell ref="AS220:AU220"/>
    <mergeCell ref="AV220:AX221"/>
    <mergeCell ref="A256:H256"/>
    <mergeCell ref="I256:P256"/>
    <mergeCell ref="A258:AX258"/>
    <mergeCell ref="AY258:BC258"/>
    <mergeCell ref="AY222:BB223"/>
    <mergeCell ref="BC222:BC223"/>
    <mergeCell ref="I223:K223"/>
    <mergeCell ref="L223:S223"/>
    <mergeCell ref="T223:AB223"/>
    <mergeCell ref="AC223:AM223"/>
    <mergeCell ref="AN223:AP223"/>
    <mergeCell ref="AQ223:AR223"/>
    <mergeCell ref="AS223:AU223"/>
    <mergeCell ref="D222:H223"/>
    <mergeCell ref="I222:K222"/>
    <mergeCell ref="L222:S222"/>
    <mergeCell ref="T222:AB222"/>
    <mergeCell ref="AC222:AM222"/>
    <mergeCell ref="AN222:AP222"/>
    <mergeCell ref="AQ222:AR222"/>
    <mergeCell ref="AS222:AU222"/>
    <mergeCell ref="AV222:AX223"/>
    <mergeCell ref="A237:C237"/>
    <mergeCell ref="D237:J237"/>
    <mergeCell ref="K237:T237"/>
    <mergeCell ref="U237:V237"/>
    <mergeCell ref="W237:AE237"/>
    <mergeCell ref="AF237:AP237"/>
    <mergeCell ref="AQ237:BC237"/>
    <mergeCell ref="A238:C238"/>
    <mergeCell ref="D238:J238"/>
    <mergeCell ref="K238:S238"/>
    <mergeCell ref="BA248:BB248"/>
    <mergeCell ref="AP250:AV250"/>
    <mergeCell ref="AW250:BC250"/>
    <mergeCell ref="U238:V238"/>
    <mergeCell ref="W238:AD238"/>
    <mergeCell ref="AF238:AO238"/>
    <mergeCell ref="AQ238:BB238"/>
    <mergeCell ref="A241:AP241"/>
    <mergeCell ref="AQ241:BB241"/>
    <mergeCell ref="A245:BC245"/>
    <mergeCell ref="A239:C240"/>
    <mergeCell ref="D239:J239"/>
    <mergeCell ref="K239:S239"/>
    <mergeCell ref="U239:V239"/>
    <mergeCell ref="W239:AD239"/>
    <mergeCell ref="AF239:AO239"/>
    <mergeCell ref="AQ239:BB240"/>
    <mergeCell ref="BC239:BC240"/>
    <mergeCell ref="D240:J240"/>
    <mergeCell ref="K240:S240"/>
    <mergeCell ref="U240:V240"/>
    <mergeCell ref="W240:AD240"/>
    <mergeCell ref="AF240:AO240"/>
    <mergeCell ref="AD262:AJ262"/>
    <mergeCell ref="AK262:AM263"/>
    <mergeCell ref="AN262:AP263"/>
    <mergeCell ref="AQ262:AT263"/>
    <mergeCell ref="AU262:AX263"/>
    <mergeCell ref="AY262:BC263"/>
    <mergeCell ref="AD263:AF263"/>
    <mergeCell ref="AH263:AJ263"/>
    <mergeCell ref="A260:AX260"/>
    <mergeCell ref="AY260:BC260"/>
    <mergeCell ref="A262:C263"/>
    <mergeCell ref="D262:G263"/>
    <mergeCell ref="H262:J263"/>
    <mergeCell ref="K262:N263"/>
    <mergeCell ref="O262:S263"/>
    <mergeCell ref="T262:AC263"/>
    <mergeCell ref="O267:S267"/>
    <mergeCell ref="AY266:BC266"/>
    <mergeCell ref="T267:AC267"/>
    <mergeCell ref="AD267:AF267"/>
    <mergeCell ref="AH267:AJ267"/>
    <mergeCell ref="AK267:AM267"/>
    <mergeCell ref="AN267:AP267"/>
    <mergeCell ref="AQ267:AT267"/>
    <mergeCell ref="AU267:AX267"/>
    <mergeCell ref="AY267:BC267"/>
    <mergeCell ref="AN264:AP264"/>
    <mergeCell ref="AQ264:AT264"/>
    <mergeCell ref="AU264:AX264"/>
    <mergeCell ref="AY264:BC264"/>
    <mergeCell ref="D265:G265"/>
    <mergeCell ref="H265:J265"/>
    <mergeCell ref="K265:N265"/>
    <mergeCell ref="O265:S265"/>
    <mergeCell ref="T265:AC265"/>
    <mergeCell ref="AD265:AF265"/>
    <mergeCell ref="AH265:AJ265"/>
    <mergeCell ref="AK265:AM265"/>
    <mergeCell ref="AN265:AP265"/>
    <mergeCell ref="AQ265:AT265"/>
    <mergeCell ref="AU265:AX265"/>
    <mergeCell ref="AY265:BC265"/>
    <mergeCell ref="O266:S266"/>
    <mergeCell ref="T266:AC266"/>
    <mergeCell ref="AD266:AF266"/>
    <mergeCell ref="AH266:AJ266"/>
    <mergeCell ref="AK266:AM266"/>
    <mergeCell ref="D267:G267"/>
    <mergeCell ref="AN266:AP266"/>
    <mergeCell ref="AQ266:AT266"/>
    <mergeCell ref="AU266:AX266"/>
    <mergeCell ref="K267:N267"/>
    <mergeCell ref="H267:J267"/>
    <mergeCell ref="AY268:BC268"/>
    <mergeCell ref="D269:G269"/>
    <mergeCell ref="H269:J269"/>
    <mergeCell ref="K269:N269"/>
    <mergeCell ref="O269:S269"/>
    <mergeCell ref="T269:AC269"/>
    <mergeCell ref="AD269:AF269"/>
    <mergeCell ref="AH269:AJ269"/>
    <mergeCell ref="AK269:AM269"/>
    <mergeCell ref="AN269:AP269"/>
    <mergeCell ref="AQ269:AT269"/>
    <mergeCell ref="AU269:AX269"/>
    <mergeCell ref="AY269:BC269"/>
    <mergeCell ref="D268:G268"/>
    <mergeCell ref="H268:J268"/>
    <mergeCell ref="K268:N268"/>
    <mergeCell ref="O268:S268"/>
    <mergeCell ref="T268:AC268"/>
    <mergeCell ref="AD268:AF268"/>
    <mergeCell ref="AH268:AJ268"/>
    <mergeCell ref="AK268:AM268"/>
    <mergeCell ref="AN268:AP268"/>
    <mergeCell ref="AQ268:AT268"/>
    <mergeCell ref="AU268:AX268"/>
    <mergeCell ref="AQ270:AT270"/>
    <mergeCell ref="AU270:AX270"/>
    <mergeCell ref="AY270:BC270"/>
    <mergeCell ref="D271:G271"/>
    <mergeCell ref="H271:J271"/>
    <mergeCell ref="K271:N271"/>
    <mergeCell ref="O271:S271"/>
    <mergeCell ref="T271:AC271"/>
    <mergeCell ref="AD271:AF271"/>
    <mergeCell ref="AH271:AJ271"/>
    <mergeCell ref="AK271:AM271"/>
    <mergeCell ref="AN271:AP271"/>
    <mergeCell ref="AQ271:AT271"/>
    <mergeCell ref="AU271:AX271"/>
    <mergeCell ref="AY271:BC271"/>
    <mergeCell ref="D270:G270"/>
    <mergeCell ref="H270:J270"/>
    <mergeCell ref="K270:N270"/>
    <mergeCell ref="O270:S270"/>
    <mergeCell ref="T270:AC270"/>
    <mergeCell ref="AD270:AF270"/>
    <mergeCell ref="AH270:AJ270"/>
    <mergeCell ref="AK270:AM270"/>
    <mergeCell ref="AN270:AP270"/>
    <mergeCell ref="AQ272:AT272"/>
    <mergeCell ref="AU272:AX272"/>
    <mergeCell ref="AY272:BC272"/>
    <mergeCell ref="D273:G273"/>
    <mergeCell ref="H273:J273"/>
    <mergeCell ref="K273:N273"/>
    <mergeCell ref="O273:S273"/>
    <mergeCell ref="T273:AC273"/>
    <mergeCell ref="AD273:AF273"/>
    <mergeCell ref="AH273:AJ273"/>
    <mergeCell ref="AK273:AM273"/>
    <mergeCell ref="AN273:AP273"/>
    <mergeCell ref="AQ273:AT273"/>
    <mergeCell ref="AU273:AX273"/>
    <mergeCell ref="AY273:BC273"/>
    <mergeCell ref="D272:G272"/>
    <mergeCell ref="H272:J272"/>
    <mergeCell ref="K272:N272"/>
    <mergeCell ref="O272:S272"/>
    <mergeCell ref="T272:AC272"/>
    <mergeCell ref="AD272:AF272"/>
    <mergeCell ref="AH272:AJ272"/>
    <mergeCell ref="AK272:AM272"/>
    <mergeCell ref="AN272:AP272"/>
    <mergeCell ref="AQ274:AT274"/>
    <mergeCell ref="AU274:AX274"/>
    <mergeCell ref="AY274:BC274"/>
    <mergeCell ref="D275:G275"/>
    <mergeCell ref="H275:J275"/>
    <mergeCell ref="K275:N275"/>
    <mergeCell ref="O275:S275"/>
    <mergeCell ref="T275:AC275"/>
    <mergeCell ref="AD275:AF275"/>
    <mergeCell ref="AH275:AJ275"/>
    <mergeCell ref="AK275:AM275"/>
    <mergeCell ref="AN275:AP275"/>
    <mergeCell ref="AQ275:AT275"/>
    <mergeCell ref="AU275:AX275"/>
    <mergeCell ref="AY275:BC275"/>
    <mergeCell ref="D274:G274"/>
    <mergeCell ref="H274:J274"/>
    <mergeCell ref="K274:N274"/>
    <mergeCell ref="O274:S274"/>
    <mergeCell ref="T274:AC274"/>
    <mergeCell ref="AD274:AF274"/>
    <mergeCell ref="AH274:AJ274"/>
    <mergeCell ref="AK274:AM274"/>
    <mergeCell ref="AN274:AP274"/>
    <mergeCell ref="AQ276:AT276"/>
    <mergeCell ref="AU276:AX276"/>
    <mergeCell ref="AY276:BC276"/>
    <mergeCell ref="D277:G277"/>
    <mergeCell ref="H277:J277"/>
    <mergeCell ref="K277:N277"/>
    <mergeCell ref="O277:S277"/>
    <mergeCell ref="T277:AC277"/>
    <mergeCell ref="AD277:AF277"/>
    <mergeCell ref="AH277:AJ277"/>
    <mergeCell ref="AK277:AM277"/>
    <mergeCell ref="AN277:AP277"/>
    <mergeCell ref="AQ277:AT277"/>
    <mergeCell ref="AU277:AX277"/>
    <mergeCell ref="AY277:BC277"/>
    <mergeCell ref="D276:G276"/>
    <mergeCell ref="H276:J276"/>
    <mergeCell ref="K276:N276"/>
    <mergeCell ref="O276:S276"/>
    <mergeCell ref="T276:AC276"/>
    <mergeCell ref="AD276:AF276"/>
    <mergeCell ref="AH276:AJ276"/>
    <mergeCell ref="AK276:AM276"/>
    <mergeCell ref="AN276:AP276"/>
    <mergeCell ref="AQ278:AT278"/>
    <mergeCell ref="AU278:AX278"/>
    <mergeCell ref="AY278:BC278"/>
    <mergeCell ref="D279:AM279"/>
    <mergeCell ref="AN279:AP279"/>
    <mergeCell ref="AQ279:AT279"/>
    <mergeCell ref="AU279:AX279"/>
    <mergeCell ref="AY279:BC279"/>
    <mergeCell ref="A280:C280"/>
    <mergeCell ref="D280:AX280"/>
    <mergeCell ref="AY280:BC280"/>
    <mergeCell ref="D278:G278"/>
    <mergeCell ref="H278:J278"/>
    <mergeCell ref="K278:N278"/>
    <mergeCell ref="O278:S278"/>
    <mergeCell ref="T278:AC278"/>
    <mergeCell ref="AD278:AF278"/>
    <mergeCell ref="AH278:AJ278"/>
    <mergeCell ref="AK278:AM278"/>
    <mergeCell ref="AN278:AP278"/>
    <mergeCell ref="A264:C279"/>
    <mergeCell ref="D264:G264"/>
    <mergeCell ref="H264:J264"/>
    <mergeCell ref="K264:N264"/>
    <mergeCell ref="O264:S264"/>
    <mergeCell ref="T264:AC264"/>
    <mergeCell ref="AD264:AF264"/>
    <mergeCell ref="AH264:AJ264"/>
    <mergeCell ref="AK264:AM264"/>
    <mergeCell ref="D266:G266"/>
    <mergeCell ref="H266:J266"/>
    <mergeCell ref="K266:N266"/>
    <mergeCell ref="A281:AX281"/>
    <mergeCell ref="AY281:BC281"/>
    <mergeCell ref="A286:H286"/>
    <mergeCell ref="I286:P286"/>
    <mergeCell ref="A288:AX288"/>
    <mergeCell ref="AY288:BC288"/>
    <mergeCell ref="A290:AX290"/>
    <mergeCell ref="AY290:BC290"/>
    <mergeCell ref="A292:C293"/>
    <mergeCell ref="D292:G293"/>
    <mergeCell ref="H292:J293"/>
    <mergeCell ref="K292:N293"/>
    <mergeCell ref="O292:S293"/>
    <mergeCell ref="T292:AC293"/>
    <mergeCell ref="AD292:AJ292"/>
    <mergeCell ref="AK292:AM293"/>
    <mergeCell ref="AN292:AP293"/>
    <mergeCell ref="AQ292:AT293"/>
    <mergeCell ref="AU292:AX293"/>
    <mergeCell ref="AY292:BC293"/>
    <mergeCell ref="AD293:AF293"/>
    <mergeCell ref="AH293:AJ293"/>
    <mergeCell ref="H294:J294"/>
    <mergeCell ref="K294:N294"/>
    <mergeCell ref="O294:S294"/>
    <mergeCell ref="T294:AC294"/>
    <mergeCell ref="AD294:AF294"/>
    <mergeCell ref="AH294:AJ294"/>
    <mergeCell ref="AK294:AM294"/>
    <mergeCell ref="D296:G296"/>
    <mergeCell ref="H296:J296"/>
    <mergeCell ref="K296:N296"/>
    <mergeCell ref="O296:S296"/>
    <mergeCell ref="T296:AC296"/>
    <mergeCell ref="AD296:AF296"/>
    <mergeCell ref="AH296:AJ296"/>
    <mergeCell ref="AK296:AM296"/>
    <mergeCell ref="D298:G298"/>
    <mergeCell ref="H298:J298"/>
    <mergeCell ref="K298:N298"/>
    <mergeCell ref="O298:S298"/>
    <mergeCell ref="T298:AC298"/>
    <mergeCell ref="AD298:AF298"/>
    <mergeCell ref="AH298:AJ298"/>
    <mergeCell ref="AK298:AM298"/>
    <mergeCell ref="AN296:AP296"/>
    <mergeCell ref="AQ296:AT296"/>
    <mergeCell ref="AU296:AX296"/>
    <mergeCell ref="AY296:BC296"/>
    <mergeCell ref="D297:G297"/>
    <mergeCell ref="H297:J297"/>
    <mergeCell ref="K297:N297"/>
    <mergeCell ref="O297:S297"/>
    <mergeCell ref="T297:AC297"/>
    <mergeCell ref="AD297:AF297"/>
    <mergeCell ref="AH297:AJ297"/>
    <mergeCell ref="AK297:AM297"/>
    <mergeCell ref="AN297:AP297"/>
    <mergeCell ref="AQ297:AT297"/>
    <mergeCell ref="AU297:AX297"/>
    <mergeCell ref="AY297:BC297"/>
    <mergeCell ref="AN294:AP294"/>
    <mergeCell ref="AQ294:AT294"/>
    <mergeCell ref="AU294:AX294"/>
    <mergeCell ref="AY294:BC294"/>
    <mergeCell ref="D295:G295"/>
    <mergeCell ref="H295:J295"/>
    <mergeCell ref="K295:N295"/>
    <mergeCell ref="O295:S295"/>
    <mergeCell ref="T295:AC295"/>
    <mergeCell ref="AD295:AF295"/>
    <mergeCell ref="AH295:AJ295"/>
    <mergeCell ref="AK295:AM295"/>
    <mergeCell ref="AN295:AP295"/>
    <mergeCell ref="AQ295:AT295"/>
    <mergeCell ref="AU295:AX295"/>
    <mergeCell ref="AY295:BC295"/>
    <mergeCell ref="AN298:AP298"/>
    <mergeCell ref="AQ298:AT298"/>
    <mergeCell ref="AU298:AX298"/>
    <mergeCell ref="AY298:BC298"/>
    <mergeCell ref="D299:G299"/>
    <mergeCell ref="H299:J299"/>
    <mergeCell ref="K299:N299"/>
    <mergeCell ref="O299:S299"/>
    <mergeCell ref="T299:AC299"/>
    <mergeCell ref="AD299:AF299"/>
    <mergeCell ref="AH299:AJ299"/>
    <mergeCell ref="AK299:AM299"/>
    <mergeCell ref="AN299:AP299"/>
    <mergeCell ref="AQ299:AT299"/>
    <mergeCell ref="AU299:AX299"/>
    <mergeCell ref="AY299:BC299"/>
    <mergeCell ref="AQ300:AT300"/>
    <mergeCell ref="AU300:AX300"/>
    <mergeCell ref="AY300:BC300"/>
    <mergeCell ref="D301:G301"/>
    <mergeCell ref="H301:J301"/>
    <mergeCell ref="K301:N301"/>
    <mergeCell ref="O301:S301"/>
    <mergeCell ref="T301:AC301"/>
    <mergeCell ref="AD301:AF301"/>
    <mergeCell ref="AH301:AJ301"/>
    <mergeCell ref="AK301:AM301"/>
    <mergeCell ref="AN301:AP301"/>
    <mergeCell ref="AQ301:AT301"/>
    <mergeCell ref="AU301:AX301"/>
    <mergeCell ref="AY301:BC301"/>
    <mergeCell ref="D300:G300"/>
    <mergeCell ref="H300:J300"/>
    <mergeCell ref="K300:N300"/>
    <mergeCell ref="O300:S300"/>
    <mergeCell ref="T300:AC300"/>
    <mergeCell ref="AD300:AF300"/>
    <mergeCell ref="AH300:AJ300"/>
    <mergeCell ref="AK300:AM300"/>
    <mergeCell ref="AN300:AP300"/>
    <mergeCell ref="AQ302:AT302"/>
    <mergeCell ref="AU302:AX302"/>
    <mergeCell ref="AY302:BC302"/>
    <mergeCell ref="D303:G303"/>
    <mergeCell ref="H303:J303"/>
    <mergeCell ref="K303:N303"/>
    <mergeCell ref="O303:S303"/>
    <mergeCell ref="T303:AC303"/>
    <mergeCell ref="AD303:AF303"/>
    <mergeCell ref="AH303:AJ303"/>
    <mergeCell ref="AK303:AM303"/>
    <mergeCell ref="AN303:AP303"/>
    <mergeCell ref="AQ303:AT303"/>
    <mergeCell ref="AU303:AX303"/>
    <mergeCell ref="AY303:BC303"/>
    <mergeCell ref="D302:G302"/>
    <mergeCell ref="H302:J302"/>
    <mergeCell ref="K302:N302"/>
    <mergeCell ref="O302:S302"/>
    <mergeCell ref="T302:AC302"/>
    <mergeCell ref="AD302:AF302"/>
    <mergeCell ref="AH302:AJ302"/>
    <mergeCell ref="AK302:AM302"/>
    <mergeCell ref="AN302:AP302"/>
    <mergeCell ref="AQ304:AT304"/>
    <mergeCell ref="AU304:AX304"/>
    <mergeCell ref="AY304:BC304"/>
    <mergeCell ref="D305:G305"/>
    <mergeCell ref="H305:J305"/>
    <mergeCell ref="K305:N305"/>
    <mergeCell ref="O305:S305"/>
    <mergeCell ref="T305:AC305"/>
    <mergeCell ref="AD305:AF305"/>
    <mergeCell ref="AH305:AJ305"/>
    <mergeCell ref="AK305:AM305"/>
    <mergeCell ref="AN305:AP305"/>
    <mergeCell ref="AQ305:AT305"/>
    <mergeCell ref="AU305:AX305"/>
    <mergeCell ref="AY305:BC305"/>
    <mergeCell ref="D304:G304"/>
    <mergeCell ref="H304:J304"/>
    <mergeCell ref="K304:N304"/>
    <mergeCell ref="O304:S304"/>
    <mergeCell ref="T304:AC304"/>
    <mergeCell ref="AD304:AF304"/>
    <mergeCell ref="AH304:AJ304"/>
    <mergeCell ref="AK304:AM304"/>
    <mergeCell ref="AN304:AP304"/>
    <mergeCell ref="AQ306:AT306"/>
    <mergeCell ref="AU306:AX306"/>
    <mergeCell ref="AY306:BC306"/>
    <mergeCell ref="D307:G307"/>
    <mergeCell ref="H307:J307"/>
    <mergeCell ref="K307:N307"/>
    <mergeCell ref="O307:S307"/>
    <mergeCell ref="T307:AC307"/>
    <mergeCell ref="AD307:AF307"/>
    <mergeCell ref="AH307:AJ307"/>
    <mergeCell ref="AK307:AM307"/>
    <mergeCell ref="AN307:AP307"/>
    <mergeCell ref="AQ307:AT307"/>
    <mergeCell ref="AU307:AX307"/>
    <mergeCell ref="AY307:BC307"/>
    <mergeCell ref="D306:G306"/>
    <mergeCell ref="H306:J306"/>
    <mergeCell ref="K306:N306"/>
    <mergeCell ref="O306:S306"/>
    <mergeCell ref="T306:AC306"/>
    <mergeCell ref="AD306:AF306"/>
    <mergeCell ref="AH306:AJ306"/>
    <mergeCell ref="AK306:AM306"/>
    <mergeCell ref="AN306:AP306"/>
    <mergeCell ref="A311:AX311"/>
    <mergeCell ref="AY311:BC311"/>
    <mergeCell ref="A313:AU313"/>
    <mergeCell ref="AV313:AZ313"/>
    <mergeCell ref="A314:AX314"/>
    <mergeCell ref="AY314:BC314"/>
    <mergeCell ref="A318:BC318"/>
    <mergeCell ref="BA321:BB321"/>
    <mergeCell ref="AP323:AV323"/>
    <mergeCell ref="AW323:BC323"/>
    <mergeCell ref="AQ308:AT308"/>
    <mergeCell ref="AU308:AX308"/>
    <mergeCell ref="AY308:BC308"/>
    <mergeCell ref="D309:AM309"/>
    <mergeCell ref="AN309:AP309"/>
    <mergeCell ref="AQ309:AT309"/>
    <mergeCell ref="AU309:AX309"/>
    <mergeCell ref="AY309:BC309"/>
    <mergeCell ref="A310:C310"/>
    <mergeCell ref="D310:AX310"/>
    <mergeCell ref="AY310:BC310"/>
    <mergeCell ref="D308:G308"/>
    <mergeCell ref="H308:J308"/>
    <mergeCell ref="K308:N308"/>
    <mergeCell ref="O308:S308"/>
    <mergeCell ref="T308:AC308"/>
    <mergeCell ref="AD308:AF308"/>
    <mergeCell ref="AH308:AJ308"/>
    <mergeCell ref="AK308:AM308"/>
    <mergeCell ref="AN308:AP308"/>
    <mergeCell ref="A294:C309"/>
    <mergeCell ref="D294:G294"/>
    <mergeCell ref="AS328:AV329"/>
    <mergeCell ref="AW328:AZ329"/>
    <mergeCell ref="BA328:BC329"/>
    <mergeCell ref="AJ329:AM329"/>
    <mergeCell ref="AO329:AR329"/>
    <mergeCell ref="A330:F330"/>
    <mergeCell ref="G330:I330"/>
    <mergeCell ref="J330:P330"/>
    <mergeCell ref="Q330:X330"/>
    <mergeCell ref="Y330:AI330"/>
    <mergeCell ref="AJ330:AM330"/>
    <mergeCell ref="AO330:AR330"/>
    <mergeCell ref="AS330:AV330"/>
    <mergeCell ref="AW330:AZ330"/>
    <mergeCell ref="BA330:BC330"/>
    <mergeCell ref="A324:I324"/>
    <mergeCell ref="J324:R324"/>
    <mergeCell ref="A326:AI326"/>
    <mergeCell ref="AJ326:AP326"/>
    <mergeCell ref="A328:F329"/>
    <mergeCell ref="G328:I329"/>
    <mergeCell ref="J328:P329"/>
    <mergeCell ref="Q328:X329"/>
    <mergeCell ref="Y328:AI329"/>
    <mergeCell ref="AJ328:AR328"/>
    <mergeCell ref="BA331:BC331"/>
    <mergeCell ref="A332:F332"/>
    <mergeCell ref="G332:I332"/>
    <mergeCell ref="J332:P332"/>
    <mergeCell ref="Q332:X332"/>
    <mergeCell ref="Y332:AI332"/>
    <mergeCell ref="AJ332:AM332"/>
    <mergeCell ref="AO332:AR332"/>
    <mergeCell ref="AS332:AV332"/>
    <mergeCell ref="AW332:AZ332"/>
    <mergeCell ref="BA332:BC332"/>
    <mergeCell ref="A331:F331"/>
    <mergeCell ref="G331:I331"/>
    <mergeCell ref="J331:P331"/>
    <mergeCell ref="Q331:X331"/>
    <mergeCell ref="Y331:AI331"/>
    <mergeCell ref="AJ331:AM331"/>
    <mergeCell ref="AO331:AR331"/>
    <mergeCell ref="AS331:AV331"/>
    <mergeCell ref="AW331:AZ331"/>
    <mergeCell ref="BA333:BC333"/>
    <mergeCell ref="A334:F334"/>
    <mergeCell ref="G334:I334"/>
    <mergeCell ref="J334:P334"/>
    <mergeCell ref="Q334:X334"/>
    <mergeCell ref="Y334:AI334"/>
    <mergeCell ref="AJ334:AM334"/>
    <mergeCell ref="AO334:AR334"/>
    <mergeCell ref="AS334:AV334"/>
    <mergeCell ref="AW334:AZ334"/>
    <mergeCell ref="BA334:BC334"/>
    <mergeCell ref="A333:F333"/>
    <mergeCell ref="G333:I333"/>
    <mergeCell ref="J333:P333"/>
    <mergeCell ref="Q333:X333"/>
    <mergeCell ref="Y333:AI333"/>
    <mergeCell ref="AJ333:AM333"/>
    <mergeCell ref="AO333:AR333"/>
    <mergeCell ref="AS333:AV333"/>
    <mergeCell ref="AW333:AZ333"/>
    <mergeCell ref="BA335:BC335"/>
    <mergeCell ref="A336:F336"/>
    <mergeCell ref="G336:I336"/>
    <mergeCell ref="J336:P336"/>
    <mergeCell ref="Q336:X336"/>
    <mergeCell ref="Y336:AI336"/>
    <mergeCell ref="AJ336:AM336"/>
    <mergeCell ref="AO336:AR336"/>
    <mergeCell ref="AS336:AV336"/>
    <mergeCell ref="AW336:AZ336"/>
    <mergeCell ref="BA336:BC336"/>
    <mergeCell ref="A335:F335"/>
    <mergeCell ref="G335:I335"/>
    <mergeCell ref="J335:P335"/>
    <mergeCell ref="Q335:X335"/>
    <mergeCell ref="Y335:AI335"/>
    <mergeCell ref="AJ335:AM335"/>
    <mergeCell ref="AO335:AR335"/>
    <mergeCell ref="AS335:AV335"/>
    <mergeCell ref="AW335:AZ335"/>
    <mergeCell ref="A339:F339"/>
    <mergeCell ref="G339:I339"/>
    <mergeCell ref="J339:P339"/>
    <mergeCell ref="Q339:X339"/>
    <mergeCell ref="Y339:AI339"/>
    <mergeCell ref="AJ339:AM339"/>
    <mergeCell ref="AO339:AR339"/>
    <mergeCell ref="AS339:AV339"/>
    <mergeCell ref="AW339:AZ339"/>
    <mergeCell ref="BA339:BC339"/>
    <mergeCell ref="BA337:BC337"/>
    <mergeCell ref="A338:F338"/>
    <mergeCell ref="G338:I338"/>
    <mergeCell ref="J338:P338"/>
    <mergeCell ref="Q338:X338"/>
    <mergeCell ref="Y338:AI338"/>
    <mergeCell ref="AJ338:AM338"/>
    <mergeCell ref="AO338:AR338"/>
    <mergeCell ref="AS338:AV338"/>
    <mergeCell ref="AW338:AZ338"/>
    <mergeCell ref="BA338:BC338"/>
    <mergeCell ref="A337:F337"/>
    <mergeCell ref="G337:I337"/>
    <mergeCell ref="J337:P337"/>
    <mergeCell ref="Q337:X337"/>
    <mergeCell ref="Y337:AI337"/>
    <mergeCell ref="AJ337:AM337"/>
    <mergeCell ref="AO337:AR337"/>
    <mergeCell ref="AS337:AV337"/>
    <mergeCell ref="AW337:AZ337"/>
    <mergeCell ref="BA340:BC340"/>
    <mergeCell ref="A341:F341"/>
    <mergeCell ref="G341:I341"/>
    <mergeCell ref="J341:P341"/>
    <mergeCell ref="Q341:X341"/>
    <mergeCell ref="Y341:AI341"/>
    <mergeCell ref="AJ341:AM341"/>
    <mergeCell ref="AO341:AR341"/>
    <mergeCell ref="AS341:AV341"/>
    <mergeCell ref="AW341:AZ341"/>
    <mergeCell ref="BA341:BC341"/>
    <mergeCell ref="A340:F340"/>
    <mergeCell ref="G340:I340"/>
    <mergeCell ref="J340:P340"/>
    <mergeCell ref="Q340:X340"/>
    <mergeCell ref="Y340:AI340"/>
    <mergeCell ref="AJ340:AM340"/>
    <mergeCell ref="AO340:AR340"/>
    <mergeCell ref="AS340:AV340"/>
    <mergeCell ref="AW340:AZ340"/>
    <mergeCell ref="AS348:AV349"/>
    <mergeCell ref="AW348:AZ349"/>
    <mergeCell ref="BA348:BC349"/>
    <mergeCell ref="AJ349:AM349"/>
    <mergeCell ref="AO349:AR349"/>
    <mergeCell ref="A350:F350"/>
    <mergeCell ref="G350:I350"/>
    <mergeCell ref="J350:P350"/>
    <mergeCell ref="Q350:X350"/>
    <mergeCell ref="Y350:AI350"/>
    <mergeCell ref="AJ350:AM350"/>
    <mergeCell ref="AO350:AR350"/>
    <mergeCell ref="AS350:AV350"/>
    <mergeCell ref="AW350:AZ350"/>
    <mergeCell ref="BA350:BC350"/>
    <mergeCell ref="A344:I344"/>
    <mergeCell ref="J344:R344"/>
    <mergeCell ref="A346:AI346"/>
    <mergeCell ref="AJ346:AP346"/>
    <mergeCell ref="A348:F349"/>
    <mergeCell ref="G348:I349"/>
    <mergeCell ref="J348:P349"/>
    <mergeCell ref="Q348:X349"/>
    <mergeCell ref="Y348:AI349"/>
    <mergeCell ref="AJ348:AR348"/>
    <mergeCell ref="BA353:BC353"/>
    <mergeCell ref="A353:F353"/>
    <mergeCell ref="G353:I353"/>
    <mergeCell ref="J353:P353"/>
    <mergeCell ref="Q353:X353"/>
    <mergeCell ref="Y353:AI353"/>
    <mergeCell ref="AJ353:AM353"/>
    <mergeCell ref="AO353:AR353"/>
    <mergeCell ref="AS353:AV353"/>
    <mergeCell ref="AW353:AZ353"/>
    <mergeCell ref="BA351:BC351"/>
    <mergeCell ref="A352:F352"/>
    <mergeCell ref="G352:I352"/>
    <mergeCell ref="J352:P352"/>
    <mergeCell ref="Q352:X352"/>
    <mergeCell ref="Y352:AI352"/>
    <mergeCell ref="AJ352:AM352"/>
    <mergeCell ref="AO352:AR352"/>
    <mergeCell ref="AS352:AV352"/>
    <mergeCell ref="AW352:AZ352"/>
    <mergeCell ref="BA352:BC352"/>
    <mergeCell ref="A351:F351"/>
    <mergeCell ref="G351:I351"/>
    <mergeCell ref="J351:P351"/>
    <mergeCell ref="Q351:X351"/>
    <mergeCell ref="Y351:AI351"/>
    <mergeCell ref="AJ351:AM351"/>
    <mergeCell ref="AO351:AR351"/>
    <mergeCell ref="AS351:AV351"/>
    <mergeCell ref="AW351:AZ351"/>
    <mergeCell ref="BA355:BC355"/>
    <mergeCell ref="A356:F356"/>
    <mergeCell ref="G356:I356"/>
    <mergeCell ref="J356:P356"/>
    <mergeCell ref="Q356:X356"/>
    <mergeCell ref="Y356:AI356"/>
    <mergeCell ref="AJ356:AM356"/>
    <mergeCell ref="AO356:AR356"/>
    <mergeCell ref="AS356:AV356"/>
    <mergeCell ref="AW356:AZ356"/>
    <mergeCell ref="BA356:BC356"/>
    <mergeCell ref="A355:F355"/>
    <mergeCell ref="G355:I355"/>
    <mergeCell ref="J355:P355"/>
    <mergeCell ref="Q355:X355"/>
    <mergeCell ref="Y355:AI355"/>
    <mergeCell ref="AJ355:AM355"/>
    <mergeCell ref="AO355:AR355"/>
    <mergeCell ref="AS355:AV355"/>
    <mergeCell ref="AW355:AZ355"/>
    <mergeCell ref="BA357:BC357"/>
    <mergeCell ref="A359:BC359"/>
    <mergeCell ref="A360:I360"/>
    <mergeCell ref="J360:R360"/>
    <mergeCell ref="A362:AI362"/>
    <mergeCell ref="AJ362:AP362"/>
    <mergeCell ref="A364:F365"/>
    <mergeCell ref="G364:I365"/>
    <mergeCell ref="J364:P365"/>
    <mergeCell ref="Q364:X365"/>
    <mergeCell ref="Y364:AI365"/>
    <mergeCell ref="AJ364:AR364"/>
    <mergeCell ref="AS364:AV365"/>
    <mergeCell ref="AW364:AZ365"/>
    <mergeCell ref="BA364:BC365"/>
    <mergeCell ref="AJ365:AM365"/>
    <mergeCell ref="AO365:AR365"/>
    <mergeCell ref="A357:F357"/>
    <mergeCell ref="G357:I357"/>
    <mergeCell ref="J357:P357"/>
    <mergeCell ref="Q357:X357"/>
    <mergeCell ref="Y357:AI357"/>
    <mergeCell ref="AJ357:AM357"/>
    <mergeCell ref="AO357:AR357"/>
    <mergeCell ref="AS357:AV357"/>
    <mergeCell ref="AW357:AZ357"/>
    <mergeCell ref="BA366:BC366"/>
    <mergeCell ref="A367:F367"/>
    <mergeCell ref="G367:I367"/>
    <mergeCell ref="J367:P367"/>
    <mergeCell ref="Q367:X367"/>
    <mergeCell ref="Y367:AI367"/>
    <mergeCell ref="AJ367:AM367"/>
    <mergeCell ref="AO367:AR367"/>
    <mergeCell ref="AS367:AV367"/>
    <mergeCell ref="AW367:AZ367"/>
    <mergeCell ref="BA367:BC367"/>
    <mergeCell ref="A366:F366"/>
    <mergeCell ref="G366:I366"/>
    <mergeCell ref="J366:P366"/>
    <mergeCell ref="Q366:X366"/>
    <mergeCell ref="Y366:AI366"/>
    <mergeCell ref="AJ366:AM366"/>
    <mergeCell ref="AO366:AR366"/>
    <mergeCell ref="AS366:AV366"/>
    <mergeCell ref="AW366:AZ366"/>
    <mergeCell ref="BA368:BC368"/>
    <mergeCell ref="A369:F369"/>
    <mergeCell ref="G369:I369"/>
    <mergeCell ref="J369:P369"/>
    <mergeCell ref="Q369:X369"/>
    <mergeCell ref="Y369:AI369"/>
    <mergeCell ref="AJ369:AM369"/>
    <mergeCell ref="AO369:AR369"/>
    <mergeCell ref="AS369:AV369"/>
    <mergeCell ref="AW369:AZ369"/>
    <mergeCell ref="BA369:BC369"/>
    <mergeCell ref="A368:F368"/>
    <mergeCell ref="G368:I368"/>
    <mergeCell ref="J368:P368"/>
    <mergeCell ref="Q368:X368"/>
    <mergeCell ref="Y368:AI368"/>
    <mergeCell ref="AJ368:AM368"/>
    <mergeCell ref="AO368:AR368"/>
    <mergeCell ref="AS368:AV368"/>
    <mergeCell ref="AW368:AZ368"/>
    <mergeCell ref="BA370:BC370"/>
    <mergeCell ref="A371:F371"/>
    <mergeCell ref="G371:I371"/>
    <mergeCell ref="J371:P371"/>
    <mergeCell ref="Q371:X371"/>
    <mergeCell ref="Y371:AI371"/>
    <mergeCell ref="AJ371:AM371"/>
    <mergeCell ref="AO371:AR371"/>
    <mergeCell ref="AS371:AV371"/>
    <mergeCell ref="AW371:AZ371"/>
    <mergeCell ref="BA371:BC371"/>
    <mergeCell ref="A370:F370"/>
    <mergeCell ref="G370:I370"/>
    <mergeCell ref="J370:P370"/>
    <mergeCell ref="Q370:X370"/>
    <mergeCell ref="Y370:AI370"/>
    <mergeCell ref="AJ370:AM370"/>
    <mergeCell ref="AO370:AR370"/>
    <mergeCell ref="AS370:AV370"/>
    <mergeCell ref="AW370:AZ370"/>
    <mergeCell ref="A374:F374"/>
    <mergeCell ref="G374:I374"/>
    <mergeCell ref="J374:P374"/>
    <mergeCell ref="Q374:X374"/>
    <mergeCell ref="Y374:AI374"/>
    <mergeCell ref="AJ374:AM374"/>
    <mergeCell ref="AO374:AR374"/>
    <mergeCell ref="AS374:AV374"/>
    <mergeCell ref="AW374:AZ374"/>
    <mergeCell ref="BA374:BC374"/>
    <mergeCell ref="BA372:BC372"/>
    <mergeCell ref="A373:F373"/>
    <mergeCell ref="G373:I373"/>
    <mergeCell ref="J373:P373"/>
    <mergeCell ref="Q373:X373"/>
    <mergeCell ref="Y373:AI373"/>
    <mergeCell ref="AJ373:AM373"/>
    <mergeCell ref="AO373:AR373"/>
    <mergeCell ref="AS373:AV373"/>
    <mergeCell ref="AW373:AZ373"/>
    <mergeCell ref="BA373:BC373"/>
    <mergeCell ref="A372:F372"/>
    <mergeCell ref="G372:I372"/>
    <mergeCell ref="J372:P372"/>
    <mergeCell ref="Q372:X372"/>
    <mergeCell ref="Y372:AI372"/>
    <mergeCell ref="AJ372:AM372"/>
    <mergeCell ref="AO372:AR372"/>
    <mergeCell ref="AS372:AV372"/>
    <mergeCell ref="AW372:AZ372"/>
    <mergeCell ref="BA375:BC375"/>
    <mergeCell ref="A376:F376"/>
    <mergeCell ref="G376:I376"/>
    <mergeCell ref="J376:P376"/>
    <mergeCell ref="Q376:X376"/>
    <mergeCell ref="Y376:AI376"/>
    <mergeCell ref="AJ376:AM376"/>
    <mergeCell ref="AO376:AR376"/>
    <mergeCell ref="AS376:AV376"/>
    <mergeCell ref="AW376:AZ376"/>
    <mergeCell ref="BA376:BC376"/>
    <mergeCell ref="A375:F375"/>
    <mergeCell ref="G375:I375"/>
    <mergeCell ref="J375:P375"/>
    <mergeCell ref="Q375:X375"/>
    <mergeCell ref="Y375:AI375"/>
    <mergeCell ref="AJ375:AM375"/>
    <mergeCell ref="AO375:AR375"/>
    <mergeCell ref="AS375:AV375"/>
    <mergeCell ref="AW375:AZ375"/>
    <mergeCell ref="BA377:BC377"/>
    <mergeCell ref="A379:BC379"/>
    <mergeCell ref="A381:I381"/>
    <mergeCell ref="J381:S381"/>
    <mergeCell ref="T381:V381"/>
    <mergeCell ref="W381:X381"/>
    <mergeCell ref="Y381:AG381"/>
    <mergeCell ref="AH381:AR381"/>
    <mergeCell ref="AS381:BC381"/>
    <mergeCell ref="A377:F377"/>
    <mergeCell ref="G377:I377"/>
    <mergeCell ref="J377:P377"/>
    <mergeCell ref="Q377:X377"/>
    <mergeCell ref="Y377:AI377"/>
    <mergeCell ref="AJ377:AM377"/>
    <mergeCell ref="AO377:AR377"/>
    <mergeCell ref="AS377:AV377"/>
    <mergeCell ref="AW377:AZ377"/>
    <mergeCell ref="AS382:BB385"/>
    <mergeCell ref="BC382:BC385"/>
    <mergeCell ref="J383:K383"/>
    <mergeCell ref="L383:S383"/>
    <mergeCell ref="T383:V383"/>
    <mergeCell ref="W383:X383"/>
    <mergeCell ref="Y383:AF383"/>
    <mergeCell ref="AH383:AQ383"/>
    <mergeCell ref="J384:K384"/>
    <mergeCell ref="L384:S384"/>
    <mergeCell ref="T384:V384"/>
    <mergeCell ref="W384:X384"/>
    <mergeCell ref="Y384:AF384"/>
    <mergeCell ref="AH384:AQ384"/>
    <mergeCell ref="J385:K385"/>
    <mergeCell ref="L385:S385"/>
    <mergeCell ref="T385:V385"/>
    <mergeCell ref="AH389:AQ389"/>
    <mergeCell ref="W385:X385"/>
    <mergeCell ref="Y385:AF385"/>
    <mergeCell ref="AH385:AQ385"/>
    <mergeCell ref="A386:I389"/>
    <mergeCell ref="J386:K386"/>
    <mergeCell ref="L386:S386"/>
    <mergeCell ref="T386:V386"/>
    <mergeCell ref="W386:X386"/>
    <mergeCell ref="Y386:AF386"/>
    <mergeCell ref="AH386:AQ386"/>
    <mergeCell ref="A382:I385"/>
    <mergeCell ref="J382:K382"/>
    <mergeCell ref="L382:S382"/>
    <mergeCell ref="T382:V382"/>
    <mergeCell ref="W382:X382"/>
    <mergeCell ref="Y382:AF382"/>
    <mergeCell ref="AH382:AQ382"/>
    <mergeCell ref="T391:V391"/>
    <mergeCell ref="W391:X391"/>
    <mergeCell ref="Y391:AF391"/>
    <mergeCell ref="AH391:AQ391"/>
    <mergeCell ref="J392:K392"/>
    <mergeCell ref="L392:S392"/>
    <mergeCell ref="T392:V392"/>
    <mergeCell ref="W392:X392"/>
    <mergeCell ref="Y392:AF392"/>
    <mergeCell ref="AH392:AQ392"/>
    <mergeCell ref="J393:K393"/>
    <mergeCell ref="L393:S393"/>
    <mergeCell ref="T393:V393"/>
    <mergeCell ref="AS386:BB389"/>
    <mergeCell ref="BC386:BC389"/>
    <mergeCell ref="J387:K387"/>
    <mergeCell ref="L387:S387"/>
    <mergeCell ref="T387:V387"/>
    <mergeCell ref="W387:X387"/>
    <mergeCell ref="Y387:AF387"/>
    <mergeCell ref="AH387:AQ387"/>
    <mergeCell ref="J388:K388"/>
    <mergeCell ref="L388:S388"/>
    <mergeCell ref="T388:V388"/>
    <mergeCell ref="W388:X388"/>
    <mergeCell ref="Y388:AF388"/>
    <mergeCell ref="AH388:AQ388"/>
    <mergeCell ref="J389:K389"/>
    <mergeCell ref="L389:S389"/>
    <mergeCell ref="T389:V389"/>
    <mergeCell ref="W389:X389"/>
    <mergeCell ref="Y389:AF389"/>
    <mergeCell ref="A406:H406"/>
    <mergeCell ref="I406:P406"/>
    <mergeCell ref="A408:H408"/>
    <mergeCell ref="I408:Z408"/>
    <mergeCell ref="AA408:AR408"/>
    <mergeCell ref="AS408:AW408"/>
    <mergeCell ref="AX408:BC408"/>
    <mergeCell ref="A409:H409"/>
    <mergeCell ref="I409:Z409"/>
    <mergeCell ref="AA409:AR409"/>
    <mergeCell ref="AS409:AW409"/>
    <mergeCell ref="AX409:BC409"/>
    <mergeCell ref="W393:X393"/>
    <mergeCell ref="Y393:AF393"/>
    <mergeCell ref="AH393:AQ393"/>
    <mergeCell ref="A394:AR394"/>
    <mergeCell ref="AS394:BB394"/>
    <mergeCell ref="A398:BC398"/>
    <mergeCell ref="BB401:BC401"/>
    <mergeCell ref="AP403:AV403"/>
    <mergeCell ref="AW403:BC403"/>
    <mergeCell ref="A390:I393"/>
    <mergeCell ref="J390:K390"/>
    <mergeCell ref="L390:S390"/>
    <mergeCell ref="T390:V390"/>
    <mergeCell ref="W390:X390"/>
    <mergeCell ref="Y390:AF390"/>
    <mergeCell ref="AH390:AQ390"/>
    <mergeCell ref="AS390:BB393"/>
    <mergeCell ref="BC390:BC393"/>
    <mergeCell ref="J391:K391"/>
    <mergeCell ref="L391:S391"/>
    <mergeCell ref="A417:H417"/>
    <mergeCell ref="I417:M417"/>
    <mergeCell ref="N417:O417"/>
    <mergeCell ref="P417:U417"/>
    <mergeCell ref="W417:AI417"/>
    <mergeCell ref="AL417:BB418"/>
    <mergeCell ref="BC417:BC418"/>
    <mergeCell ref="A418:H418"/>
    <mergeCell ref="I418:M418"/>
    <mergeCell ref="N418:O418"/>
    <mergeCell ref="P418:U418"/>
    <mergeCell ref="W418:AI418"/>
    <mergeCell ref="A410:H410"/>
    <mergeCell ref="I410:Z410"/>
    <mergeCell ref="AA410:AR410"/>
    <mergeCell ref="AS410:AW410"/>
    <mergeCell ref="AX410:BC410"/>
    <mergeCell ref="A416:H416"/>
    <mergeCell ref="I416:M416"/>
    <mergeCell ref="N416:O416"/>
    <mergeCell ref="P416:V416"/>
    <mergeCell ref="W416:AK416"/>
    <mergeCell ref="AL416:BC416"/>
    <mergeCell ref="A427:H427"/>
    <mergeCell ref="I427:N427"/>
    <mergeCell ref="O427:T427"/>
    <mergeCell ref="U427:AG427"/>
    <mergeCell ref="AH427:AV427"/>
    <mergeCell ref="AW427:BB427"/>
    <mergeCell ref="A428:H428"/>
    <mergeCell ref="I428:N428"/>
    <mergeCell ref="O428:T428"/>
    <mergeCell ref="U428:AG428"/>
    <mergeCell ref="AH428:AV428"/>
    <mergeCell ref="AW428:BB428"/>
    <mergeCell ref="A419:AK419"/>
    <mergeCell ref="AL419:BB419"/>
    <mergeCell ref="A424:H424"/>
    <mergeCell ref="I424:P424"/>
    <mergeCell ref="AW424:BC425"/>
    <mergeCell ref="A426:H426"/>
    <mergeCell ref="I426:N426"/>
    <mergeCell ref="O426:T426"/>
    <mergeCell ref="U426:AG426"/>
    <mergeCell ref="AH426:AV426"/>
    <mergeCell ref="AW426:BC426"/>
    <mergeCell ref="A431:H431"/>
    <mergeCell ref="I431:N431"/>
    <mergeCell ref="O431:T431"/>
    <mergeCell ref="U431:AG431"/>
    <mergeCell ref="AH431:AV431"/>
    <mergeCell ref="AW431:BB431"/>
    <mergeCell ref="A432:H432"/>
    <mergeCell ref="I432:N432"/>
    <mergeCell ref="O432:T432"/>
    <mergeCell ref="U432:AG432"/>
    <mergeCell ref="AH432:AV432"/>
    <mergeCell ref="AW432:BB432"/>
    <mergeCell ref="A429:H429"/>
    <mergeCell ref="I429:N429"/>
    <mergeCell ref="O429:T429"/>
    <mergeCell ref="U429:AG429"/>
    <mergeCell ref="AH429:AV429"/>
    <mergeCell ref="AW429:BB429"/>
    <mergeCell ref="A430:H430"/>
    <mergeCell ref="I430:N430"/>
    <mergeCell ref="O430:T430"/>
    <mergeCell ref="U430:AG430"/>
    <mergeCell ref="AH430:AV430"/>
    <mergeCell ref="AW430:BB430"/>
    <mergeCell ref="AH435:AV435"/>
    <mergeCell ref="AW435:BB435"/>
    <mergeCell ref="A436:H436"/>
    <mergeCell ref="I436:N436"/>
    <mergeCell ref="O436:T436"/>
    <mergeCell ref="U436:AG436"/>
    <mergeCell ref="AH436:AV436"/>
    <mergeCell ref="AW436:BB436"/>
    <mergeCell ref="A433:H433"/>
    <mergeCell ref="I433:N433"/>
    <mergeCell ref="O433:T433"/>
    <mergeCell ref="U433:AG433"/>
    <mergeCell ref="AH433:AV433"/>
    <mergeCell ref="AW433:BB433"/>
    <mergeCell ref="A434:H434"/>
    <mergeCell ref="I434:N434"/>
    <mergeCell ref="O434:T434"/>
    <mergeCell ref="U434:AG434"/>
    <mergeCell ref="AH434:AV434"/>
    <mergeCell ref="AW434:BB434"/>
    <mergeCell ref="D39:Y39"/>
    <mergeCell ref="Z39:AA39"/>
    <mergeCell ref="AB39:AS39"/>
    <mergeCell ref="AB34:AS34"/>
    <mergeCell ref="Z28:AA28"/>
    <mergeCell ref="AB28:AS28"/>
    <mergeCell ref="A444:AK444"/>
    <mergeCell ref="AL444:BB444"/>
    <mergeCell ref="BA354:BC354"/>
    <mergeCell ref="AW354:AZ354"/>
    <mergeCell ref="AS354:AV354"/>
    <mergeCell ref="AO354:AR354"/>
    <mergeCell ref="AJ354:AM354"/>
    <mergeCell ref="Y354:AI354"/>
    <mergeCell ref="Q354:X354"/>
    <mergeCell ref="J354:P354"/>
    <mergeCell ref="G354:I354"/>
    <mergeCell ref="A354:F354"/>
    <mergeCell ref="A442:M442"/>
    <mergeCell ref="N442:O442"/>
    <mergeCell ref="P442:V442"/>
    <mergeCell ref="W442:AK442"/>
    <mergeCell ref="AL442:BC442"/>
    <mergeCell ref="A443:M443"/>
    <mergeCell ref="N443:O443"/>
    <mergeCell ref="P443:U443"/>
    <mergeCell ref="W443:AJ443"/>
    <mergeCell ref="AL443:BB443"/>
    <mergeCell ref="A435:H435"/>
    <mergeCell ref="I435:N435"/>
    <mergeCell ref="O435:T435"/>
    <mergeCell ref="U435:AG435"/>
    <mergeCell ref="AB30:AS30"/>
    <mergeCell ref="AT30:AU30"/>
    <mergeCell ref="F31:Y31"/>
    <mergeCell ref="Z31:AA31"/>
    <mergeCell ref="AB31:AS31"/>
    <mergeCell ref="AT31:AU31"/>
    <mergeCell ref="F32:Y32"/>
    <mergeCell ref="Z32:AA32"/>
    <mergeCell ref="AB32:AS32"/>
    <mergeCell ref="AT32:AU32"/>
    <mergeCell ref="F33:Y33"/>
    <mergeCell ref="Z33:AA33"/>
    <mergeCell ref="AB33:AS33"/>
    <mergeCell ref="AT33:AU33"/>
    <mergeCell ref="F34:Y34"/>
    <mergeCell ref="Z34:AA34"/>
    <mergeCell ref="A3:BC3"/>
    <mergeCell ref="D8:K8"/>
    <mergeCell ref="D11:K11"/>
    <mergeCell ref="N11:Q11"/>
    <mergeCell ref="D13:K13"/>
    <mergeCell ref="N13:Q13"/>
    <mergeCell ref="D15:K15"/>
    <mergeCell ref="N15:Q15"/>
    <mergeCell ref="D26:Y26"/>
    <mergeCell ref="Z26:AU26"/>
    <mergeCell ref="D27:E28"/>
    <mergeCell ref="F27:Y27"/>
    <mergeCell ref="Z27:AA27"/>
    <mergeCell ref="AB27:AS27"/>
    <mergeCell ref="AT27:AU27"/>
    <mergeCell ref="F28:Y28"/>
    <mergeCell ref="D49:Y49"/>
    <mergeCell ref="Z49:AS49"/>
    <mergeCell ref="AT49:AU49"/>
    <mergeCell ref="AP5:AT5"/>
    <mergeCell ref="AU5:AY5"/>
    <mergeCell ref="AP6:AY6"/>
    <mergeCell ref="AT39:AU39"/>
    <mergeCell ref="D41:AU41"/>
    <mergeCell ref="D42:AU42"/>
    <mergeCell ref="D43:E43"/>
    <mergeCell ref="F43:AU43"/>
    <mergeCell ref="D44:E44"/>
    <mergeCell ref="F44:AU44"/>
    <mergeCell ref="F45:AU45"/>
    <mergeCell ref="F46:AU46"/>
    <mergeCell ref="AT34:AU34"/>
    <mergeCell ref="D35:Y35"/>
    <mergeCell ref="Z35:AA35"/>
    <mergeCell ref="AB35:AS35"/>
    <mergeCell ref="AT35:AU35"/>
    <mergeCell ref="D38:Y38"/>
    <mergeCell ref="Z38:AA38"/>
    <mergeCell ref="AB38:AS38"/>
    <mergeCell ref="AT38:AU38"/>
    <mergeCell ref="AT28:AU28"/>
    <mergeCell ref="D29:Y29"/>
    <mergeCell ref="Z29:AA29"/>
    <mergeCell ref="AB29:AS29"/>
    <mergeCell ref="AT29:AU29"/>
    <mergeCell ref="D30:E34"/>
    <mergeCell ref="F30:Y30"/>
    <mergeCell ref="Z30:AA30"/>
  </mergeCells>
  <phoneticPr fontId="51"/>
  <conditionalFormatting sqref="G120">
    <cfRule type="expression" dxfId="22" priority="47" stopIfTrue="1">
      <formula>AND($C$66="□",$G$66="□")</formula>
    </cfRule>
  </conditionalFormatting>
  <conditionalFormatting sqref="C120 G120">
    <cfRule type="expression" dxfId="21" priority="45" stopIfTrue="1">
      <formula>AND($C$120="□",$G$120="□")</formula>
    </cfRule>
  </conditionalFormatting>
  <conditionalFormatting sqref="P120:S120">
    <cfRule type="expression" dxfId="20" priority="43" stopIfTrue="1">
      <formula>AND($G$120="■",$P$120="")</formula>
    </cfRule>
  </conditionalFormatting>
  <conditionalFormatting sqref="AN133:AR133 AN155:AR155 AN166:AR166">
    <cfRule type="expression" dxfId="19" priority="40" stopIfTrue="1">
      <formula>$G$120="■"</formula>
    </cfRule>
  </conditionalFormatting>
  <conditionalFormatting sqref="AN144:AR144">
    <cfRule type="expression" dxfId="18" priority="39" stopIfTrue="1">
      <formula>$G$120="■"</formula>
    </cfRule>
  </conditionalFormatting>
  <conditionalFormatting sqref="AB38:AS38">
    <cfRule type="expression" dxfId="17" priority="22" stopIfTrue="1">
      <formula>AND($AB$38&gt;0,$AB$38&lt;400000)</formula>
    </cfRule>
  </conditionalFormatting>
  <conditionalFormatting sqref="N8 Z8">
    <cfRule type="expression" dxfId="16" priority="21" stopIfTrue="1">
      <formula>AND($N$8="□",$Z$8="□")</formula>
    </cfRule>
  </conditionalFormatting>
  <conditionalFormatting sqref="N11:Q11">
    <cfRule type="expression" dxfId="15" priority="16" stopIfTrue="1">
      <formula>$N$11=""</formula>
    </cfRule>
  </conditionalFormatting>
  <conditionalFormatting sqref="D43:E44">
    <cfRule type="expression" dxfId="14" priority="15" stopIfTrue="1">
      <formula>AND($D$43="□",$D$44="□")</formula>
    </cfRule>
  </conditionalFormatting>
  <conditionalFormatting sqref="U8">
    <cfRule type="expression" dxfId="13" priority="14" stopIfTrue="1">
      <formula>AND($N$8="□",$Z$8="□")</formula>
    </cfRule>
  </conditionalFormatting>
  <conditionalFormatting sqref="N13:Q13">
    <cfRule type="expression" dxfId="12" priority="13" stopIfTrue="1">
      <formula>$N$13=""</formula>
    </cfRule>
  </conditionalFormatting>
  <conditionalFormatting sqref="N15:Q15">
    <cfRule type="expression" dxfId="11" priority="12" stopIfTrue="1">
      <formula>$N$15=""</formula>
    </cfRule>
  </conditionalFormatting>
  <conditionalFormatting sqref="AU5:AY5">
    <cfRule type="expression" dxfId="10" priority="11">
      <formula>$AU$5=""</formula>
    </cfRule>
  </conditionalFormatting>
  <conditionalFormatting sqref="D44:AU46">
    <cfRule type="expression" dxfId="9" priority="10" stopIfTrue="1">
      <formula>$D$43="■"</formula>
    </cfRule>
  </conditionalFormatting>
  <conditionalFormatting sqref="D43:AU43">
    <cfRule type="expression" dxfId="8" priority="9" stopIfTrue="1">
      <formula>$D$44="■"</formula>
    </cfRule>
  </conditionalFormatting>
  <conditionalFormatting sqref="K120:U120 X120:AJ120 AM120:BC120">
    <cfRule type="expression" dxfId="7" priority="8" stopIfTrue="1">
      <formula>$C$120="■"</formula>
    </cfRule>
  </conditionalFormatting>
  <conditionalFormatting sqref="AY258:BC258">
    <cfRule type="expression" dxfId="6" priority="7" stopIfTrue="1">
      <formula>AND(COUNTA($K$264:$N$278)&gt;0,$AY$258="□")</formula>
    </cfRule>
  </conditionalFormatting>
  <conditionalFormatting sqref="AY260:BC260">
    <cfRule type="expression" dxfId="5" priority="6" stopIfTrue="1">
      <formula>AND(COUNTA($K$264:$N$278)&gt;0,$AY$260="□")</formula>
    </cfRule>
  </conditionalFormatting>
  <conditionalFormatting sqref="AY288:BC288">
    <cfRule type="expression" dxfId="4" priority="5" stopIfTrue="1">
      <formula>AND(COUNTA($K$294:$N$308)&gt;0,$AY$288="□")</formula>
    </cfRule>
  </conditionalFormatting>
  <conditionalFormatting sqref="AY290:BC290">
    <cfRule type="expression" dxfId="3" priority="4" stopIfTrue="1">
      <formula>AND(COUNTA($K$294:$N$308)&gt;0,$AY$290="□")</formula>
    </cfRule>
  </conditionalFormatting>
  <conditionalFormatting sqref="AJ326:AP326">
    <cfRule type="expression" dxfId="2" priority="3" stopIfTrue="1">
      <formula>AND(COUNTA($J$330:$P$341)&gt;0,$AJ$326="□")</formula>
    </cfRule>
  </conditionalFormatting>
  <conditionalFormatting sqref="AJ346:AP346">
    <cfRule type="expression" dxfId="1" priority="2" stopIfTrue="1">
      <formula>AND(COUNTA($J$350:$P$357)&gt;0,$AJ$346="□")</formula>
    </cfRule>
  </conditionalFormatting>
  <conditionalFormatting sqref="AJ362:AP362">
    <cfRule type="expression" dxfId="0" priority="1" stopIfTrue="1">
      <formula>AND(COUNTA($J$366:$P$377)&gt;0,$AJ$362="□")</formula>
    </cfRule>
  </conditionalFormatting>
  <dataValidations count="22">
    <dataValidation type="textLength" imeMode="disabled" operator="equal" allowBlank="1" showInputMessage="1" showErrorMessage="1" errorTitle="文字数エラー" error="SII登録型番の８文字で登録してください。" sqref="J366:P377 I150:M154 I128:M132 I139:M143 I161:M165 J350:P357 J330:P341" xr:uid="{FAD6B2FB-EF1F-4E06-B882-4F473631E071}">
      <formula1>8</formula1>
    </dataValidation>
    <dataValidation type="custom" imeMode="disabled" allowBlank="1" showInputMessage="1" showErrorMessage="1" errorTitle="入力エラー" error="小数点は第二位まで、三位以下切り捨てで入力して下さい。" sqref="AW63:BB92 AI128:AL132 AI139:AL143 AI150:AL154 AI161:AL165 AY184 AY186 AY202 AY188 AY190 AY192 AY194 AY196 AY198 AY200 AY220 AY206 AY222 AY208 AY210 AY212 AY214 AY216 AY218 AY204 AW427:BB436" xr:uid="{EE22A3B2-E690-4314-9216-CBA5A3F81832}">
      <formula1>AI63-ROUNDDOWN(AI63,2)=0</formula1>
    </dataValidation>
    <dataValidation imeMode="disabled" allowBlank="1" showInputMessage="1" showErrorMessage="1" sqref="AS409:AW410 AN144 AX135:BC135 AN166 AX133:BC133 AX146:BC146 AX166:BC166 AX144:BC144 AX157:BC157 AN155 AX155:BC155 AX168:BC168 AQ264:AT278 AY281:BC281 AY264:BC278 AN279:BC279 AK264:AM278 AN309:BC309 AY311:BC311 AY294:BC308 AQ294:AT308 AK294:AM308 AX170:BC170 AY314 AS330:AZ341 AS366:AZ377 AS350:AZ357 Z49:AS49 AB27:AS35 AB38:AS40 AB47:AS47 AS63:AV92" xr:uid="{874EDEA4-6CF1-4A36-A828-A08F45F202BE}"/>
    <dataValidation type="custom" allowBlank="1" showInputMessage="1" showErrorMessage="1" errorTitle="入力エラー" error="小数点は第二位まで、三位以下切り捨てで入力して下さい。" sqref="P120:S120 V137:AB137 V148:AB148 V159:AB159 V126:AB126" xr:uid="{5B75FCB8-9E7A-476D-A157-E82E1798F1D7}">
      <formula1>P120-ROUNDDOWN(P120,2)=0</formula1>
    </dataValidation>
    <dataValidation type="list" allowBlank="1" showInputMessage="1" showErrorMessage="1" sqref="C120 G120 AY260 AY290 AY258 AY288 AJ346:AP346 AJ326:AP326 AJ362:AP362 N8 D43:D44 U8" xr:uid="{798D48E0-8D86-42EB-A64D-AD71E42298BD}">
      <formula1>"□,■"</formula1>
    </dataValidation>
    <dataValidation type="list" allowBlank="1" showInputMessage="1" showErrorMessage="1" sqref="AV128:AW132 AV139:AW143 AV150:AW154 AV161:AW165" xr:uid="{638C63E9-BF02-41EE-9E0C-A764889C99A3}">
      <formula1>"Ａ,Ｂ,Ｃ"</formula1>
    </dataValidation>
    <dataValidation type="list" operator="equal" allowBlank="1" showInputMessage="1" showErrorMessage="1" errorTitle="文字数エラー" error="SII登録型番の９文字で登録してください。" sqref="D128:E132 D139:E143 D150:E154 D161:E165" xr:uid="{C093F49D-11DD-4A4C-959E-7F3488DF419F}">
      <formula1>"床,壁,天井"</formula1>
    </dataValidation>
    <dataValidation type="list" operator="equal" allowBlank="1" showInputMessage="1" showErrorMessage="1" errorTitle="文字数エラー" error="SII登録型番の９文字で登録してください。" sqref="F128:H132 F139:H143 F150:H154 F161:H165" xr:uid="{F0DD7FD8-303E-4A1C-B8B7-4DD401EC9CCE}">
      <formula1>"一層目,二層目,三層目"</formula1>
    </dataValidation>
    <dataValidation type="custom" imeMode="disabled" allowBlank="1" showInputMessage="1" showErrorMessage="1" errorTitle="入力エラー" error="小数点以下の入力はできません。" sqref="AX134:BC134 AX145:BC145 AX156:BC156 AX167:BC167 AX128:BC132 AX139:BC143 AX150:BC154 AX161:BC165 AU264:AX278 AN264:AP278 AY280:BC280 AY310:BC310 AU294:AX308 AN294:AP308 BA330:BC341 BA366:BC377 BA350:BC357" xr:uid="{B501CBC3-CA52-4F80-8CF5-B1E25DC50CEE}">
      <formula1>AN128-ROUNDDOWN(AN128,0)=0</formula1>
    </dataValidation>
    <dataValidation type="custom" imeMode="disabled" allowBlank="1" showInputMessage="1" showErrorMessage="1" errorTitle="入力エラー" error="小数点以下第一位を切り捨てで入力して下さい。" sqref="AE128:AH132 AE150:AH154 AE139:AH143 AE161:AH165 AQ184:AR223" xr:uid="{9660DB98-89B5-4D08-8276-FFDD94126BD5}">
      <formula1>AE128-ROUNDDOWN(AE128,0)=0</formula1>
    </dataValidation>
    <dataValidation type="custom" imeMode="disabled" allowBlank="1" showInputMessage="1" showErrorMessage="1" sqref="AV184:AX223" xr:uid="{69ECD35E-DBCD-401B-A98B-8EC57E28F408}">
      <formula1>AV184-ROUNDDOWN(AV184,1)=0</formula1>
    </dataValidation>
    <dataValidation type="custom" imeMode="disabled" allowBlank="1" showInputMessage="1" showErrorMessage="1" errorTitle="入力エラー" error="小数点は第一位まで、二位以下切り捨てで入力して下さい。" sqref="AS184:AU223" xr:uid="{AB44EBC6-A38C-499D-BDE0-5410D3E3BEC4}">
      <formula1>AS184-ROUNDDOWN(AS184,1)=0</formula1>
    </dataValidation>
    <dataValidation type="custom" imeMode="disabled" allowBlank="1" showInputMessage="1" showErrorMessage="1" errorTitle="入力エラー" error="小数点は第三位まで、四位以下四捨五入で入力して下さい。" sqref="AN184:AP223" xr:uid="{DA2DC008-BC83-4F87-8B33-54C03B23423F}">
      <formula1>AN184-ROUND(AN184,3)=0</formula1>
    </dataValidation>
    <dataValidation type="textLength" imeMode="disabled" operator="equal" allowBlank="1" showInputMessage="1" showErrorMessage="1" errorTitle="文字数エラー" error="SII登録型番の10文字で登録してください。" sqref="L184:S223" xr:uid="{17A8630F-1898-4C25-8D7A-2380E60292DD}">
      <formula1>10</formula1>
    </dataValidation>
    <dataValidation type="custom" imeMode="disabled" allowBlank="1" showInputMessage="1" showErrorMessage="1" errorTitle="入力エラー" error="小数点以下第一位を切り捨てで入力して下さい。_x000a_" sqref="AD264:AF278 AD294:AF308 AJ330:AM341 AJ366:AM377 AJ350:AM357" xr:uid="{65DE8634-2EC6-4246-9F67-A1D215949176}">
      <formula1>AD264-ROUNDDOWN(AD264,0)=0</formula1>
    </dataValidation>
    <dataValidation type="custom" imeMode="disabled" allowBlank="1" showInputMessage="1" showErrorMessage="1" errorTitle="入力エラー" error="小数点以下第一位を切り捨てで入力して下さい。_x000a_" sqref="AH264:AJ278 AH294:AJ308" xr:uid="{691BD808-8B4A-4B9B-B382-87739521855D}">
      <formula1>Q264-ROUNDDOWN(Q264,0)=0</formula1>
    </dataValidation>
    <dataValidation type="textLength" imeMode="disabled" operator="equal" allowBlank="1" showInputMessage="1" showErrorMessage="1" errorTitle="文字数エラー" error="SII登録型番の9文字で登録してください。" sqref="K294:N308 K264:N278 M63:T92" xr:uid="{E8EC6AE1-7F26-4139-8476-221C96194452}">
      <formula1>9</formula1>
    </dataValidation>
    <dataValidation type="custom" imeMode="disabled" allowBlank="1" showInputMessage="1" showErrorMessage="1" errorTitle="入力エラー" error="小数点以下第一位を切り捨てで入力して下さい。_x000a_" sqref="AQ330:AR341 AQ366:AR377 AQ350:AR357" xr:uid="{DFA0F474-FB69-4998-8DFA-457ACD70EE4A}">
      <formula1>W330-ROUNDDOWN(W330,0)=0</formula1>
    </dataValidation>
    <dataValidation type="custom" imeMode="disabled" allowBlank="1" showInputMessage="1" showErrorMessage="1" errorTitle="入力エラー" error="小数点以下第一位を切り捨てで入力して下さい。_x000a_" sqref="AO330:AP341 AO366:AP377 AO350:AP357" xr:uid="{7F0686E6-0241-4236-B7F9-4FFA127621AD}">
      <formula1>V330-ROUNDDOWN(V330,0)=0</formula1>
    </dataValidation>
    <dataValidation type="textLength" operator="equal" allowBlank="1" showInputMessage="1" showErrorMessage="1" error="SII登録型番の８文字で登録してください。" sqref="O427:T436" xr:uid="{33175201-D68C-45F2-A2DF-4FEDC64788CB}">
      <formula1>8</formula1>
    </dataValidation>
    <dataValidation type="list" allowBlank="1" showInputMessage="1" showErrorMessage="1" sqref="I427:L436" xr:uid="{1D7541A9-3232-4F0A-953A-0BAF1787DFD9}">
      <formula1>"床,壁,天井"</formula1>
    </dataValidation>
    <dataValidation type="textLength" operator="equal" allowBlank="1" showInputMessage="1" showErrorMessage="1" error="SII登録型番の9文字で登録してください。" sqref="A409:H410" xr:uid="{E85D2692-A7B8-4D9E-956A-956D2BD40803}">
      <formula1>9</formula1>
    </dataValidation>
  </dataValidations>
  <printOptions horizontalCentered="1"/>
  <pageMargins left="0.27559055118110237" right="0.27559055118110237" top="0.31496062992125984" bottom="0" header="0.31496062992125984" footer="0.31496062992125984"/>
  <pageSetup paperSize="9" scale="45" orientation="portrait" r:id="rId1"/>
  <headerFooter>
    <oddHeader>&amp;RVERSION 2.0</oddHeader>
  </headerFooter>
  <rowBreaks count="6" manualBreakCount="6">
    <brk id="50" max="54" man="1"/>
    <brk id="111" max="54" man="1"/>
    <brk id="171" max="54" man="1"/>
    <brk id="242" max="54" man="1"/>
    <brk id="315" max="54" man="1"/>
    <brk id="395" max="5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X69"/>
  <sheetViews>
    <sheetView showGridLines="0" view="pageBreakPreview" zoomScale="70" zoomScaleNormal="55" zoomScaleSheetLayoutView="70" workbookViewId="0"/>
  </sheetViews>
  <sheetFormatPr defaultColWidth="3" defaultRowHeight="18" customHeight="1"/>
  <cols>
    <col min="1" max="3" width="2.625" style="186" customWidth="1"/>
    <col min="4" max="5" width="2.625" style="232" customWidth="1"/>
    <col min="6" max="7" width="2.625" style="233" customWidth="1"/>
    <col min="8" max="54" width="2.625" style="186" customWidth="1"/>
    <col min="55" max="55" width="3" style="186"/>
    <col min="56" max="56" width="3" style="194" customWidth="1"/>
    <col min="57" max="57" width="3" style="234" customWidth="1"/>
    <col min="58" max="16384" width="3" style="186"/>
  </cols>
  <sheetData>
    <row r="1" spans="1:76" ht="28.5" customHeight="1">
      <c r="A1" s="183"/>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4"/>
      <c r="AK1" s="184"/>
      <c r="AL1" s="184"/>
      <c r="AM1" s="184"/>
      <c r="AN1" s="184"/>
      <c r="AO1" s="184"/>
      <c r="AP1" s="184"/>
      <c r="AQ1" s="184"/>
      <c r="AR1" s="184"/>
      <c r="AS1" s="184"/>
      <c r="AT1" s="184"/>
      <c r="AU1" s="184"/>
      <c r="AV1" s="184"/>
      <c r="AW1" s="184"/>
      <c r="AX1" s="184"/>
      <c r="AY1" s="184"/>
      <c r="AZ1" s="184"/>
      <c r="BA1" s="184"/>
      <c r="BB1" s="184"/>
      <c r="BC1" s="185"/>
      <c r="BD1" s="185"/>
      <c r="BE1" s="185"/>
      <c r="BF1" s="185"/>
      <c r="BG1" s="185"/>
      <c r="BH1" s="185"/>
      <c r="BI1" s="185"/>
      <c r="BJ1" s="185"/>
      <c r="BK1" s="185"/>
      <c r="BL1" s="185"/>
      <c r="BM1" s="185"/>
      <c r="BN1" s="185"/>
      <c r="BO1" s="185"/>
      <c r="BP1" s="185"/>
      <c r="BQ1" s="185"/>
      <c r="BR1" s="185"/>
      <c r="BS1" s="185"/>
      <c r="BT1" s="185"/>
      <c r="BU1" s="185"/>
      <c r="BV1" s="185"/>
      <c r="BW1" s="185"/>
      <c r="BX1" s="185"/>
    </row>
    <row r="2" spans="1:76" ht="28.5" customHeight="1">
      <c r="A2" s="187"/>
      <c r="B2" s="188"/>
      <c r="C2" s="188"/>
      <c r="D2" s="189"/>
      <c r="E2" s="189"/>
      <c r="F2" s="190"/>
      <c r="G2" s="190"/>
      <c r="H2" s="188"/>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91"/>
      <c r="AU2" s="184"/>
      <c r="AV2" s="1571"/>
      <c r="AW2" s="1571"/>
      <c r="AX2" s="192"/>
      <c r="AY2" s="1571"/>
      <c r="AZ2" s="1571"/>
      <c r="BA2" s="184"/>
      <c r="BB2" s="184"/>
      <c r="BC2" s="193"/>
    </row>
    <row r="3" spans="1:76" ht="28.5" customHeight="1">
      <c r="A3" s="191"/>
      <c r="B3" s="191"/>
      <c r="C3" s="191"/>
      <c r="D3" s="195"/>
      <c r="E3" s="195"/>
      <c r="F3" s="196"/>
      <c r="G3" s="196"/>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7"/>
      <c r="AU3" s="197"/>
      <c r="AV3" s="197"/>
      <c r="AW3" s="197"/>
      <c r="AX3" s="197"/>
      <c r="AY3" s="197"/>
      <c r="AZ3" s="197"/>
      <c r="BA3" s="197"/>
      <c r="BB3" s="197"/>
      <c r="BC3" s="193"/>
    </row>
    <row r="4" spans="1:76" ht="30" customHeight="1">
      <c r="A4" s="198" t="s">
        <v>178</v>
      </c>
      <c r="B4" s="199"/>
      <c r="C4" s="199"/>
      <c r="D4" s="199"/>
      <c r="E4" s="199"/>
      <c r="F4" s="199"/>
      <c r="G4" s="199"/>
      <c r="H4" s="199"/>
      <c r="I4" s="200"/>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201"/>
      <c r="AW4" s="202"/>
      <c r="AX4" s="201"/>
      <c r="AY4" s="201"/>
      <c r="AZ4" s="202"/>
      <c r="BA4" s="184"/>
      <c r="BB4" s="184"/>
      <c r="BC4" s="193"/>
    </row>
    <row r="5" spans="1:76" ht="30" customHeight="1">
      <c r="A5" s="203" t="s">
        <v>146</v>
      </c>
      <c r="B5" s="204"/>
      <c r="C5" s="204"/>
      <c r="D5" s="204"/>
      <c r="E5" s="204"/>
      <c r="F5" s="204"/>
      <c r="G5" s="204"/>
      <c r="H5" s="204"/>
      <c r="I5" s="204"/>
      <c r="J5" s="204"/>
      <c r="K5" s="204"/>
      <c r="L5" s="204"/>
      <c r="M5" s="204"/>
      <c r="N5" s="204"/>
      <c r="O5" s="204"/>
      <c r="P5" s="204"/>
      <c r="Q5" s="204"/>
      <c r="R5" s="204"/>
      <c r="S5" s="204"/>
      <c r="T5" s="204"/>
      <c r="U5" s="204"/>
      <c r="V5" s="204"/>
      <c r="W5" s="204"/>
      <c r="X5" s="20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93"/>
    </row>
    <row r="6" spans="1:76" ht="30" customHeight="1">
      <c r="A6" s="1572" t="s">
        <v>265</v>
      </c>
      <c r="B6" s="1572"/>
      <c r="C6" s="1572"/>
      <c r="D6" s="1572"/>
      <c r="E6" s="1572"/>
      <c r="F6" s="1572"/>
      <c r="G6" s="1572"/>
      <c r="H6" s="1572"/>
      <c r="I6" s="1572"/>
      <c r="J6" s="1572"/>
      <c r="K6" s="1572"/>
      <c r="L6" s="1572"/>
      <c r="M6" s="1572"/>
      <c r="N6" s="1572"/>
      <c r="O6" s="1572"/>
      <c r="P6" s="1572"/>
      <c r="Q6" s="1572"/>
      <c r="R6" s="1572"/>
      <c r="S6" s="1572"/>
      <c r="T6" s="1572"/>
      <c r="U6" s="1572"/>
      <c r="V6" s="1572"/>
      <c r="W6" s="1572"/>
      <c r="X6" s="1572"/>
      <c r="Y6" s="1572"/>
      <c r="Z6" s="1572"/>
      <c r="AA6" s="1572"/>
      <c r="AB6" s="1572"/>
      <c r="AC6" s="1572"/>
      <c r="AD6" s="1572"/>
      <c r="AE6" s="1572"/>
      <c r="AF6" s="1572"/>
      <c r="AG6" s="1572"/>
      <c r="AH6" s="1572"/>
      <c r="AI6" s="1572"/>
      <c r="AJ6" s="1572"/>
      <c r="AK6" s="1572"/>
      <c r="AL6" s="1572"/>
      <c r="AM6" s="1572"/>
      <c r="AN6" s="1572"/>
      <c r="AO6" s="1572"/>
      <c r="AP6" s="1572"/>
      <c r="AQ6" s="1572"/>
      <c r="AR6" s="1572"/>
      <c r="AS6" s="1572"/>
      <c r="AT6" s="1572"/>
      <c r="AU6" s="1572"/>
      <c r="AV6" s="1572"/>
      <c r="AW6" s="1572"/>
      <c r="AX6" s="1572"/>
      <c r="AY6" s="1572"/>
      <c r="AZ6" s="1572"/>
      <c r="BA6" s="1572"/>
      <c r="BB6" s="1572"/>
      <c r="BC6" s="193"/>
    </row>
    <row r="7" spans="1:76" ht="30" customHeight="1">
      <c r="A7" s="1572"/>
      <c r="B7" s="1572"/>
      <c r="C7" s="1572"/>
      <c r="D7" s="1572"/>
      <c r="E7" s="1572"/>
      <c r="F7" s="1572"/>
      <c r="G7" s="1572"/>
      <c r="H7" s="1572"/>
      <c r="I7" s="1572"/>
      <c r="J7" s="1572"/>
      <c r="K7" s="1572"/>
      <c r="L7" s="1572"/>
      <c r="M7" s="1572"/>
      <c r="N7" s="1572"/>
      <c r="O7" s="1572"/>
      <c r="P7" s="1572"/>
      <c r="Q7" s="1572"/>
      <c r="R7" s="1572"/>
      <c r="S7" s="1572"/>
      <c r="T7" s="1572"/>
      <c r="U7" s="1572"/>
      <c r="V7" s="1572"/>
      <c r="W7" s="1572"/>
      <c r="X7" s="1572"/>
      <c r="Y7" s="1572"/>
      <c r="Z7" s="1572"/>
      <c r="AA7" s="1572"/>
      <c r="AB7" s="1572"/>
      <c r="AC7" s="1572"/>
      <c r="AD7" s="1572"/>
      <c r="AE7" s="1572"/>
      <c r="AF7" s="1572"/>
      <c r="AG7" s="1572"/>
      <c r="AH7" s="1572"/>
      <c r="AI7" s="1572"/>
      <c r="AJ7" s="1572"/>
      <c r="AK7" s="1572"/>
      <c r="AL7" s="1572"/>
      <c r="AM7" s="1572"/>
      <c r="AN7" s="1572"/>
      <c r="AO7" s="1572"/>
      <c r="AP7" s="1572"/>
      <c r="AQ7" s="1572"/>
      <c r="AR7" s="1572"/>
      <c r="AS7" s="1572"/>
      <c r="AT7" s="1572"/>
      <c r="AU7" s="1572"/>
      <c r="AV7" s="1572"/>
      <c r="AW7" s="1572"/>
      <c r="AX7" s="1572"/>
      <c r="AY7" s="1572"/>
      <c r="AZ7" s="1572"/>
      <c r="BA7" s="1572"/>
      <c r="BB7" s="1572"/>
      <c r="BC7" s="193"/>
    </row>
    <row r="8" spans="1:76" ht="30" customHeight="1">
      <c r="A8" s="1572"/>
      <c r="B8" s="1572"/>
      <c r="C8" s="1572"/>
      <c r="D8" s="1572"/>
      <c r="E8" s="1572"/>
      <c r="F8" s="1572"/>
      <c r="G8" s="1572"/>
      <c r="H8" s="1572"/>
      <c r="I8" s="1572"/>
      <c r="J8" s="1572"/>
      <c r="K8" s="1572"/>
      <c r="L8" s="1572"/>
      <c r="M8" s="1572"/>
      <c r="N8" s="1572"/>
      <c r="O8" s="1572"/>
      <c r="P8" s="1572"/>
      <c r="Q8" s="1572"/>
      <c r="R8" s="1572"/>
      <c r="S8" s="1572"/>
      <c r="T8" s="1572"/>
      <c r="U8" s="1572"/>
      <c r="V8" s="1572"/>
      <c r="W8" s="1572"/>
      <c r="X8" s="1572"/>
      <c r="Y8" s="1572"/>
      <c r="Z8" s="1572"/>
      <c r="AA8" s="1572"/>
      <c r="AB8" s="1572"/>
      <c r="AC8" s="1572"/>
      <c r="AD8" s="1572"/>
      <c r="AE8" s="1572"/>
      <c r="AF8" s="1572"/>
      <c r="AG8" s="1572"/>
      <c r="AH8" s="1572"/>
      <c r="AI8" s="1572"/>
      <c r="AJ8" s="1572"/>
      <c r="AK8" s="1572"/>
      <c r="AL8" s="1572"/>
      <c r="AM8" s="1572"/>
      <c r="AN8" s="1572"/>
      <c r="AO8" s="1572"/>
      <c r="AP8" s="1572"/>
      <c r="AQ8" s="1572"/>
      <c r="AR8" s="1572"/>
      <c r="AS8" s="1572"/>
      <c r="AT8" s="1572"/>
      <c r="AU8" s="1572"/>
      <c r="AV8" s="1572"/>
      <c r="AW8" s="1572"/>
      <c r="AX8" s="1572"/>
      <c r="AY8" s="1572"/>
      <c r="AZ8" s="1572"/>
      <c r="BA8" s="1572"/>
      <c r="BB8" s="1572"/>
      <c r="BC8" s="193"/>
    </row>
    <row r="9" spans="1:76" ht="30" customHeight="1">
      <c r="A9" s="205"/>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193"/>
    </row>
    <row r="10" spans="1:76" ht="60" customHeight="1">
      <c r="A10" s="1573" t="s">
        <v>147</v>
      </c>
      <c r="B10" s="1573"/>
      <c r="C10" s="1573"/>
      <c r="D10" s="1573"/>
      <c r="E10" s="1573"/>
      <c r="F10" s="1573"/>
      <c r="G10" s="1573"/>
      <c r="H10" s="1573"/>
      <c r="I10" s="1573"/>
      <c r="J10" s="1573"/>
      <c r="K10" s="1573"/>
      <c r="L10" s="1573"/>
      <c r="M10" s="1573"/>
      <c r="N10" s="1573"/>
      <c r="O10" s="1573"/>
      <c r="P10" s="1573"/>
      <c r="Q10" s="1573"/>
      <c r="R10" s="1573"/>
      <c r="S10" s="1573"/>
      <c r="T10" s="1573"/>
      <c r="U10" s="1573"/>
      <c r="V10" s="1573"/>
      <c r="W10" s="1573"/>
      <c r="X10" s="1573"/>
      <c r="Y10" s="1573"/>
      <c r="Z10" s="1573"/>
      <c r="AA10" s="1573"/>
      <c r="AB10" s="1573"/>
      <c r="AC10" s="1573"/>
      <c r="AD10" s="1573"/>
      <c r="AE10" s="1573"/>
      <c r="AF10" s="1573"/>
      <c r="AG10" s="1573"/>
      <c r="AH10" s="1573"/>
      <c r="AI10" s="1573"/>
      <c r="AJ10" s="1573"/>
      <c r="AK10" s="1573"/>
      <c r="AL10" s="1573"/>
      <c r="AM10" s="1573"/>
      <c r="AN10" s="1573"/>
      <c r="AO10" s="1573"/>
      <c r="AP10" s="1573"/>
      <c r="AQ10" s="1573"/>
      <c r="AR10" s="1573"/>
      <c r="AS10" s="1573"/>
      <c r="AT10" s="1573"/>
      <c r="AU10" s="1573"/>
      <c r="AV10" s="1573"/>
      <c r="AW10" s="1573"/>
      <c r="AX10" s="1573"/>
      <c r="AY10" s="1573"/>
      <c r="AZ10" s="1573"/>
      <c r="BA10" s="1573"/>
      <c r="BB10" s="1573"/>
      <c r="BC10" s="193"/>
    </row>
    <row r="11" spans="1:76" ht="13.5" customHeight="1">
      <c r="A11" s="20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193"/>
    </row>
    <row r="12" spans="1:76" s="210" customFormat="1" ht="17.25" customHeight="1">
      <c r="A12" s="212" t="s">
        <v>179</v>
      </c>
      <c r="B12" s="212"/>
      <c r="C12" s="207" t="s">
        <v>148</v>
      </c>
      <c r="D12" s="212"/>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9"/>
      <c r="BD12" s="235"/>
      <c r="BE12" s="236"/>
    </row>
    <row r="13" spans="1:76" s="210" customFormat="1" ht="17.25" customHeight="1">
      <c r="A13" s="212"/>
      <c r="B13" s="212"/>
      <c r="C13" s="1574" t="s">
        <v>149</v>
      </c>
      <c r="D13" s="1574"/>
      <c r="E13" s="1574"/>
      <c r="F13" s="1574"/>
      <c r="G13" s="1574"/>
      <c r="H13" s="1574"/>
      <c r="I13" s="1574"/>
      <c r="J13" s="1574"/>
      <c r="K13" s="1574"/>
      <c r="L13" s="1574"/>
      <c r="M13" s="1574"/>
      <c r="N13" s="1574"/>
      <c r="O13" s="1574"/>
      <c r="P13" s="1574"/>
      <c r="Q13" s="1574"/>
      <c r="R13" s="1574"/>
      <c r="S13" s="1574"/>
      <c r="T13" s="1574"/>
      <c r="U13" s="1574"/>
      <c r="V13" s="1574"/>
      <c r="W13" s="1574"/>
      <c r="X13" s="1574"/>
      <c r="Y13" s="1574"/>
      <c r="Z13" s="1574"/>
      <c r="AA13" s="1574"/>
      <c r="AB13" s="1574"/>
      <c r="AC13" s="1574"/>
      <c r="AD13" s="1574"/>
      <c r="AE13" s="1574"/>
      <c r="AF13" s="1574"/>
      <c r="AG13" s="1574"/>
      <c r="AH13" s="1574"/>
      <c r="AI13" s="1574"/>
      <c r="AJ13" s="1574"/>
      <c r="AK13" s="1574"/>
      <c r="AL13" s="1574"/>
      <c r="AM13" s="1574"/>
      <c r="AN13" s="1574"/>
      <c r="AO13" s="1574"/>
      <c r="AP13" s="1574"/>
      <c r="AQ13" s="1574"/>
      <c r="AR13" s="1574"/>
      <c r="AS13" s="1574"/>
      <c r="AT13" s="1574"/>
      <c r="AU13" s="1574"/>
      <c r="AV13" s="1574"/>
      <c r="AW13" s="1574"/>
      <c r="AX13" s="1574"/>
      <c r="AY13" s="1574"/>
      <c r="AZ13" s="1574"/>
      <c r="BA13" s="1574"/>
      <c r="BB13" s="1574"/>
      <c r="BC13" s="209"/>
      <c r="BD13" s="235"/>
      <c r="BE13" s="236"/>
    </row>
    <row r="14" spans="1:76" s="210" customFormat="1" ht="17.25" customHeight="1">
      <c r="A14" s="212"/>
      <c r="B14" s="212"/>
      <c r="C14" s="1574"/>
      <c r="D14" s="1574"/>
      <c r="E14" s="1574"/>
      <c r="F14" s="1574"/>
      <c r="G14" s="1574"/>
      <c r="H14" s="1574"/>
      <c r="I14" s="1574"/>
      <c r="J14" s="1574"/>
      <c r="K14" s="1574"/>
      <c r="L14" s="1574"/>
      <c r="M14" s="1574"/>
      <c r="N14" s="1574"/>
      <c r="O14" s="1574"/>
      <c r="P14" s="1574"/>
      <c r="Q14" s="1574"/>
      <c r="R14" s="1574"/>
      <c r="S14" s="1574"/>
      <c r="T14" s="1574"/>
      <c r="U14" s="1574"/>
      <c r="V14" s="1574"/>
      <c r="W14" s="1574"/>
      <c r="X14" s="1574"/>
      <c r="Y14" s="1574"/>
      <c r="Z14" s="1574"/>
      <c r="AA14" s="1574"/>
      <c r="AB14" s="1574"/>
      <c r="AC14" s="1574"/>
      <c r="AD14" s="1574"/>
      <c r="AE14" s="1574"/>
      <c r="AF14" s="1574"/>
      <c r="AG14" s="1574"/>
      <c r="AH14" s="1574"/>
      <c r="AI14" s="1574"/>
      <c r="AJ14" s="1574"/>
      <c r="AK14" s="1574"/>
      <c r="AL14" s="1574"/>
      <c r="AM14" s="1574"/>
      <c r="AN14" s="1574"/>
      <c r="AO14" s="1574"/>
      <c r="AP14" s="1574"/>
      <c r="AQ14" s="1574"/>
      <c r="AR14" s="1574"/>
      <c r="AS14" s="1574"/>
      <c r="AT14" s="1574"/>
      <c r="AU14" s="1574"/>
      <c r="AV14" s="1574"/>
      <c r="AW14" s="1574"/>
      <c r="AX14" s="1574"/>
      <c r="AY14" s="1574"/>
      <c r="AZ14" s="1574"/>
      <c r="BA14" s="1574"/>
      <c r="BB14" s="1574"/>
      <c r="BC14" s="209"/>
      <c r="BD14" s="235"/>
      <c r="BE14" s="236"/>
    </row>
    <row r="15" spans="1:76" s="210" customFormat="1" ht="17.25" customHeight="1">
      <c r="A15" s="211"/>
      <c r="B15" s="212"/>
      <c r="C15" s="1574"/>
      <c r="D15" s="1574"/>
      <c r="E15" s="1574"/>
      <c r="F15" s="1574"/>
      <c r="G15" s="1574"/>
      <c r="H15" s="1574"/>
      <c r="I15" s="1574"/>
      <c r="J15" s="1574"/>
      <c r="K15" s="1574"/>
      <c r="L15" s="1574"/>
      <c r="M15" s="1574"/>
      <c r="N15" s="1574"/>
      <c r="O15" s="1574"/>
      <c r="P15" s="1574"/>
      <c r="Q15" s="1574"/>
      <c r="R15" s="1574"/>
      <c r="S15" s="1574"/>
      <c r="T15" s="1574"/>
      <c r="U15" s="1574"/>
      <c r="V15" s="1574"/>
      <c r="W15" s="1574"/>
      <c r="X15" s="1574"/>
      <c r="Y15" s="1574"/>
      <c r="Z15" s="1574"/>
      <c r="AA15" s="1574"/>
      <c r="AB15" s="1574"/>
      <c r="AC15" s="1574"/>
      <c r="AD15" s="1574"/>
      <c r="AE15" s="1574"/>
      <c r="AF15" s="1574"/>
      <c r="AG15" s="1574"/>
      <c r="AH15" s="1574"/>
      <c r="AI15" s="1574"/>
      <c r="AJ15" s="1574"/>
      <c r="AK15" s="1574"/>
      <c r="AL15" s="1574"/>
      <c r="AM15" s="1574"/>
      <c r="AN15" s="1574"/>
      <c r="AO15" s="1574"/>
      <c r="AP15" s="1574"/>
      <c r="AQ15" s="1574"/>
      <c r="AR15" s="1574"/>
      <c r="AS15" s="1574"/>
      <c r="AT15" s="1574"/>
      <c r="AU15" s="1574"/>
      <c r="AV15" s="1574"/>
      <c r="AW15" s="1574"/>
      <c r="AX15" s="1574"/>
      <c r="AY15" s="1574"/>
      <c r="AZ15" s="1574"/>
      <c r="BA15" s="1574"/>
      <c r="BB15" s="1574"/>
      <c r="BC15" s="209"/>
      <c r="BD15" s="235"/>
      <c r="BE15" s="236"/>
    </row>
    <row r="16" spans="1:76" s="210" customFormat="1" ht="7.5" customHeight="1">
      <c r="A16" s="211"/>
      <c r="B16" s="212"/>
      <c r="C16" s="212"/>
      <c r="D16" s="212"/>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9"/>
      <c r="BD16" s="235"/>
      <c r="BE16" s="236"/>
    </row>
    <row r="17" spans="1:57" s="210" customFormat="1" ht="17.25" customHeight="1">
      <c r="A17" s="212" t="s">
        <v>150</v>
      </c>
      <c r="B17" s="212"/>
      <c r="C17" s="207" t="s">
        <v>151</v>
      </c>
      <c r="D17" s="212"/>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9"/>
      <c r="BD17" s="235"/>
      <c r="BE17" s="236"/>
    </row>
    <row r="18" spans="1:57" s="210" customFormat="1" ht="17.25" customHeight="1">
      <c r="A18" s="211"/>
      <c r="B18" s="212"/>
      <c r="C18" s="1564" t="s">
        <v>152</v>
      </c>
      <c r="D18" s="1564"/>
      <c r="E18" s="1564"/>
      <c r="F18" s="1564"/>
      <c r="G18" s="1564"/>
      <c r="H18" s="1564"/>
      <c r="I18" s="1564"/>
      <c r="J18" s="1564"/>
      <c r="K18" s="1564"/>
      <c r="L18" s="1564"/>
      <c r="M18" s="1564"/>
      <c r="N18" s="1564"/>
      <c r="O18" s="1564"/>
      <c r="P18" s="1564"/>
      <c r="Q18" s="1564"/>
      <c r="R18" s="1564"/>
      <c r="S18" s="1564"/>
      <c r="T18" s="1564"/>
      <c r="U18" s="1564"/>
      <c r="V18" s="1564"/>
      <c r="W18" s="1564"/>
      <c r="X18" s="1564"/>
      <c r="Y18" s="1564"/>
      <c r="Z18" s="1564"/>
      <c r="AA18" s="1564"/>
      <c r="AB18" s="1564"/>
      <c r="AC18" s="1564"/>
      <c r="AD18" s="1564"/>
      <c r="AE18" s="1564"/>
      <c r="AF18" s="1564"/>
      <c r="AG18" s="1564"/>
      <c r="AH18" s="1564"/>
      <c r="AI18" s="1564"/>
      <c r="AJ18" s="1564"/>
      <c r="AK18" s="1564"/>
      <c r="AL18" s="1564"/>
      <c r="AM18" s="1564"/>
      <c r="AN18" s="1564"/>
      <c r="AO18" s="1564"/>
      <c r="AP18" s="1564"/>
      <c r="AQ18" s="1564"/>
      <c r="AR18" s="1564"/>
      <c r="AS18" s="1564"/>
      <c r="AT18" s="1564"/>
      <c r="AU18" s="1564"/>
      <c r="AV18" s="1564"/>
      <c r="AW18" s="1564"/>
      <c r="AX18" s="1564"/>
      <c r="AY18" s="1564"/>
      <c r="AZ18" s="1564"/>
      <c r="BA18" s="1564"/>
      <c r="BB18" s="1564"/>
      <c r="BC18" s="209"/>
      <c r="BD18" s="235"/>
      <c r="BE18" s="236"/>
    </row>
    <row r="19" spans="1:57" s="210" customFormat="1" ht="7.5" customHeight="1">
      <c r="A19" s="211"/>
      <c r="B19" s="212"/>
      <c r="C19" s="212"/>
      <c r="D19" s="212"/>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9"/>
      <c r="BD19" s="235"/>
      <c r="BE19" s="236"/>
    </row>
    <row r="20" spans="1:57" s="210" customFormat="1" ht="17.25" customHeight="1">
      <c r="A20" s="212" t="s">
        <v>180</v>
      </c>
      <c r="B20" s="212"/>
      <c r="C20" s="207" t="s">
        <v>153</v>
      </c>
      <c r="D20" s="212"/>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9"/>
      <c r="BD20" s="235"/>
      <c r="BE20" s="236"/>
    </row>
    <row r="21" spans="1:57" s="210" customFormat="1" ht="17.25" customHeight="1">
      <c r="A21" s="211"/>
      <c r="B21" s="212"/>
      <c r="C21" s="1564" t="s">
        <v>154</v>
      </c>
      <c r="D21" s="1564"/>
      <c r="E21" s="1564"/>
      <c r="F21" s="1564"/>
      <c r="G21" s="1564"/>
      <c r="H21" s="1564"/>
      <c r="I21" s="1564"/>
      <c r="J21" s="1564"/>
      <c r="K21" s="1564"/>
      <c r="L21" s="1564"/>
      <c r="M21" s="1564"/>
      <c r="N21" s="1564"/>
      <c r="O21" s="1564"/>
      <c r="P21" s="1564"/>
      <c r="Q21" s="1564"/>
      <c r="R21" s="1564"/>
      <c r="S21" s="1564"/>
      <c r="T21" s="1564"/>
      <c r="U21" s="1564"/>
      <c r="V21" s="1564"/>
      <c r="W21" s="1564"/>
      <c r="X21" s="1564"/>
      <c r="Y21" s="1564"/>
      <c r="Z21" s="1564"/>
      <c r="AA21" s="1564"/>
      <c r="AB21" s="1564"/>
      <c r="AC21" s="1564"/>
      <c r="AD21" s="1564"/>
      <c r="AE21" s="1564"/>
      <c r="AF21" s="1564"/>
      <c r="AG21" s="1564"/>
      <c r="AH21" s="1564"/>
      <c r="AI21" s="1564"/>
      <c r="AJ21" s="1564"/>
      <c r="AK21" s="1564"/>
      <c r="AL21" s="1564"/>
      <c r="AM21" s="1564"/>
      <c r="AN21" s="1564"/>
      <c r="AO21" s="1564"/>
      <c r="AP21" s="1564"/>
      <c r="AQ21" s="1564"/>
      <c r="AR21" s="1564"/>
      <c r="AS21" s="1564"/>
      <c r="AT21" s="1564"/>
      <c r="AU21" s="1564"/>
      <c r="AV21" s="1564"/>
      <c r="AW21" s="1564"/>
      <c r="AX21" s="1564"/>
      <c r="AY21" s="1564"/>
      <c r="AZ21" s="1564"/>
      <c r="BA21" s="1564"/>
      <c r="BB21" s="1564"/>
      <c r="BC21" s="209"/>
      <c r="BD21" s="235"/>
      <c r="BE21" s="236"/>
    </row>
    <row r="22" spans="1:57" s="210" customFormat="1" ht="7.5" customHeight="1">
      <c r="A22" s="211"/>
      <c r="B22" s="212"/>
      <c r="C22" s="212"/>
      <c r="D22" s="212"/>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9"/>
      <c r="BD22" s="235"/>
      <c r="BE22" s="236"/>
    </row>
    <row r="23" spans="1:57" s="210" customFormat="1" ht="17.25" customHeight="1">
      <c r="A23" s="212" t="s">
        <v>155</v>
      </c>
      <c r="B23" s="212"/>
      <c r="C23" s="207" t="s">
        <v>156</v>
      </c>
      <c r="D23" s="212"/>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9"/>
      <c r="BD23" s="235"/>
      <c r="BE23" s="236"/>
    </row>
    <row r="24" spans="1:57" s="210" customFormat="1" ht="17.25" customHeight="1">
      <c r="A24" s="211"/>
      <c r="B24" s="212"/>
      <c r="C24" s="1564" t="s">
        <v>157</v>
      </c>
      <c r="D24" s="1564"/>
      <c r="E24" s="1564"/>
      <c r="F24" s="1564"/>
      <c r="G24" s="1564"/>
      <c r="H24" s="1564"/>
      <c r="I24" s="1564"/>
      <c r="J24" s="1564"/>
      <c r="K24" s="1564"/>
      <c r="L24" s="1564"/>
      <c r="M24" s="1564"/>
      <c r="N24" s="1564"/>
      <c r="O24" s="1564"/>
      <c r="P24" s="1564"/>
      <c r="Q24" s="1564"/>
      <c r="R24" s="1564"/>
      <c r="S24" s="1564"/>
      <c r="T24" s="1564"/>
      <c r="U24" s="1564"/>
      <c r="V24" s="1564"/>
      <c r="W24" s="1564"/>
      <c r="X24" s="1564"/>
      <c r="Y24" s="1564"/>
      <c r="Z24" s="1564"/>
      <c r="AA24" s="1564"/>
      <c r="AB24" s="1564"/>
      <c r="AC24" s="1564"/>
      <c r="AD24" s="1564"/>
      <c r="AE24" s="1564"/>
      <c r="AF24" s="1564"/>
      <c r="AG24" s="1564"/>
      <c r="AH24" s="1564"/>
      <c r="AI24" s="1564"/>
      <c r="AJ24" s="1564"/>
      <c r="AK24" s="1564"/>
      <c r="AL24" s="1564"/>
      <c r="AM24" s="1564"/>
      <c r="AN24" s="1564"/>
      <c r="AO24" s="1564"/>
      <c r="AP24" s="1564"/>
      <c r="AQ24" s="1564"/>
      <c r="AR24" s="1564"/>
      <c r="AS24" s="1564"/>
      <c r="AT24" s="1564"/>
      <c r="AU24" s="1564"/>
      <c r="AV24" s="1564"/>
      <c r="AW24" s="1564"/>
      <c r="AX24" s="1564"/>
      <c r="AY24" s="1564"/>
      <c r="AZ24" s="1564"/>
      <c r="BA24" s="1564"/>
      <c r="BB24" s="1564"/>
      <c r="BC24" s="209"/>
      <c r="BD24" s="235"/>
      <c r="BE24" s="236"/>
    </row>
    <row r="25" spans="1:57" s="210" customFormat="1" ht="7.5" customHeight="1">
      <c r="A25" s="211"/>
      <c r="B25" s="212"/>
      <c r="C25" s="212"/>
      <c r="D25" s="212"/>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9"/>
      <c r="BD25" s="235"/>
      <c r="BE25" s="236"/>
    </row>
    <row r="26" spans="1:57" s="210" customFormat="1" ht="17.25" customHeight="1">
      <c r="A26" s="212" t="s">
        <v>158</v>
      </c>
      <c r="B26" s="212"/>
      <c r="C26" s="207" t="s">
        <v>159</v>
      </c>
      <c r="D26" s="212"/>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9"/>
      <c r="BD26" s="235"/>
      <c r="BE26" s="236"/>
    </row>
    <row r="27" spans="1:57" s="210" customFormat="1" ht="17.25" customHeight="1">
      <c r="A27" s="211"/>
      <c r="B27" s="212"/>
      <c r="C27" s="1565" t="s">
        <v>181</v>
      </c>
      <c r="D27" s="1565"/>
      <c r="E27" s="1565"/>
      <c r="F27" s="1565"/>
      <c r="G27" s="1565"/>
      <c r="H27" s="1565"/>
      <c r="I27" s="1565"/>
      <c r="J27" s="1565"/>
      <c r="K27" s="1565"/>
      <c r="L27" s="1565"/>
      <c r="M27" s="1565"/>
      <c r="N27" s="1565"/>
      <c r="O27" s="1565"/>
      <c r="P27" s="1565"/>
      <c r="Q27" s="1565"/>
      <c r="R27" s="1565"/>
      <c r="S27" s="1565"/>
      <c r="T27" s="1565"/>
      <c r="U27" s="1565"/>
      <c r="V27" s="1565"/>
      <c r="W27" s="1565"/>
      <c r="X27" s="1565"/>
      <c r="Y27" s="1565"/>
      <c r="Z27" s="1565"/>
      <c r="AA27" s="1565"/>
      <c r="AB27" s="1565"/>
      <c r="AC27" s="1565"/>
      <c r="AD27" s="1565"/>
      <c r="AE27" s="1565"/>
      <c r="AF27" s="1565"/>
      <c r="AG27" s="1565"/>
      <c r="AH27" s="1565"/>
      <c r="AI27" s="1565"/>
      <c r="AJ27" s="1565"/>
      <c r="AK27" s="1565"/>
      <c r="AL27" s="1565"/>
      <c r="AM27" s="1565"/>
      <c r="AN27" s="1565"/>
      <c r="AO27" s="1565"/>
      <c r="AP27" s="1565"/>
      <c r="AQ27" s="1565"/>
      <c r="AR27" s="1565"/>
      <c r="AS27" s="1565"/>
      <c r="AT27" s="1565"/>
      <c r="AU27" s="1565"/>
      <c r="AV27" s="1565"/>
      <c r="AW27" s="1565"/>
      <c r="AX27" s="1565"/>
      <c r="AY27" s="1565"/>
      <c r="AZ27" s="1565"/>
      <c r="BA27" s="1565"/>
      <c r="BB27" s="1565"/>
      <c r="BC27" s="209"/>
      <c r="BD27" s="235"/>
      <c r="BE27" s="236"/>
    </row>
    <row r="28" spans="1:57" s="210" customFormat="1" ht="17.25" customHeight="1">
      <c r="A28" s="211"/>
      <c r="B28" s="212"/>
      <c r="C28" s="1565"/>
      <c r="D28" s="1565"/>
      <c r="E28" s="1565"/>
      <c r="F28" s="1565"/>
      <c r="G28" s="1565"/>
      <c r="H28" s="1565"/>
      <c r="I28" s="1565"/>
      <c r="J28" s="1565"/>
      <c r="K28" s="1565"/>
      <c r="L28" s="1565"/>
      <c r="M28" s="1565"/>
      <c r="N28" s="1565"/>
      <c r="O28" s="1565"/>
      <c r="P28" s="1565"/>
      <c r="Q28" s="1565"/>
      <c r="R28" s="1565"/>
      <c r="S28" s="1565"/>
      <c r="T28" s="1565"/>
      <c r="U28" s="1565"/>
      <c r="V28" s="1565"/>
      <c r="W28" s="1565"/>
      <c r="X28" s="1565"/>
      <c r="Y28" s="1565"/>
      <c r="Z28" s="1565"/>
      <c r="AA28" s="1565"/>
      <c r="AB28" s="1565"/>
      <c r="AC28" s="1565"/>
      <c r="AD28" s="1565"/>
      <c r="AE28" s="1565"/>
      <c r="AF28" s="1565"/>
      <c r="AG28" s="1565"/>
      <c r="AH28" s="1565"/>
      <c r="AI28" s="1565"/>
      <c r="AJ28" s="1565"/>
      <c r="AK28" s="1565"/>
      <c r="AL28" s="1565"/>
      <c r="AM28" s="1565"/>
      <c r="AN28" s="1565"/>
      <c r="AO28" s="1565"/>
      <c r="AP28" s="1565"/>
      <c r="AQ28" s="1565"/>
      <c r="AR28" s="1565"/>
      <c r="AS28" s="1565"/>
      <c r="AT28" s="1565"/>
      <c r="AU28" s="1565"/>
      <c r="AV28" s="1565"/>
      <c r="AW28" s="1565"/>
      <c r="AX28" s="1565"/>
      <c r="AY28" s="1565"/>
      <c r="AZ28" s="1565"/>
      <c r="BA28" s="1565"/>
      <c r="BB28" s="1565"/>
      <c r="BC28" s="209"/>
      <c r="BD28" s="235"/>
      <c r="BE28" s="236"/>
    </row>
    <row r="29" spans="1:57" s="210" customFormat="1" ht="7.5" customHeight="1">
      <c r="A29" s="211"/>
      <c r="B29" s="212"/>
      <c r="C29" s="212"/>
      <c r="D29" s="212"/>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9"/>
      <c r="BD29" s="235"/>
      <c r="BE29" s="236"/>
    </row>
    <row r="30" spans="1:57" s="210" customFormat="1" ht="17.25" customHeight="1">
      <c r="A30" s="212" t="s">
        <v>160</v>
      </c>
      <c r="B30" s="212"/>
      <c r="C30" s="207" t="s">
        <v>161</v>
      </c>
      <c r="D30" s="212"/>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9"/>
      <c r="BD30" s="235"/>
      <c r="BE30" s="236"/>
    </row>
    <row r="31" spans="1:57" s="210" customFormat="1" ht="17.25" customHeight="1">
      <c r="A31" s="211"/>
      <c r="B31" s="212"/>
      <c r="C31" s="1565" t="s">
        <v>162</v>
      </c>
      <c r="D31" s="1565"/>
      <c r="E31" s="1565"/>
      <c r="F31" s="1565"/>
      <c r="G31" s="1565"/>
      <c r="H31" s="1565"/>
      <c r="I31" s="1565"/>
      <c r="J31" s="1565"/>
      <c r="K31" s="1565"/>
      <c r="L31" s="1565"/>
      <c r="M31" s="1565"/>
      <c r="N31" s="1565"/>
      <c r="O31" s="1565"/>
      <c r="P31" s="1565"/>
      <c r="Q31" s="1565"/>
      <c r="R31" s="1565"/>
      <c r="S31" s="1565"/>
      <c r="T31" s="1565"/>
      <c r="U31" s="1565"/>
      <c r="V31" s="1565"/>
      <c r="W31" s="1565"/>
      <c r="X31" s="1565"/>
      <c r="Y31" s="1565"/>
      <c r="Z31" s="1565"/>
      <c r="AA31" s="1565"/>
      <c r="AB31" s="1565"/>
      <c r="AC31" s="1565"/>
      <c r="AD31" s="1565"/>
      <c r="AE31" s="1565"/>
      <c r="AF31" s="1565"/>
      <c r="AG31" s="1565"/>
      <c r="AH31" s="1565"/>
      <c r="AI31" s="1565"/>
      <c r="AJ31" s="1565"/>
      <c r="AK31" s="1565"/>
      <c r="AL31" s="1565"/>
      <c r="AM31" s="1565"/>
      <c r="AN31" s="1565"/>
      <c r="AO31" s="1565"/>
      <c r="AP31" s="1565"/>
      <c r="AQ31" s="1565"/>
      <c r="AR31" s="1565"/>
      <c r="AS31" s="1565"/>
      <c r="AT31" s="1565"/>
      <c r="AU31" s="1565"/>
      <c r="AV31" s="1565"/>
      <c r="AW31" s="1565"/>
      <c r="AX31" s="1565"/>
      <c r="AY31" s="1565"/>
      <c r="AZ31" s="1565"/>
      <c r="BA31" s="1565"/>
      <c r="BB31" s="1565"/>
      <c r="BC31" s="209"/>
      <c r="BD31" s="235"/>
      <c r="BE31" s="236"/>
    </row>
    <row r="32" spans="1:57" s="210" customFormat="1" ht="17.25" customHeight="1">
      <c r="A32" s="211"/>
      <c r="B32" s="212"/>
      <c r="C32" s="1565"/>
      <c r="D32" s="1565"/>
      <c r="E32" s="1565"/>
      <c r="F32" s="1565"/>
      <c r="G32" s="1565"/>
      <c r="H32" s="1565"/>
      <c r="I32" s="1565"/>
      <c r="J32" s="1565"/>
      <c r="K32" s="1565"/>
      <c r="L32" s="1565"/>
      <c r="M32" s="1565"/>
      <c r="N32" s="1565"/>
      <c r="O32" s="1565"/>
      <c r="P32" s="1565"/>
      <c r="Q32" s="1565"/>
      <c r="R32" s="1565"/>
      <c r="S32" s="1565"/>
      <c r="T32" s="1565"/>
      <c r="U32" s="1565"/>
      <c r="V32" s="1565"/>
      <c r="W32" s="1565"/>
      <c r="X32" s="1565"/>
      <c r="Y32" s="1565"/>
      <c r="Z32" s="1565"/>
      <c r="AA32" s="1565"/>
      <c r="AB32" s="1565"/>
      <c r="AC32" s="1565"/>
      <c r="AD32" s="1565"/>
      <c r="AE32" s="1565"/>
      <c r="AF32" s="1565"/>
      <c r="AG32" s="1565"/>
      <c r="AH32" s="1565"/>
      <c r="AI32" s="1565"/>
      <c r="AJ32" s="1565"/>
      <c r="AK32" s="1565"/>
      <c r="AL32" s="1565"/>
      <c r="AM32" s="1565"/>
      <c r="AN32" s="1565"/>
      <c r="AO32" s="1565"/>
      <c r="AP32" s="1565"/>
      <c r="AQ32" s="1565"/>
      <c r="AR32" s="1565"/>
      <c r="AS32" s="1565"/>
      <c r="AT32" s="1565"/>
      <c r="AU32" s="1565"/>
      <c r="AV32" s="1565"/>
      <c r="AW32" s="1565"/>
      <c r="AX32" s="1565"/>
      <c r="AY32" s="1565"/>
      <c r="AZ32" s="1565"/>
      <c r="BA32" s="1565"/>
      <c r="BB32" s="1565"/>
      <c r="BC32" s="209"/>
      <c r="BD32" s="235"/>
      <c r="BE32" s="236"/>
    </row>
    <row r="33" spans="1:57" s="210" customFormat="1" ht="17.25" customHeight="1">
      <c r="A33" s="211"/>
      <c r="B33" s="212"/>
      <c r="C33" s="1565"/>
      <c r="D33" s="1565"/>
      <c r="E33" s="1565"/>
      <c r="F33" s="1565"/>
      <c r="G33" s="1565"/>
      <c r="H33" s="1565"/>
      <c r="I33" s="1565"/>
      <c r="J33" s="1565"/>
      <c r="K33" s="1565"/>
      <c r="L33" s="1565"/>
      <c r="M33" s="1565"/>
      <c r="N33" s="1565"/>
      <c r="O33" s="1565"/>
      <c r="P33" s="1565"/>
      <c r="Q33" s="1565"/>
      <c r="R33" s="1565"/>
      <c r="S33" s="1565"/>
      <c r="T33" s="1565"/>
      <c r="U33" s="1565"/>
      <c r="V33" s="1565"/>
      <c r="W33" s="1565"/>
      <c r="X33" s="1565"/>
      <c r="Y33" s="1565"/>
      <c r="Z33" s="1565"/>
      <c r="AA33" s="1565"/>
      <c r="AB33" s="1565"/>
      <c r="AC33" s="1565"/>
      <c r="AD33" s="1565"/>
      <c r="AE33" s="1565"/>
      <c r="AF33" s="1565"/>
      <c r="AG33" s="1565"/>
      <c r="AH33" s="1565"/>
      <c r="AI33" s="1565"/>
      <c r="AJ33" s="1565"/>
      <c r="AK33" s="1565"/>
      <c r="AL33" s="1565"/>
      <c r="AM33" s="1565"/>
      <c r="AN33" s="1565"/>
      <c r="AO33" s="1565"/>
      <c r="AP33" s="1565"/>
      <c r="AQ33" s="1565"/>
      <c r="AR33" s="1565"/>
      <c r="AS33" s="1565"/>
      <c r="AT33" s="1565"/>
      <c r="AU33" s="1565"/>
      <c r="AV33" s="1565"/>
      <c r="AW33" s="1565"/>
      <c r="AX33" s="1565"/>
      <c r="AY33" s="1565"/>
      <c r="AZ33" s="1565"/>
      <c r="BA33" s="1565"/>
      <c r="BB33" s="1565"/>
      <c r="BC33" s="209"/>
      <c r="BD33" s="235"/>
      <c r="BE33" s="236"/>
    </row>
    <row r="34" spans="1:57" s="210" customFormat="1" ht="17.25" customHeight="1">
      <c r="A34" s="211"/>
      <c r="B34" s="212"/>
      <c r="C34" s="1565"/>
      <c r="D34" s="1565"/>
      <c r="E34" s="1565"/>
      <c r="F34" s="1565"/>
      <c r="G34" s="1565"/>
      <c r="H34" s="1565"/>
      <c r="I34" s="1565"/>
      <c r="J34" s="1565"/>
      <c r="K34" s="1565"/>
      <c r="L34" s="1565"/>
      <c r="M34" s="1565"/>
      <c r="N34" s="1565"/>
      <c r="O34" s="1565"/>
      <c r="P34" s="1565"/>
      <c r="Q34" s="1565"/>
      <c r="R34" s="1565"/>
      <c r="S34" s="1565"/>
      <c r="T34" s="1565"/>
      <c r="U34" s="1565"/>
      <c r="V34" s="1565"/>
      <c r="W34" s="1565"/>
      <c r="X34" s="1565"/>
      <c r="Y34" s="1565"/>
      <c r="Z34" s="1565"/>
      <c r="AA34" s="1565"/>
      <c r="AB34" s="1565"/>
      <c r="AC34" s="1565"/>
      <c r="AD34" s="1565"/>
      <c r="AE34" s="1565"/>
      <c r="AF34" s="1565"/>
      <c r="AG34" s="1565"/>
      <c r="AH34" s="1565"/>
      <c r="AI34" s="1565"/>
      <c r="AJ34" s="1565"/>
      <c r="AK34" s="1565"/>
      <c r="AL34" s="1565"/>
      <c r="AM34" s="1565"/>
      <c r="AN34" s="1565"/>
      <c r="AO34" s="1565"/>
      <c r="AP34" s="1565"/>
      <c r="AQ34" s="1565"/>
      <c r="AR34" s="1565"/>
      <c r="AS34" s="1565"/>
      <c r="AT34" s="1565"/>
      <c r="AU34" s="1565"/>
      <c r="AV34" s="1565"/>
      <c r="AW34" s="1565"/>
      <c r="AX34" s="1565"/>
      <c r="AY34" s="1565"/>
      <c r="AZ34" s="1565"/>
      <c r="BA34" s="1565"/>
      <c r="BB34" s="1565"/>
      <c r="BC34" s="209"/>
      <c r="BD34" s="235"/>
      <c r="BE34" s="236"/>
    </row>
    <row r="35" spans="1:57" s="210" customFormat="1" ht="7.5" customHeight="1">
      <c r="A35" s="211"/>
      <c r="B35" s="212"/>
      <c r="C35" s="212"/>
      <c r="D35" s="212"/>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9"/>
      <c r="BD35" s="235"/>
      <c r="BE35" s="236"/>
    </row>
    <row r="36" spans="1:57" s="342" customFormat="1" ht="17.25" customHeight="1">
      <c r="A36" s="338" t="s">
        <v>266</v>
      </c>
      <c r="B36" s="338"/>
      <c r="C36" s="339" t="s">
        <v>267</v>
      </c>
      <c r="D36" s="338"/>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1"/>
    </row>
    <row r="37" spans="1:57" s="342" customFormat="1" ht="17.25" customHeight="1">
      <c r="A37" s="338"/>
      <c r="B37" s="338"/>
      <c r="C37" s="1575" t="s">
        <v>268</v>
      </c>
      <c r="D37" s="1575"/>
      <c r="E37" s="1575"/>
      <c r="F37" s="1575"/>
      <c r="G37" s="1575"/>
      <c r="H37" s="1575"/>
      <c r="I37" s="1575"/>
      <c r="J37" s="1575"/>
      <c r="K37" s="1575"/>
      <c r="L37" s="1575"/>
      <c r="M37" s="1575"/>
      <c r="N37" s="1575"/>
      <c r="O37" s="1575"/>
      <c r="P37" s="1575"/>
      <c r="Q37" s="1575"/>
      <c r="R37" s="1575"/>
      <c r="S37" s="1575"/>
      <c r="T37" s="1575"/>
      <c r="U37" s="1575"/>
      <c r="V37" s="1575"/>
      <c r="W37" s="1575"/>
      <c r="X37" s="1575"/>
      <c r="Y37" s="1575"/>
      <c r="Z37" s="1575"/>
      <c r="AA37" s="1575"/>
      <c r="AB37" s="1575"/>
      <c r="AC37" s="1575"/>
      <c r="AD37" s="1575"/>
      <c r="AE37" s="1575"/>
      <c r="AF37" s="1575"/>
      <c r="AG37" s="1575"/>
      <c r="AH37" s="1575"/>
      <c r="AI37" s="1575"/>
      <c r="AJ37" s="1575"/>
      <c r="AK37" s="1575"/>
      <c r="AL37" s="1575"/>
      <c r="AM37" s="1575"/>
      <c r="AN37" s="1575"/>
      <c r="AO37" s="1575"/>
      <c r="AP37" s="1575"/>
      <c r="AQ37" s="1575"/>
      <c r="AR37" s="1575"/>
      <c r="AS37" s="1575"/>
      <c r="AT37" s="1575"/>
      <c r="AU37" s="1575"/>
      <c r="AV37" s="1575"/>
      <c r="AW37" s="1575"/>
      <c r="AX37" s="1575"/>
      <c r="AY37" s="1575"/>
      <c r="AZ37" s="1575"/>
      <c r="BA37" s="1575"/>
      <c r="BB37" s="1575"/>
      <c r="BC37" s="341"/>
    </row>
    <row r="38" spans="1:57" s="342" customFormat="1" ht="17.25" customHeight="1">
      <c r="A38" s="343"/>
      <c r="B38" s="338"/>
      <c r="C38" s="1575"/>
      <c r="D38" s="1575"/>
      <c r="E38" s="1575"/>
      <c r="F38" s="1575"/>
      <c r="G38" s="1575"/>
      <c r="H38" s="1575"/>
      <c r="I38" s="1575"/>
      <c r="J38" s="1575"/>
      <c r="K38" s="1575"/>
      <c r="L38" s="1575"/>
      <c r="M38" s="1575"/>
      <c r="N38" s="1575"/>
      <c r="O38" s="1575"/>
      <c r="P38" s="1575"/>
      <c r="Q38" s="1575"/>
      <c r="R38" s="1575"/>
      <c r="S38" s="1575"/>
      <c r="T38" s="1575"/>
      <c r="U38" s="1575"/>
      <c r="V38" s="1575"/>
      <c r="W38" s="1575"/>
      <c r="X38" s="1575"/>
      <c r="Y38" s="1575"/>
      <c r="Z38" s="1575"/>
      <c r="AA38" s="1575"/>
      <c r="AB38" s="1575"/>
      <c r="AC38" s="1575"/>
      <c r="AD38" s="1575"/>
      <c r="AE38" s="1575"/>
      <c r="AF38" s="1575"/>
      <c r="AG38" s="1575"/>
      <c r="AH38" s="1575"/>
      <c r="AI38" s="1575"/>
      <c r="AJ38" s="1575"/>
      <c r="AK38" s="1575"/>
      <c r="AL38" s="1575"/>
      <c r="AM38" s="1575"/>
      <c r="AN38" s="1575"/>
      <c r="AO38" s="1575"/>
      <c r="AP38" s="1575"/>
      <c r="AQ38" s="1575"/>
      <c r="AR38" s="1575"/>
      <c r="AS38" s="1575"/>
      <c r="AT38" s="1575"/>
      <c r="AU38" s="1575"/>
      <c r="AV38" s="1575"/>
      <c r="AW38" s="1575"/>
      <c r="AX38" s="1575"/>
      <c r="AY38" s="1575"/>
      <c r="AZ38" s="1575"/>
      <c r="BA38" s="1575"/>
      <c r="BB38" s="1575"/>
      <c r="BC38" s="341"/>
    </row>
    <row r="39" spans="1:57" s="342" customFormat="1" ht="7.5" customHeight="1">
      <c r="A39" s="343"/>
      <c r="B39" s="338"/>
      <c r="C39" s="338"/>
      <c r="D39" s="338"/>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0"/>
      <c r="AY39" s="340"/>
      <c r="AZ39" s="340"/>
      <c r="BA39" s="340"/>
      <c r="BB39" s="340"/>
      <c r="BC39" s="341"/>
    </row>
    <row r="40" spans="1:57" s="210" customFormat="1" ht="17.25" customHeight="1">
      <c r="A40" s="212" t="s">
        <v>182</v>
      </c>
      <c r="B40" s="212"/>
      <c r="C40" s="207" t="s">
        <v>163</v>
      </c>
      <c r="D40" s="212"/>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9"/>
      <c r="BD40" s="235"/>
      <c r="BE40" s="236"/>
    </row>
    <row r="41" spans="1:57" s="210" customFormat="1" ht="17.25" customHeight="1">
      <c r="A41" s="211"/>
      <c r="B41" s="212"/>
      <c r="C41" s="1565" t="s">
        <v>164</v>
      </c>
      <c r="D41" s="1565"/>
      <c r="E41" s="1565"/>
      <c r="F41" s="1565"/>
      <c r="G41" s="1565"/>
      <c r="H41" s="1565"/>
      <c r="I41" s="1565"/>
      <c r="J41" s="1565"/>
      <c r="K41" s="1565"/>
      <c r="L41" s="1565"/>
      <c r="M41" s="1565"/>
      <c r="N41" s="1565"/>
      <c r="O41" s="1565"/>
      <c r="P41" s="1565"/>
      <c r="Q41" s="1565"/>
      <c r="R41" s="1565"/>
      <c r="S41" s="1565"/>
      <c r="T41" s="1565"/>
      <c r="U41" s="1565"/>
      <c r="V41" s="1565"/>
      <c r="W41" s="1565"/>
      <c r="X41" s="1565"/>
      <c r="Y41" s="1565"/>
      <c r="Z41" s="1565"/>
      <c r="AA41" s="1565"/>
      <c r="AB41" s="1565"/>
      <c r="AC41" s="1565"/>
      <c r="AD41" s="1565"/>
      <c r="AE41" s="1565"/>
      <c r="AF41" s="1565"/>
      <c r="AG41" s="1565"/>
      <c r="AH41" s="1565"/>
      <c r="AI41" s="1565"/>
      <c r="AJ41" s="1565"/>
      <c r="AK41" s="1565"/>
      <c r="AL41" s="1565"/>
      <c r="AM41" s="1565"/>
      <c r="AN41" s="1565"/>
      <c r="AO41" s="1565"/>
      <c r="AP41" s="1565"/>
      <c r="AQ41" s="1565"/>
      <c r="AR41" s="1565"/>
      <c r="AS41" s="1565"/>
      <c r="AT41" s="1565"/>
      <c r="AU41" s="1565"/>
      <c r="AV41" s="1565"/>
      <c r="AW41" s="1565"/>
      <c r="AX41" s="1565"/>
      <c r="AY41" s="1565"/>
      <c r="AZ41" s="1565"/>
      <c r="BA41" s="1565"/>
      <c r="BB41" s="1565"/>
      <c r="BC41" s="209"/>
      <c r="BD41" s="235"/>
      <c r="BE41" s="236"/>
    </row>
    <row r="42" spans="1:57" s="210" customFormat="1" ht="17.25" customHeight="1">
      <c r="A42" s="211"/>
      <c r="B42" s="212"/>
      <c r="C42" s="1565"/>
      <c r="D42" s="1565"/>
      <c r="E42" s="1565"/>
      <c r="F42" s="1565"/>
      <c r="G42" s="1565"/>
      <c r="H42" s="1565"/>
      <c r="I42" s="1565"/>
      <c r="J42" s="1565"/>
      <c r="K42" s="1565"/>
      <c r="L42" s="1565"/>
      <c r="M42" s="1565"/>
      <c r="N42" s="1565"/>
      <c r="O42" s="1565"/>
      <c r="P42" s="1565"/>
      <c r="Q42" s="1565"/>
      <c r="R42" s="1565"/>
      <c r="S42" s="1565"/>
      <c r="T42" s="1565"/>
      <c r="U42" s="1565"/>
      <c r="V42" s="1565"/>
      <c r="W42" s="1565"/>
      <c r="X42" s="1565"/>
      <c r="Y42" s="1565"/>
      <c r="Z42" s="1565"/>
      <c r="AA42" s="1565"/>
      <c r="AB42" s="1565"/>
      <c r="AC42" s="1565"/>
      <c r="AD42" s="1565"/>
      <c r="AE42" s="1565"/>
      <c r="AF42" s="1565"/>
      <c r="AG42" s="1565"/>
      <c r="AH42" s="1565"/>
      <c r="AI42" s="1565"/>
      <c r="AJ42" s="1565"/>
      <c r="AK42" s="1565"/>
      <c r="AL42" s="1565"/>
      <c r="AM42" s="1565"/>
      <c r="AN42" s="1565"/>
      <c r="AO42" s="1565"/>
      <c r="AP42" s="1565"/>
      <c r="AQ42" s="1565"/>
      <c r="AR42" s="1565"/>
      <c r="AS42" s="1565"/>
      <c r="AT42" s="1565"/>
      <c r="AU42" s="1565"/>
      <c r="AV42" s="1565"/>
      <c r="AW42" s="1565"/>
      <c r="AX42" s="1565"/>
      <c r="AY42" s="1565"/>
      <c r="AZ42" s="1565"/>
      <c r="BA42" s="1565"/>
      <c r="BB42" s="1565"/>
      <c r="BC42" s="209"/>
      <c r="BD42" s="235"/>
      <c r="BE42" s="236"/>
    </row>
    <row r="43" spans="1:57" s="210" customFormat="1" ht="17.25" customHeight="1">
      <c r="A43" s="211"/>
      <c r="B43" s="212"/>
      <c r="C43" s="1565"/>
      <c r="D43" s="1565"/>
      <c r="E43" s="1565"/>
      <c r="F43" s="1565"/>
      <c r="G43" s="1565"/>
      <c r="H43" s="1565"/>
      <c r="I43" s="1565"/>
      <c r="J43" s="1565"/>
      <c r="K43" s="1565"/>
      <c r="L43" s="1565"/>
      <c r="M43" s="1565"/>
      <c r="N43" s="1565"/>
      <c r="O43" s="1565"/>
      <c r="P43" s="1565"/>
      <c r="Q43" s="1565"/>
      <c r="R43" s="1565"/>
      <c r="S43" s="1565"/>
      <c r="T43" s="1565"/>
      <c r="U43" s="1565"/>
      <c r="V43" s="1565"/>
      <c r="W43" s="1565"/>
      <c r="X43" s="1565"/>
      <c r="Y43" s="1565"/>
      <c r="Z43" s="1565"/>
      <c r="AA43" s="1565"/>
      <c r="AB43" s="1565"/>
      <c r="AC43" s="1565"/>
      <c r="AD43" s="1565"/>
      <c r="AE43" s="1565"/>
      <c r="AF43" s="1565"/>
      <c r="AG43" s="1565"/>
      <c r="AH43" s="1565"/>
      <c r="AI43" s="1565"/>
      <c r="AJ43" s="1565"/>
      <c r="AK43" s="1565"/>
      <c r="AL43" s="1565"/>
      <c r="AM43" s="1565"/>
      <c r="AN43" s="1565"/>
      <c r="AO43" s="1565"/>
      <c r="AP43" s="1565"/>
      <c r="AQ43" s="1565"/>
      <c r="AR43" s="1565"/>
      <c r="AS43" s="1565"/>
      <c r="AT43" s="1565"/>
      <c r="AU43" s="1565"/>
      <c r="AV43" s="1565"/>
      <c r="AW43" s="1565"/>
      <c r="AX43" s="1565"/>
      <c r="AY43" s="1565"/>
      <c r="AZ43" s="1565"/>
      <c r="BA43" s="1565"/>
      <c r="BB43" s="1565"/>
      <c r="BC43" s="209"/>
      <c r="BD43" s="235"/>
      <c r="BE43" s="236"/>
    </row>
    <row r="44" spans="1:57" s="210" customFormat="1" ht="7.5" customHeight="1">
      <c r="A44" s="211"/>
      <c r="B44" s="212"/>
      <c r="C44" s="212"/>
      <c r="D44" s="212"/>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9"/>
      <c r="BD44" s="235"/>
      <c r="BE44" s="236"/>
    </row>
    <row r="45" spans="1:57" s="210" customFormat="1" ht="17.25" customHeight="1">
      <c r="A45" s="300" t="s">
        <v>183</v>
      </c>
      <c r="B45" s="212"/>
      <c r="C45" s="207" t="s">
        <v>165</v>
      </c>
      <c r="D45" s="212"/>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9"/>
      <c r="BD45" s="235"/>
      <c r="BE45" s="236"/>
    </row>
    <row r="46" spans="1:57" s="210" customFormat="1" ht="17.25" customHeight="1">
      <c r="A46" s="211"/>
      <c r="B46" s="212"/>
      <c r="C46" s="1564" t="s">
        <v>166</v>
      </c>
      <c r="D46" s="1564"/>
      <c r="E46" s="1564"/>
      <c r="F46" s="1564"/>
      <c r="G46" s="1564"/>
      <c r="H46" s="1564"/>
      <c r="I46" s="1564"/>
      <c r="J46" s="1564"/>
      <c r="K46" s="1564"/>
      <c r="L46" s="1564"/>
      <c r="M46" s="1564"/>
      <c r="N46" s="1564"/>
      <c r="O46" s="1564"/>
      <c r="P46" s="1564"/>
      <c r="Q46" s="1564"/>
      <c r="R46" s="1564"/>
      <c r="S46" s="1564"/>
      <c r="T46" s="1564"/>
      <c r="U46" s="1564"/>
      <c r="V46" s="1564"/>
      <c r="W46" s="1564"/>
      <c r="X46" s="1564"/>
      <c r="Y46" s="1564"/>
      <c r="Z46" s="1564"/>
      <c r="AA46" s="1564"/>
      <c r="AB46" s="1564"/>
      <c r="AC46" s="1564"/>
      <c r="AD46" s="1564"/>
      <c r="AE46" s="1564"/>
      <c r="AF46" s="1564"/>
      <c r="AG46" s="1564"/>
      <c r="AH46" s="1564"/>
      <c r="AI46" s="1564"/>
      <c r="AJ46" s="1564"/>
      <c r="AK46" s="1564"/>
      <c r="AL46" s="1564"/>
      <c r="AM46" s="1564"/>
      <c r="AN46" s="1564"/>
      <c r="AO46" s="1564"/>
      <c r="AP46" s="1564"/>
      <c r="AQ46" s="1564"/>
      <c r="AR46" s="1564"/>
      <c r="AS46" s="1564"/>
      <c r="AT46" s="1564"/>
      <c r="AU46" s="1564"/>
      <c r="AV46" s="1564"/>
      <c r="AW46" s="1564"/>
      <c r="AX46" s="1564"/>
      <c r="AY46" s="1564"/>
      <c r="AZ46" s="1564"/>
      <c r="BA46" s="1564"/>
      <c r="BB46" s="1564"/>
      <c r="BC46" s="209"/>
      <c r="BD46" s="235"/>
      <c r="BE46" s="236"/>
    </row>
    <row r="47" spans="1:57" s="210" customFormat="1" ht="7.5" customHeight="1">
      <c r="A47" s="211"/>
      <c r="B47" s="212"/>
      <c r="C47" s="212"/>
      <c r="D47" s="212"/>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9"/>
      <c r="BD47" s="235"/>
      <c r="BE47" s="236"/>
    </row>
    <row r="48" spans="1:57" s="210" customFormat="1" ht="17.25" customHeight="1">
      <c r="A48" s="300" t="s">
        <v>184</v>
      </c>
      <c r="B48" s="212"/>
      <c r="C48" s="207" t="s">
        <v>167</v>
      </c>
      <c r="D48" s="212"/>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9"/>
      <c r="BD48" s="235"/>
      <c r="BE48" s="236"/>
    </row>
    <row r="49" spans="1:57" s="210" customFormat="1" ht="17.25" customHeight="1">
      <c r="A49" s="211"/>
      <c r="B49" s="212"/>
      <c r="C49" s="1565" t="s">
        <v>168</v>
      </c>
      <c r="D49" s="1565"/>
      <c r="E49" s="1565"/>
      <c r="F49" s="1565"/>
      <c r="G49" s="1565"/>
      <c r="H49" s="1565"/>
      <c r="I49" s="1565"/>
      <c r="J49" s="1565"/>
      <c r="K49" s="1565"/>
      <c r="L49" s="1565"/>
      <c r="M49" s="1565"/>
      <c r="N49" s="1565"/>
      <c r="O49" s="1565"/>
      <c r="P49" s="1565"/>
      <c r="Q49" s="1565"/>
      <c r="R49" s="1565"/>
      <c r="S49" s="1565"/>
      <c r="T49" s="1565"/>
      <c r="U49" s="1565"/>
      <c r="V49" s="1565"/>
      <c r="W49" s="1565"/>
      <c r="X49" s="1565"/>
      <c r="Y49" s="1565"/>
      <c r="Z49" s="1565"/>
      <c r="AA49" s="1565"/>
      <c r="AB49" s="1565"/>
      <c r="AC49" s="1565"/>
      <c r="AD49" s="1565"/>
      <c r="AE49" s="1565"/>
      <c r="AF49" s="1565"/>
      <c r="AG49" s="1565"/>
      <c r="AH49" s="1565"/>
      <c r="AI49" s="1565"/>
      <c r="AJ49" s="1565"/>
      <c r="AK49" s="1565"/>
      <c r="AL49" s="1565"/>
      <c r="AM49" s="1565"/>
      <c r="AN49" s="1565"/>
      <c r="AO49" s="1565"/>
      <c r="AP49" s="1565"/>
      <c r="AQ49" s="1565"/>
      <c r="AR49" s="1565"/>
      <c r="AS49" s="1565"/>
      <c r="AT49" s="1565"/>
      <c r="AU49" s="1565"/>
      <c r="AV49" s="1565"/>
      <c r="AW49" s="1565"/>
      <c r="AX49" s="1565"/>
      <c r="AY49" s="1565"/>
      <c r="AZ49" s="1565"/>
      <c r="BA49" s="1565"/>
      <c r="BB49" s="1565"/>
      <c r="BC49" s="209"/>
      <c r="BD49" s="235"/>
      <c r="BE49" s="236"/>
    </row>
    <row r="50" spans="1:57" s="210" customFormat="1" ht="17.25" customHeight="1">
      <c r="A50" s="211"/>
      <c r="B50" s="212"/>
      <c r="C50" s="1565"/>
      <c r="D50" s="1565"/>
      <c r="E50" s="1565"/>
      <c r="F50" s="1565"/>
      <c r="G50" s="1565"/>
      <c r="H50" s="1565"/>
      <c r="I50" s="1565"/>
      <c r="J50" s="1565"/>
      <c r="K50" s="1565"/>
      <c r="L50" s="1565"/>
      <c r="M50" s="1565"/>
      <c r="N50" s="1565"/>
      <c r="O50" s="1565"/>
      <c r="P50" s="1565"/>
      <c r="Q50" s="1565"/>
      <c r="R50" s="1565"/>
      <c r="S50" s="1565"/>
      <c r="T50" s="1565"/>
      <c r="U50" s="1565"/>
      <c r="V50" s="1565"/>
      <c r="W50" s="1565"/>
      <c r="X50" s="1565"/>
      <c r="Y50" s="1565"/>
      <c r="Z50" s="1565"/>
      <c r="AA50" s="1565"/>
      <c r="AB50" s="1565"/>
      <c r="AC50" s="1565"/>
      <c r="AD50" s="1565"/>
      <c r="AE50" s="1565"/>
      <c r="AF50" s="1565"/>
      <c r="AG50" s="1565"/>
      <c r="AH50" s="1565"/>
      <c r="AI50" s="1565"/>
      <c r="AJ50" s="1565"/>
      <c r="AK50" s="1565"/>
      <c r="AL50" s="1565"/>
      <c r="AM50" s="1565"/>
      <c r="AN50" s="1565"/>
      <c r="AO50" s="1565"/>
      <c r="AP50" s="1565"/>
      <c r="AQ50" s="1565"/>
      <c r="AR50" s="1565"/>
      <c r="AS50" s="1565"/>
      <c r="AT50" s="1565"/>
      <c r="AU50" s="1565"/>
      <c r="AV50" s="1565"/>
      <c r="AW50" s="1565"/>
      <c r="AX50" s="1565"/>
      <c r="AY50" s="1565"/>
      <c r="AZ50" s="1565"/>
      <c r="BA50" s="1565"/>
      <c r="BB50" s="1565"/>
      <c r="BC50" s="209"/>
      <c r="BD50" s="235"/>
      <c r="BE50" s="236"/>
    </row>
    <row r="51" spans="1:57" s="210" customFormat="1" ht="7.5" customHeight="1">
      <c r="A51" s="211"/>
      <c r="B51" s="212"/>
      <c r="C51" s="212"/>
      <c r="D51" s="212"/>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9"/>
      <c r="BD51" s="235"/>
      <c r="BE51" s="236"/>
    </row>
    <row r="52" spans="1:57" s="210" customFormat="1" ht="17.25" customHeight="1">
      <c r="A52" s="300" t="s">
        <v>185</v>
      </c>
      <c r="B52" s="212"/>
      <c r="C52" s="207" t="s">
        <v>169</v>
      </c>
      <c r="D52" s="212"/>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9"/>
      <c r="BD52" s="235"/>
      <c r="BE52" s="236"/>
    </row>
    <row r="53" spans="1:57" s="210" customFormat="1" ht="17.25" customHeight="1">
      <c r="A53" s="211"/>
      <c r="B53" s="212"/>
      <c r="C53" s="1565" t="s">
        <v>170</v>
      </c>
      <c r="D53" s="1565"/>
      <c r="E53" s="1565"/>
      <c r="F53" s="1565"/>
      <c r="G53" s="1565"/>
      <c r="H53" s="1565"/>
      <c r="I53" s="1565"/>
      <c r="J53" s="1565"/>
      <c r="K53" s="1565"/>
      <c r="L53" s="1565"/>
      <c r="M53" s="1565"/>
      <c r="N53" s="1565"/>
      <c r="O53" s="1565"/>
      <c r="P53" s="1565"/>
      <c r="Q53" s="1565"/>
      <c r="R53" s="1565"/>
      <c r="S53" s="1565"/>
      <c r="T53" s="1565"/>
      <c r="U53" s="1565"/>
      <c r="V53" s="1565"/>
      <c r="W53" s="1565"/>
      <c r="X53" s="1565"/>
      <c r="Y53" s="1565"/>
      <c r="Z53" s="1565"/>
      <c r="AA53" s="1565"/>
      <c r="AB53" s="1565"/>
      <c r="AC53" s="1565"/>
      <c r="AD53" s="1565"/>
      <c r="AE53" s="1565"/>
      <c r="AF53" s="1565"/>
      <c r="AG53" s="1565"/>
      <c r="AH53" s="1565"/>
      <c r="AI53" s="1565"/>
      <c r="AJ53" s="1565"/>
      <c r="AK53" s="1565"/>
      <c r="AL53" s="1565"/>
      <c r="AM53" s="1565"/>
      <c r="AN53" s="1565"/>
      <c r="AO53" s="1565"/>
      <c r="AP53" s="1565"/>
      <c r="AQ53" s="1565"/>
      <c r="AR53" s="1565"/>
      <c r="AS53" s="1565"/>
      <c r="AT53" s="1565"/>
      <c r="AU53" s="1565"/>
      <c r="AV53" s="1565"/>
      <c r="AW53" s="1565"/>
      <c r="AX53" s="1565"/>
      <c r="AY53" s="1565"/>
      <c r="AZ53" s="1565"/>
      <c r="BA53" s="1565"/>
      <c r="BB53" s="1565"/>
      <c r="BC53" s="209"/>
      <c r="BD53" s="235"/>
      <c r="BE53" s="236"/>
    </row>
    <row r="54" spans="1:57" s="210" customFormat="1" ht="17.25" customHeight="1">
      <c r="A54" s="211"/>
      <c r="B54" s="212"/>
      <c r="C54" s="1565"/>
      <c r="D54" s="1565"/>
      <c r="E54" s="1565"/>
      <c r="F54" s="1565"/>
      <c r="G54" s="1565"/>
      <c r="H54" s="1565"/>
      <c r="I54" s="1565"/>
      <c r="J54" s="1565"/>
      <c r="K54" s="1565"/>
      <c r="L54" s="1565"/>
      <c r="M54" s="1565"/>
      <c r="N54" s="1565"/>
      <c r="O54" s="1565"/>
      <c r="P54" s="1565"/>
      <c r="Q54" s="1565"/>
      <c r="R54" s="1565"/>
      <c r="S54" s="1565"/>
      <c r="T54" s="1565"/>
      <c r="U54" s="1565"/>
      <c r="V54" s="1565"/>
      <c r="W54" s="1565"/>
      <c r="X54" s="1565"/>
      <c r="Y54" s="1565"/>
      <c r="Z54" s="1565"/>
      <c r="AA54" s="1565"/>
      <c r="AB54" s="1565"/>
      <c r="AC54" s="1565"/>
      <c r="AD54" s="1565"/>
      <c r="AE54" s="1565"/>
      <c r="AF54" s="1565"/>
      <c r="AG54" s="1565"/>
      <c r="AH54" s="1565"/>
      <c r="AI54" s="1565"/>
      <c r="AJ54" s="1565"/>
      <c r="AK54" s="1565"/>
      <c r="AL54" s="1565"/>
      <c r="AM54" s="1565"/>
      <c r="AN54" s="1565"/>
      <c r="AO54" s="1565"/>
      <c r="AP54" s="1565"/>
      <c r="AQ54" s="1565"/>
      <c r="AR54" s="1565"/>
      <c r="AS54" s="1565"/>
      <c r="AT54" s="1565"/>
      <c r="AU54" s="1565"/>
      <c r="AV54" s="1565"/>
      <c r="AW54" s="1565"/>
      <c r="AX54" s="1565"/>
      <c r="AY54" s="1565"/>
      <c r="AZ54" s="1565"/>
      <c r="BA54" s="1565"/>
      <c r="BB54" s="1565"/>
      <c r="BC54" s="209"/>
      <c r="BD54" s="235"/>
      <c r="BE54" s="236"/>
    </row>
    <row r="55" spans="1:57" s="210" customFormat="1" ht="7.5" customHeight="1">
      <c r="A55" s="212"/>
      <c r="B55" s="212"/>
      <c r="C55" s="212"/>
      <c r="D55" s="212"/>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9"/>
      <c r="BD55" s="235"/>
      <c r="BE55" s="236"/>
    </row>
    <row r="56" spans="1:57" s="210" customFormat="1" ht="17.25" customHeight="1">
      <c r="A56" s="212" t="s">
        <v>269</v>
      </c>
      <c r="B56" s="212"/>
      <c r="C56" s="207" t="s">
        <v>171</v>
      </c>
      <c r="D56" s="212"/>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9"/>
      <c r="BD56" s="235"/>
      <c r="BE56" s="236"/>
    </row>
    <row r="57" spans="1:57" s="210" customFormat="1" ht="17.25" customHeight="1">
      <c r="A57" s="212"/>
      <c r="B57" s="212"/>
      <c r="C57" s="1564" t="s">
        <v>172</v>
      </c>
      <c r="D57" s="1564"/>
      <c r="E57" s="1564"/>
      <c r="F57" s="1564"/>
      <c r="G57" s="1564"/>
      <c r="H57" s="1564"/>
      <c r="I57" s="1564"/>
      <c r="J57" s="1564"/>
      <c r="K57" s="1564"/>
      <c r="L57" s="1564"/>
      <c r="M57" s="1564"/>
      <c r="N57" s="1564"/>
      <c r="O57" s="1564"/>
      <c r="P57" s="1564"/>
      <c r="Q57" s="1564"/>
      <c r="R57" s="1564"/>
      <c r="S57" s="1564"/>
      <c r="T57" s="1564"/>
      <c r="U57" s="1564"/>
      <c r="V57" s="1564"/>
      <c r="W57" s="1564"/>
      <c r="X57" s="1564"/>
      <c r="Y57" s="1564"/>
      <c r="Z57" s="1564"/>
      <c r="AA57" s="1564"/>
      <c r="AB57" s="1564"/>
      <c r="AC57" s="1564"/>
      <c r="AD57" s="1564"/>
      <c r="AE57" s="1564"/>
      <c r="AF57" s="1564"/>
      <c r="AG57" s="1564"/>
      <c r="AH57" s="1564"/>
      <c r="AI57" s="1564"/>
      <c r="AJ57" s="1564"/>
      <c r="AK57" s="1564"/>
      <c r="AL57" s="1564"/>
      <c r="AM57" s="1564"/>
      <c r="AN57" s="1564"/>
      <c r="AO57" s="1564"/>
      <c r="AP57" s="1564"/>
      <c r="AQ57" s="1564"/>
      <c r="AR57" s="1564"/>
      <c r="AS57" s="1564"/>
      <c r="AT57" s="1564"/>
      <c r="AU57" s="1564"/>
      <c r="AV57" s="1564"/>
      <c r="AW57" s="1564"/>
      <c r="AX57" s="1564"/>
      <c r="AY57" s="1564"/>
      <c r="AZ57" s="1564"/>
      <c r="BA57" s="1564"/>
      <c r="BB57" s="1564"/>
      <c r="BC57" s="209"/>
      <c r="BD57" s="235"/>
      <c r="BE57" s="236"/>
    </row>
    <row r="58" spans="1:57" s="210" customFormat="1" ht="16.5" customHeight="1">
      <c r="A58" s="213"/>
      <c r="B58" s="213"/>
      <c r="C58" s="213"/>
      <c r="D58" s="213"/>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09"/>
      <c r="BD58" s="235"/>
      <c r="BE58" s="236"/>
    </row>
    <row r="59" spans="1:57" s="210" customFormat="1" ht="16.5" customHeight="1">
      <c r="A59" s="213"/>
      <c r="B59" s="213"/>
      <c r="C59" s="213"/>
      <c r="D59" s="213"/>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09"/>
      <c r="BD59" s="235"/>
      <c r="BE59" s="236"/>
    </row>
    <row r="60" spans="1:57" s="210" customFormat="1" ht="16.5" customHeight="1">
      <c r="A60" s="213"/>
      <c r="B60" s="213"/>
      <c r="C60" s="213"/>
      <c r="D60" s="213"/>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09"/>
      <c r="BD60" s="235"/>
      <c r="BE60" s="236"/>
    </row>
    <row r="61" spans="1:57" ht="14.25">
      <c r="A61" s="1566" t="s">
        <v>173</v>
      </c>
      <c r="B61" s="1566"/>
      <c r="C61" s="1566"/>
      <c r="D61" s="1566"/>
      <c r="E61" s="1566"/>
      <c r="F61" s="1566"/>
      <c r="G61" s="1566"/>
      <c r="H61" s="1566"/>
      <c r="I61" s="1566"/>
      <c r="J61" s="1566"/>
      <c r="K61" s="1566"/>
      <c r="L61" s="1566"/>
      <c r="M61" s="1566"/>
      <c r="N61" s="1566"/>
      <c r="O61" s="1566"/>
      <c r="P61" s="1566"/>
      <c r="Q61" s="1566"/>
      <c r="R61" s="1566"/>
      <c r="S61" s="1566"/>
      <c r="T61" s="1566"/>
      <c r="U61" s="1566"/>
      <c r="V61" s="1566"/>
      <c r="W61" s="1566"/>
      <c r="X61" s="1566"/>
      <c r="Y61" s="1566"/>
      <c r="Z61" s="1566"/>
      <c r="AA61" s="1566"/>
      <c r="AB61" s="1566"/>
      <c r="AC61" s="1566"/>
      <c r="AD61" s="1566"/>
      <c r="AE61" s="1566"/>
      <c r="AF61" s="1566"/>
      <c r="AG61" s="1566"/>
      <c r="AH61" s="1566"/>
      <c r="AI61" s="1566"/>
      <c r="AJ61" s="1566"/>
      <c r="AK61" s="1566"/>
      <c r="AL61" s="1566"/>
      <c r="AM61" s="1566"/>
      <c r="AN61" s="1566"/>
      <c r="AO61" s="1566"/>
      <c r="AP61" s="1566"/>
      <c r="AQ61" s="1566"/>
      <c r="AR61" s="1566"/>
      <c r="AS61" s="1566"/>
      <c r="AT61" s="1566"/>
      <c r="AU61" s="1566"/>
      <c r="AV61" s="1566"/>
      <c r="AW61" s="1566"/>
      <c r="AX61" s="1566"/>
      <c r="AY61" s="1566"/>
      <c r="AZ61" s="1566"/>
      <c r="BA61" s="1566"/>
      <c r="BB61" s="1566"/>
      <c r="BC61" s="193"/>
    </row>
    <row r="62" spans="1:57" ht="16.5" customHeight="1">
      <c r="A62" s="2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193"/>
    </row>
    <row r="63" spans="1:57" ht="16.5" customHeight="1">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193"/>
    </row>
    <row r="64" spans="1:57" ht="16.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193"/>
    </row>
    <row r="65" spans="1:76" ht="16.5" customHeight="1">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193"/>
    </row>
    <row r="66" spans="1:76" ht="30" customHeight="1">
      <c r="A66" s="216"/>
      <c r="B66" s="217"/>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191"/>
      <c r="AN66" s="219"/>
      <c r="AO66" s="220"/>
      <c r="AP66" s="1567">
        <v>2020</v>
      </c>
      <c r="AQ66" s="1567"/>
      <c r="AR66" s="1567"/>
      <c r="AS66" s="1567"/>
      <c r="AT66" s="219" t="s">
        <v>8</v>
      </c>
      <c r="AU66" s="1568"/>
      <c r="AV66" s="1568"/>
      <c r="AW66" s="219" t="s">
        <v>7</v>
      </c>
      <c r="AX66" s="1569"/>
      <c r="AY66" s="1569"/>
      <c r="AZ66" s="219" t="s">
        <v>174</v>
      </c>
      <c r="BA66" s="191"/>
      <c r="BB66" s="191"/>
      <c r="BC66" s="193"/>
    </row>
    <row r="67" spans="1:76" ht="19.5" customHeight="1">
      <c r="A67" s="216"/>
      <c r="B67" s="217"/>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1570" t="s">
        <v>270</v>
      </c>
      <c r="AA67" s="1570"/>
      <c r="AB67" s="1570"/>
      <c r="AC67" s="1570"/>
      <c r="AD67" s="218"/>
      <c r="AE67" s="218"/>
      <c r="AF67" s="218"/>
      <c r="AG67" s="218"/>
      <c r="AH67" s="218"/>
      <c r="AI67" s="218"/>
      <c r="AJ67" s="218"/>
      <c r="AK67" s="218"/>
      <c r="AL67" s="218"/>
      <c r="AM67" s="219"/>
      <c r="AN67" s="219"/>
      <c r="AO67" s="221"/>
      <c r="AP67" s="221"/>
      <c r="AQ67" s="221"/>
      <c r="AR67" s="219"/>
      <c r="AS67" s="221"/>
      <c r="AT67" s="221"/>
      <c r="AU67" s="221"/>
      <c r="AV67" s="219"/>
      <c r="AW67" s="221"/>
      <c r="AX67" s="221"/>
      <c r="AY67" s="221"/>
      <c r="AZ67" s="219"/>
      <c r="BA67" s="191"/>
      <c r="BB67" s="191"/>
      <c r="BC67" s="193"/>
    </row>
    <row r="68" spans="1:76" s="194" customFormat="1" ht="30" customHeight="1">
      <c r="A68" s="222"/>
      <c r="B68" s="223"/>
      <c r="C68" s="223"/>
      <c r="D68" s="223"/>
      <c r="E68" s="224"/>
      <c r="F68" s="224"/>
      <c r="G68" s="224"/>
      <c r="H68" s="224"/>
      <c r="I68" s="225"/>
      <c r="J68" s="225"/>
      <c r="K68" s="225"/>
      <c r="L68" s="225"/>
      <c r="M68" s="225"/>
      <c r="N68" s="225"/>
      <c r="O68" s="225"/>
      <c r="P68" s="1561" t="s">
        <v>175</v>
      </c>
      <c r="Q68" s="1561"/>
      <c r="R68" s="1561"/>
      <c r="S68" s="1561"/>
      <c r="T68" s="1561"/>
      <c r="U68" s="1561"/>
      <c r="V68" s="1561"/>
      <c r="W68" s="1561"/>
      <c r="X68" s="1561"/>
      <c r="Y68" s="225"/>
      <c r="Z68" s="1562"/>
      <c r="AA68" s="1562"/>
      <c r="AB68" s="1562"/>
      <c r="AC68" s="1562"/>
      <c r="AD68" s="1562"/>
      <c r="AE68" s="1562"/>
      <c r="AF68" s="1562"/>
      <c r="AG68" s="1562"/>
      <c r="AH68" s="1562"/>
      <c r="AI68" s="1562"/>
      <c r="AJ68" s="1562"/>
      <c r="AK68" s="1562"/>
      <c r="AL68" s="1562"/>
      <c r="AM68" s="1562"/>
      <c r="AN68" s="1562"/>
      <c r="AO68" s="1562"/>
      <c r="AP68" s="1562"/>
      <c r="AQ68" s="1562"/>
      <c r="AR68" s="1562"/>
      <c r="AS68" s="1562"/>
      <c r="AT68" s="1562"/>
      <c r="AU68" s="1562"/>
      <c r="AV68" s="1563" t="s">
        <v>176</v>
      </c>
      <c r="AW68" s="1563"/>
      <c r="AX68" s="1563"/>
      <c r="AY68" s="1563"/>
      <c r="AZ68" s="191"/>
      <c r="BA68" s="191"/>
      <c r="BB68" s="191"/>
      <c r="BC68" s="193"/>
      <c r="BE68" s="234"/>
      <c r="BF68" s="186"/>
      <c r="BG68" s="186"/>
      <c r="BH68" s="186"/>
      <c r="BI68" s="186"/>
      <c r="BJ68" s="186"/>
      <c r="BK68" s="186"/>
      <c r="BL68" s="186"/>
      <c r="BM68" s="186"/>
      <c r="BN68" s="186"/>
      <c r="BO68" s="186"/>
      <c r="BP68" s="186"/>
      <c r="BQ68" s="186"/>
      <c r="BR68" s="186"/>
      <c r="BS68" s="186"/>
      <c r="BT68" s="186"/>
      <c r="BU68" s="186"/>
      <c r="BV68" s="186"/>
      <c r="BW68" s="186"/>
      <c r="BX68" s="186"/>
    </row>
    <row r="69" spans="1:76" s="194" customFormat="1" ht="27" customHeight="1">
      <c r="A69" s="222"/>
      <c r="B69" s="223"/>
      <c r="C69" s="223"/>
      <c r="D69" s="223"/>
      <c r="E69" s="226"/>
      <c r="F69" s="227"/>
      <c r="G69" s="227"/>
      <c r="H69" s="228"/>
      <c r="I69" s="229"/>
      <c r="J69" s="229"/>
      <c r="K69" s="229"/>
      <c r="L69" s="229"/>
      <c r="M69" s="229"/>
      <c r="N69" s="229"/>
      <c r="O69" s="229"/>
      <c r="P69" s="229"/>
      <c r="Q69" s="229"/>
      <c r="R69" s="229"/>
      <c r="S69" s="229"/>
      <c r="T69" s="229"/>
      <c r="U69" s="229"/>
      <c r="V69" s="229"/>
      <c r="W69" s="229"/>
      <c r="X69" s="230" t="s">
        <v>177</v>
      </c>
      <c r="Y69" s="229"/>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31"/>
      <c r="AW69" s="231"/>
      <c r="AX69" s="231"/>
      <c r="AY69" s="231"/>
      <c r="AZ69" s="191"/>
      <c r="BA69" s="191"/>
      <c r="BB69" s="191"/>
      <c r="BC69" s="193"/>
      <c r="BE69" s="234"/>
      <c r="BF69" s="186"/>
      <c r="BG69" s="186"/>
      <c r="BH69" s="186"/>
      <c r="BI69" s="186"/>
      <c r="BJ69" s="186"/>
      <c r="BK69" s="186"/>
      <c r="BL69" s="186"/>
      <c r="BM69" s="186"/>
      <c r="BN69" s="186"/>
      <c r="BO69" s="186"/>
      <c r="BP69" s="186"/>
      <c r="BQ69" s="186"/>
      <c r="BR69" s="186"/>
      <c r="BS69" s="186"/>
      <c r="BT69" s="186"/>
      <c r="BU69" s="186"/>
      <c r="BV69" s="186"/>
      <c r="BW69" s="186"/>
      <c r="BX69" s="186"/>
    </row>
  </sheetData>
  <sheetProtection algorithmName="SHA-512" hashValue="4JCijTL2siElpICc121t43OwFACmamrrZdFtMgWS1bBIUE4yrL152HSrle2zSZAMqYjMon2w7MwnNskGDOrxEw==" saltValue="AtKUH2mNTApsjIvuVB1amw==" spinCount="100000" sheet="1" selectLockedCells="1"/>
  <mergeCells count="24">
    <mergeCell ref="C41:BB43"/>
    <mergeCell ref="AV2:AW2"/>
    <mergeCell ref="AY2:AZ2"/>
    <mergeCell ref="A6:BB8"/>
    <mergeCell ref="A10:BB10"/>
    <mergeCell ref="C13:BB15"/>
    <mergeCell ref="C18:BB18"/>
    <mergeCell ref="C21:BB21"/>
    <mergeCell ref="C24:BB24"/>
    <mergeCell ref="C27:BB28"/>
    <mergeCell ref="C31:BB34"/>
    <mergeCell ref="C37:BB38"/>
    <mergeCell ref="P68:X68"/>
    <mergeCell ref="Z68:AU68"/>
    <mergeCell ref="AV68:AY68"/>
    <mergeCell ref="C46:BB46"/>
    <mergeCell ref="C49:BB50"/>
    <mergeCell ref="C53:BB54"/>
    <mergeCell ref="C57:BB57"/>
    <mergeCell ref="A61:BB61"/>
    <mergeCell ref="AP66:AS66"/>
    <mergeCell ref="AU66:AV66"/>
    <mergeCell ref="AX66:AY66"/>
    <mergeCell ref="Z67:AC67"/>
  </mergeCells>
  <phoneticPr fontId="61"/>
  <conditionalFormatting sqref="A38:B38 C37">
    <cfRule type="expression" priority="4">
      <formula>CELL("protect",A37)=0</formula>
    </cfRule>
  </conditionalFormatting>
  <conditionalFormatting sqref="A39:BB39 A36:BB36 A37:B37">
    <cfRule type="expression" priority="3">
      <formula>CELL("protect",A36)=0</formula>
    </cfRule>
  </conditionalFormatting>
  <conditionalFormatting sqref="Z67">
    <cfRule type="expression" priority="2">
      <formula>CELL("protect",Z67)=0</formula>
    </cfRule>
  </conditionalFormatting>
  <conditionalFormatting sqref="AP66:AS66">
    <cfRule type="expression" priority="1">
      <formula>CELL("protect",AP66)=0</formula>
    </cfRule>
  </conditionalFormatting>
  <dataValidations count="1">
    <dataValidation imeMode="disabled" allowBlank="1" showInputMessage="1" showErrorMessage="1" sqref="AS67 AO66:AO67 AU66:AV66 AW67" xr:uid="{00000000-0002-0000-0800-000000000000}"/>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9E5C6EEC-8A5C-47F9-874B-6CF7AE7A27E2}">
            <xm:f>CELL("protect",'C:\Users\sii284\Downloads\[誓約書_修正版0425_2.xlsx]誓約書_リノベ（戸建・個別）'!#REF!)=0</xm:f>
            <x14:dxf/>
          </x14:cfRule>
          <xm:sqref>A67:Y67 A69:BB69 A68:I68 Y68:BB68 AD67:BB67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様式第１｜交付申請書</vt:lpstr>
      <vt:lpstr>定型様式１・２｜総括表～各明細書</vt:lpstr>
      <vt:lpstr>誓約書</vt:lpstr>
      <vt:lpstr>誓約書!Print_Area</vt:lpstr>
      <vt:lpstr>'定型様式１・２｜総括表～各明細書'!Print_Area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2020-08-14T08:08:10Z</dcterms:modified>
</cp:coreProperties>
</file>