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updateLinks="never" codeName="ThisWorkbook" defaultThemeVersion="124226"/>
  <xr:revisionPtr revIDLastSave="0" documentId="8_{C6686263-D6AA-4607-8B55-8736238E1094}" xr6:coauthVersionLast="45" xr6:coauthVersionMax="45" xr10:uidLastSave="{00000000-0000-0000-0000-000000000000}"/>
  <bookViews>
    <workbookView xWindow="-120" yWindow="-120" windowWidth="29040" windowHeight="15840" tabRatio="659" xr2:uid="{00000000-000D-0000-FFFF-FFFF00000000}"/>
  </bookViews>
  <sheets>
    <sheet name="様式第１｜交付申請書" sheetId="88" r:id="rId1"/>
    <sheet name="定型様式1｜総括表" sheetId="73" r:id="rId2"/>
    <sheet name="定型様式２｜明細書【断熱パネル】" sheetId="91" r:id="rId3"/>
    <sheet name="定型様式２｜明細書【潜熱蓄熱建材】" sheetId="92" r:id="rId4"/>
    <sheet name="明細書【断熱パネル】_ひな形" sheetId="115" state="hidden" r:id="rId5"/>
    <sheet name="定型様式２｜明細書【断熱材】" sheetId="100" r:id="rId6"/>
    <sheet name="定型様式２｜明細書【防災ガラス窓】" sheetId="101" r:id="rId7"/>
    <sheet name="明細書【断熱材】_ひな形" sheetId="116" state="hidden" r:id="rId8"/>
    <sheet name="定型様式２｜明細書【窓】" sheetId="86" r:id="rId9"/>
    <sheet name="明細書【防災ガラス窓】_ひな形" sheetId="117" state="hidden" r:id="rId10"/>
    <sheet name="定型様式２｜明細書【玄関ドア・調湿建材】" sheetId="94" r:id="rId11"/>
    <sheet name="明細書【窓】_ひな形" sheetId="118" state="hidden" r:id="rId12"/>
    <sheet name="誓約書" sheetId="99" r:id="rId13"/>
    <sheet name="明細書【玄関ドア・調湿建材】_ひな形" sheetId="119" state="hidden" r:id="rId14"/>
  </sheets>
  <externalReferences>
    <externalReference r:id="rId15"/>
  </externalReferences>
  <definedNames>
    <definedName name="_xlnm.Print_Area" localSheetId="12">誓約書!$A$1:$BB$69</definedName>
    <definedName name="_xlnm.Print_Area" localSheetId="1">'定型様式1｜総括表'!$A$1:$AP$46</definedName>
    <definedName name="_xlnm.Print_Area" localSheetId="10">'定型様式２｜明細書【玄関ドア・調湿建材】'!$A$1:$BC$50</definedName>
    <definedName name="_xlnm.Print_Area" localSheetId="3">'定型様式２｜明細書【潜熱蓄熱建材】'!$A$1:$BC$59</definedName>
    <definedName name="_xlnm.Print_Area" localSheetId="8">'定型様式２｜明細書【窓】'!$A$1:$BC$89</definedName>
    <definedName name="_xlnm.Print_Area" localSheetId="2">'定型様式２｜明細書【断熱パネル】'!$A$1:$BC$61</definedName>
    <definedName name="_xlnm.Print_Area" localSheetId="5">'定型様式２｜明細書【断熱材】'!$A$1:$BC$70</definedName>
    <definedName name="_xlnm.Print_Area" localSheetId="6">'定型様式２｜明細書【防災ガラス窓】'!$A$1:$BC$72</definedName>
    <definedName name="_xlnm.Print_Area" localSheetId="13">明細書【玄関ドア・調湿建材】_ひな形!$A$1:$BC$50</definedName>
    <definedName name="_xlnm.Print_Area" localSheetId="11">明細書【窓】_ひな形!$A$1:$BC$89</definedName>
    <definedName name="_xlnm.Print_Area" localSheetId="4">明細書【断熱パネル】_ひな形!$A$1:$BC$61</definedName>
    <definedName name="_xlnm.Print_Area" localSheetId="7">明細書【断熱材】_ひな形!$A$1:$BC$70</definedName>
    <definedName name="_xlnm.Print_Area" localSheetId="9">明細書【防災ガラス窓】_ひな形!$A$1:$BC$72</definedName>
    <definedName name="_xlnm.Print_Area" localSheetId="0">'様式第１｜交付申請書'!$A$1:$CN$180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15" i="94" l="1"/>
  <c r="AS14" i="94"/>
  <c r="AS42" i="91"/>
  <c r="AS41" i="91"/>
  <c r="AS40" i="91"/>
  <c r="AS39" i="91"/>
  <c r="AS38" i="91"/>
  <c r="AS37" i="91"/>
  <c r="AS36" i="91"/>
  <c r="AS35" i="91"/>
  <c r="AS34" i="91"/>
  <c r="AS33" i="91"/>
  <c r="AS32" i="91"/>
  <c r="AS31" i="91"/>
  <c r="AS30" i="91"/>
  <c r="AS29" i="91"/>
  <c r="AS28" i="91"/>
  <c r="AS27" i="91"/>
  <c r="AS26" i="91"/>
  <c r="AS25" i="91"/>
  <c r="AS24" i="91"/>
  <c r="AS23" i="91"/>
  <c r="AS22" i="91"/>
  <c r="AS21" i="91"/>
  <c r="AS20" i="91"/>
  <c r="AS19" i="91"/>
  <c r="AS18" i="91"/>
  <c r="AS17" i="91"/>
  <c r="AS16" i="91"/>
  <c r="AS15" i="91"/>
  <c r="AS14" i="91"/>
  <c r="AS13" i="91"/>
  <c r="K59" i="91" l="1"/>
  <c r="K58" i="91"/>
  <c r="I23" i="94" l="1"/>
  <c r="I22" i="94"/>
  <c r="T77" i="86" l="1"/>
  <c r="T76" i="86"/>
  <c r="T87" i="86"/>
  <c r="T86" i="86"/>
  <c r="T85" i="86"/>
  <c r="T84" i="86"/>
  <c r="T83" i="86"/>
  <c r="T82" i="86"/>
  <c r="T81" i="86"/>
  <c r="T80" i="86"/>
  <c r="T79" i="86"/>
  <c r="T78" i="86"/>
  <c r="AV41" i="100"/>
  <c r="AS52" i="100"/>
  <c r="AS51" i="100"/>
  <c r="AV51" i="100" s="1"/>
  <c r="AS50" i="100"/>
  <c r="AS49" i="100"/>
  <c r="AV49" i="100" s="1"/>
  <c r="AS48" i="100"/>
  <c r="AS47" i="100"/>
  <c r="AV47" i="100" s="1"/>
  <c r="AS46" i="100"/>
  <c r="AS45" i="100"/>
  <c r="AV45" i="100" s="1"/>
  <c r="AS44" i="100"/>
  <c r="AS43" i="100"/>
  <c r="AV43" i="100" s="1"/>
  <c r="AS42" i="100"/>
  <c r="AS41" i="100"/>
  <c r="AS40" i="100"/>
  <c r="AS39" i="100"/>
  <c r="AV39" i="100" s="1"/>
  <c r="AS38" i="100"/>
  <c r="AS37" i="100"/>
  <c r="AV37" i="100" s="1"/>
  <c r="AS36" i="100"/>
  <c r="AS35" i="100"/>
  <c r="AV35" i="100" s="1"/>
  <c r="AS34" i="100"/>
  <c r="AS33" i="100"/>
  <c r="AV33" i="100" s="1"/>
  <c r="AS32" i="100"/>
  <c r="AS31" i="100"/>
  <c r="AV31" i="100" s="1"/>
  <c r="AS30" i="100"/>
  <c r="AS29" i="100"/>
  <c r="AV29" i="100" s="1"/>
  <c r="AS28" i="100"/>
  <c r="AS27" i="100"/>
  <c r="AV27" i="100" s="1"/>
  <c r="AS26" i="100"/>
  <c r="AS25" i="100"/>
  <c r="AV25" i="100" s="1"/>
  <c r="AS24" i="100"/>
  <c r="AS23" i="100"/>
  <c r="AV23" i="100" s="1"/>
  <c r="AS22" i="100"/>
  <c r="AS21" i="100"/>
  <c r="AV21" i="100" s="1"/>
  <c r="AS20" i="100"/>
  <c r="AS19" i="100"/>
  <c r="AV19" i="100" s="1"/>
  <c r="AS18" i="100"/>
  <c r="AS17" i="100"/>
  <c r="AV17" i="100" s="1"/>
  <c r="AS16" i="100"/>
  <c r="AS15" i="100"/>
  <c r="AV15" i="100" s="1"/>
  <c r="AS14" i="100"/>
  <c r="AS13" i="100"/>
  <c r="K69" i="100" l="1"/>
  <c r="K68" i="100"/>
  <c r="A48" i="119"/>
  <c r="W48" i="119" s="1"/>
  <c r="AL48" i="119" s="1"/>
  <c r="AL49" i="119" s="1"/>
  <c r="I23" i="119"/>
  <c r="W23" i="119" s="1"/>
  <c r="I22" i="119"/>
  <c r="W22" i="119" s="1"/>
  <c r="AW8" i="119"/>
  <c r="BC2" i="119"/>
  <c r="T87" i="118"/>
  <c r="AH87" i="118" s="1"/>
  <c r="T86" i="118"/>
  <c r="AH86" i="118" s="1"/>
  <c r="T85" i="118"/>
  <c r="AH85" i="118" s="1"/>
  <c r="T84" i="118"/>
  <c r="AH84" i="118" s="1"/>
  <c r="T83" i="118"/>
  <c r="AH83" i="118" s="1"/>
  <c r="T82" i="118"/>
  <c r="AH82" i="118" s="1"/>
  <c r="T81" i="118"/>
  <c r="AH81" i="118" s="1"/>
  <c r="T80" i="118"/>
  <c r="AH80" i="118" s="1"/>
  <c r="T79" i="118"/>
  <c r="AH79" i="118" s="1"/>
  <c r="T78" i="118"/>
  <c r="AH78" i="118" s="1"/>
  <c r="AH77" i="118"/>
  <c r="T77" i="118"/>
  <c r="T76" i="118"/>
  <c r="AH76" i="118" s="1"/>
  <c r="AS71" i="118"/>
  <c r="AW71" i="118" s="1"/>
  <c r="AS70" i="118"/>
  <c r="AW70" i="118" s="1"/>
  <c r="AS69" i="118"/>
  <c r="AW69" i="118" s="1"/>
  <c r="AS68" i="118"/>
  <c r="AW68" i="118" s="1"/>
  <c r="AS67" i="118"/>
  <c r="AW67" i="118" s="1"/>
  <c r="AS66" i="118"/>
  <c r="AW66" i="118" s="1"/>
  <c r="AS65" i="118"/>
  <c r="AW65" i="118" s="1"/>
  <c r="AS64" i="118"/>
  <c r="AW64" i="118" s="1"/>
  <c r="AS63" i="118"/>
  <c r="AW63" i="118" s="1"/>
  <c r="AS62" i="118"/>
  <c r="AW62" i="118" s="1"/>
  <c r="AS61" i="118"/>
  <c r="AW61" i="118" s="1"/>
  <c r="AS60" i="118"/>
  <c r="AW60" i="118" s="1"/>
  <c r="AS59" i="118"/>
  <c r="AW59" i="118" s="1"/>
  <c r="AS58" i="118"/>
  <c r="AW58" i="118" s="1"/>
  <c r="AS57" i="118"/>
  <c r="AW57" i="118" s="1"/>
  <c r="AS48" i="118"/>
  <c r="AW48" i="118" s="1"/>
  <c r="AS47" i="118"/>
  <c r="AW47" i="118" s="1"/>
  <c r="AS46" i="118"/>
  <c r="AW46" i="118" s="1"/>
  <c r="AS45" i="118"/>
  <c r="AW45" i="118" s="1"/>
  <c r="AS44" i="118"/>
  <c r="AW44" i="118" s="1"/>
  <c r="AS43" i="118"/>
  <c r="AW43" i="118" s="1"/>
  <c r="AS42" i="118"/>
  <c r="AW42" i="118" s="1"/>
  <c r="AS41" i="118"/>
  <c r="AW41" i="118" s="1"/>
  <c r="AS40" i="118"/>
  <c r="AW40" i="118" s="1"/>
  <c r="AS39" i="118"/>
  <c r="AW39" i="118" s="1"/>
  <c r="AS30" i="118"/>
  <c r="AW30" i="118" s="1"/>
  <c r="AS29" i="118"/>
  <c r="AW29" i="118" s="1"/>
  <c r="AS28" i="118"/>
  <c r="AW28" i="118" s="1"/>
  <c r="AS27" i="118"/>
  <c r="AW27" i="118" s="1"/>
  <c r="AS26" i="118"/>
  <c r="AW26" i="118" s="1"/>
  <c r="AS25" i="118"/>
  <c r="AW25" i="118" s="1"/>
  <c r="AS24" i="118"/>
  <c r="AW24" i="118" s="1"/>
  <c r="AS23" i="118"/>
  <c r="AW23" i="118" s="1"/>
  <c r="AS22" i="118"/>
  <c r="AW22" i="118" s="1"/>
  <c r="AS21" i="118"/>
  <c r="AW21" i="118" s="1"/>
  <c r="AS20" i="118"/>
  <c r="AW20" i="118" s="1"/>
  <c r="AS19" i="118"/>
  <c r="AW19" i="118" s="1"/>
  <c r="AS18" i="118"/>
  <c r="AW18" i="118" s="1"/>
  <c r="AS17" i="118"/>
  <c r="AW17" i="118" s="1"/>
  <c r="AS16" i="118"/>
  <c r="AW16" i="118" s="1"/>
  <c r="BC2" i="118"/>
  <c r="A48" i="94"/>
  <c r="W48" i="94" s="1"/>
  <c r="AL48" i="94" s="1"/>
  <c r="AL49" i="94" s="1"/>
  <c r="V31" i="73" s="1"/>
  <c r="W23" i="94"/>
  <c r="W22" i="94"/>
  <c r="BC2" i="94"/>
  <c r="AN67" i="117"/>
  <c r="AY66" i="117"/>
  <c r="AK66" i="117"/>
  <c r="AQ66" i="117" s="1"/>
  <c r="AY65" i="117"/>
  <c r="AK65" i="117"/>
  <c r="AQ65" i="117" s="1"/>
  <c r="AY64" i="117"/>
  <c r="AK64" i="117"/>
  <c r="AQ64" i="117" s="1"/>
  <c r="AY63" i="117"/>
  <c r="AK63" i="117"/>
  <c r="AQ63" i="117" s="1"/>
  <c r="AY62" i="117"/>
  <c r="AK62" i="117"/>
  <c r="AQ62" i="117" s="1"/>
  <c r="AY61" i="117"/>
  <c r="AK61" i="117"/>
  <c r="AQ61" i="117" s="1"/>
  <c r="AY60" i="117"/>
  <c r="AK60" i="117"/>
  <c r="AQ60" i="117" s="1"/>
  <c r="AY59" i="117"/>
  <c r="AK59" i="117"/>
  <c r="AQ59" i="117" s="1"/>
  <c r="AY58" i="117"/>
  <c r="AK58" i="117"/>
  <c r="AQ58" i="117" s="1"/>
  <c r="AY57" i="117"/>
  <c r="AK57" i="117"/>
  <c r="AQ57" i="117" s="1"/>
  <c r="AY56" i="117"/>
  <c r="AK56" i="117"/>
  <c r="AQ56" i="117" s="1"/>
  <c r="AY55" i="117"/>
  <c r="AK55" i="117"/>
  <c r="AQ55" i="117" s="1"/>
  <c r="AY54" i="117"/>
  <c r="AK54" i="117"/>
  <c r="AQ54" i="117" s="1"/>
  <c r="AY53" i="117"/>
  <c r="AK53" i="117"/>
  <c r="AQ53" i="117" s="1"/>
  <c r="AY52" i="117"/>
  <c r="AK52" i="117"/>
  <c r="AQ52" i="117" s="1"/>
  <c r="AN37" i="117"/>
  <c r="AY36" i="117"/>
  <c r="AK36" i="117"/>
  <c r="AQ36" i="117" s="1"/>
  <c r="AY35" i="117"/>
  <c r="AK35" i="117"/>
  <c r="AQ35" i="117" s="1"/>
  <c r="AY34" i="117"/>
  <c r="AK34" i="117"/>
  <c r="AQ34" i="117" s="1"/>
  <c r="AY33" i="117"/>
  <c r="AK33" i="117"/>
  <c r="AQ33" i="117" s="1"/>
  <c r="AY32" i="117"/>
  <c r="AK32" i="117"/>
  <c r="AQ32" i="117" s="1"/>
  <c r="AY31" i="117"/>
  <c r="AK31" i="117"/>
  <c r="AQ31" i="117" s="1"/>
  <c r="AY30" i="117"/>
  <c r="AK30" i="117"/>
  <c r="AQ30" i="117" s="1"/>
  <c r="AY29" i="117"/>
  <c r="AK29" i="117"/>
  <c r="AQ29" i="117" s="1"/>
  <c r="AY28" i="117"/>
  <c r="AK28" i="117"/>
  <c r="AQ28" i="117" s="1"/>
  <c r="AY27" i="117"/>
  <c r="AK27" i="117"/>
  <c r="AQ27" i="117" s="1"/>
  <c r="AY26" i="117"/>
  <c r="AK26" i="117"/>
  <c r="AQ26" i="117" s="1"/>
  <c r="AY25" i="117"/>
  <c r="AK25" i="117"/>
  <c r="AQ25" i="117" s="1"/>
  <c r="AY24" i="117"/>
  <c r="AK24" i="117"/>
  <c r="AQ24" i="117" s="1"/>
  <c r="AY23" i="117"/>
  <c r="AK23" i="117"/>
  <c r="AQ23" i="117" s="1"/>
  <c r="AY22" i="117"/>
  <c r="AK22" i="117"/>
  <c r="AQ22" i="117" s="1"/>
  <c r="BC2" i="117"/>
  <c r="AH87" i="86"/>
  <c r="AH86" i="86"/>
  <c r="AH85" i="86"/>
  <c r="AH84" i="86"/>
  <c r="AH83" i="86"/>
  <c r="AH82" i="86"/>
  <c r="AH81" i="86"/>
  <c r="AH80" i="86"/>
  <c r="AH79" i="86"/>
  <c r="AH78" i="86"/>
  <c r="AH77" i="86"/>
  <c r="AH76" i="86"/>
  <c r="AS71" i="86"/>
  <c r="AW71" i="86" s="1"/>
  <c r="AS70" i="86"/>
  <c r="AW70" i="86" s="1"/>
  <c r="AS69" i="86"/>
  <c r="AW69" i="86" s="1"/>
  <c r="AS68" i="86"/>
  <c r="AW68" i="86" s="1"/>
  <c r="AS67" i="86"/>
  <c r="AW67" i="86" s="1"/>
  <c r="AS66" i="86"/>
  <c r="AW66" i="86" s="1"/>
  <c r="AS65" i="86"/>
  <c r="AW65" i="86" s="1"/>
  <c r="AS64" i="86"/>
  <c r="AW64" i="86" s="1"/>
  <c r="AS63" i="86"/>
  <c r="AW63" i="86" s="1"/>
  <c r="AS62" i="86"/>
  <c r="AW62" i="86" s="1"/>
  <c r="AS61" i="86"/>
  <c r="AW61" i="86" s="1"/>
  <c r="AS60" i="86"/>
  <c r="AW60" i="86" s="1"/>
  <c r="AS59" i="86"/>
  <c r="AW59" i="86" s="1"/>
  <c r="AS58" i="86"/>
  <c r="AW58" i="86" s="1"/>
  <c r="AS57" i="86"/>
  <c r="AW57" i="86" s="1"/>
  <c r="AS48" i="86"/>
  <c r="AW48" i="86" s="1"/>
  <c r="AS47" i="86"/>
  <c r="AW47" i="86" s="1"/>
  <c r="AS46" i="86"/>
  <c r="AW46" i="86" s="1"/>
  <c r="AS45" i="86"/>
  <c r="AW45" i="86" s="1"/>
  <c r="AS44" i="86"/>
  <c r="AW44" i="86" s="1"/>
  <c r="AS43" i="86"/>
  <c r="AW43" i="86" s="1"/>
  <c r="AS42" i="86"/>
  <c r="AW42" i="86" s="1"/>
  <c r="AS41" i="86"/>
  <c r="AW41" i="86" s="1"/>
  <c r="AS40" i="86"/>
  <c r="AW40" i="86" s="1"/>
  <c r="AS39" i="86"/>
  <c r="AW39" i="86" s="1"/>
  <c r="AS30" i="86"/>
  <c r="AW30" i="86" s="1"/>
  <c r="AS29" i="86"/>
  <c r="AW29" i="86" s="1"/>
  <c r="AS28" i="86"/>
  <c r="AW28" i="86" s="1"/>
  <c r="AS27" i="86"/>
  <c r="AW27" i="86" s="1"/>
  <c r="AS26" i="86"/>
  <c r="AW26" i="86" s="1"/>
  <c r="AS25" i="86"/>
  <c r="AW25" i="86" s="1"/>
  <c r="AS24" i="86"/>
  <c r="AW24" i="86" s="1"/>
  <c r="AS23" i="86"/>
  <c r="AW23" i="86" s="1"/>
  <c r="AS22" i="86"/>
  <c r="AW22" i="86" s="1"/>
  <c r="AS21" i="86"/>
  <c r="AW21" i="86" s="1"/>
  <c r="AS20" i="86"/>
  <c r="AW20" i="86" s="1"/>
  <c r="AS19" i="86"/>
  <c r="AW19" i="86" s="1"/>
  <c r="AS18" i="86"/>
  <c r="AW18" i="86" s="1"/>
  <c r="AS17" i="86"/>
  <c r="AW17" i="86" s="1"/>
  <c r="AS16" i="86"/>
  <c r="AW16" i="86" s="1"/>
  <c r="BC2" i="86"/>
  <c r="AS52" i="116"/>
  <c r="AV51" i="116"/>
  <c r="AS51" i="116"/>
  <c r="AS50" i="116"/>
  <c r="AV49" i="116"/>
  <c r="AS49" i="116"/>
  <c r="AS48" i="116"/>
  <c r="AV47" i="116"/>
  <c r="AS47" i="116"/>
  <c r="AS46" i="116"/>
  <c r="AV45" i="116"/>
  <c r="AS45" i="116"/>
  <c r="AS44" i="116"/>
  <c r="AV43" i="116"/>
  <c r="AS43" i="116"/>
  <c r="AS42" i="116"/>
  <c r="AV41" i="116"/>
  <c r="AS41" i="116"/>
  <c r="AS40" i="116"/>
  <c r="AV39" i="116"/>
  <c r="AS39" i="116"/>
  <c r="AS38" i="116"/>
  <c r="AV37" i="116"/>
  <c r="AS37" i="116"/>
  <c r="AS36" i="116"/>
  <c r="AV35" i="116"/>
  <c r="AS35" i="116"/>
  <c r="AS34" i="116"/>
  <c r="AV33" i="116"/>
  <c r="AS33" i="116"/>
  <c r="AS32" i="116"/>
  <c r="AV31" i="116"/>
  <c r="K69" i="116" s="1"/>
  <c r="AF69" i="116" s="1"/>
  <c r="AS31" i="116"/>
  <c r="AS30" i="116"/>
  <c r="AV29" i="116"/>
  <c r="AS29" i="116"/>
  <c r="AS28" i="116"/>
  <c r="AV27" i="116"/>
  <c r="AS27" i="116"/>
  <c r="AS26" i="116"/>
  <c r="AV25" i="116"/>
  <c r="AS25" i="116"/>
  <c r="AS24" i="116"/>
  <c r="AV23" i="116"/>
  <c r="AS23" i="116"/>
  <c r="AS22" i="116"/>
  <c r="AV21" i="116"/>
  <c r="AS21" i="116"/>
  <c r="AS20" i="116"/>
  <c r="AV19" i="116"/>
  <c r="AS19" i="116"/>
  <c r="AS18" i="116"/>
  <c r="AV17" i="116"/>
  <c r="AS17" i="116"/>
  <c r="AS16" i="116"/>
  <c r="AV15" i="116"/>
  <c r="AS15" i="116"/>
  <c r="AS14" i="116"/>
  <c r="AS13" i="116"/>
  <c r="AV13" i="116" s="1"/>
  <c r="K67" i="116" s="1"/>
  <c r="AF67" i="116" s="1"/>
  <c r="AQ67" i="116" s="1"/>
  <c r="BC2" i="116"/>
  <c r="AN67" i="101"/>
  <c r="AY66" i="101"/>
  <c r="AK66" i="101"/>
  <c r="AQ66" i="101" s="1"/>
  <c r="AY65" i="101"/>
  <c r="AK65" i="101"/>
  <c r="AQ65" i="101" s="1"/>
  <c r="AY64" i="101"/>
  <c r="AK64" i="101"/>
  <c r="AQ64" i="101" s="1"/>
  <c r="AY63" i="101"/>
  <c r="AK63" i="101"/>
  <c r="AQ63" i="101" s="1"/>
  <c r="AY62" i="101"/>
  <c r="AK62" i="101"/>
  <c r="AQ62" i="101" s="1"/>
  <c r="AY61" i="101"/>
  <c r="AK61" i="101"/>
  <c r="AQ61" i="101" s="1"/>
  <c r="AY60" i="101"/>
  <c r="AK60" i="101"/>
  <c r="AQ60" i="101" s="1"/>
  <c r="AY59" i="101"/>
  <c r="AQ59" i="101"/>
  <c r="AK59" i="101"/>
  <c r="AY58" i="101"/>
  <c r="AK58" i="101"/>
  <c r="AQ58" i="101" s="1"/>
  <c r="AY57" i="101"/>
  <c r="AQ57" i="101"/>
  <c r="AK57" i="101"/>
  <c r="AY56" i="101"/>
  <c r="AK56" i="101"/>
  <c r="AQ56" i="101" s="1"/>
  <c r="AY55" i="101"/>
  <c r="AK55" i="101"/>
  <c r="AQ55" i="101" s="1"/>
  <c r="AY54" i="101"/>
  <c r="AK54" i="101"/>
  <c r="AQ54" i="101" s="1"/>
  <c r="AY53" i="101"/>
  <c r="AK53" i="101"/>
  <c r="AQ53" i="101" s="1"/>
  <c r="AY52" i="101"/>
  <c r="AK52" i="101"/>
  <c r="AQ52" i="101" s="1"/>
  <c r="AN37" i="101"/>
  <c r="AY36" i="101"/>
  <c r="AK36" i="101"/>
  <c r="AQ36" i="101" s="1"/>
  <c r="AY35" i="101"/>
  <c r="AK35" i="101"/>
  <c r="AQ35" i="101" s="1"/>
  <c r="AY34" i="101"/>
  <c r="AK34" i="101"/>
  <c r="AQ34" i="101" s="1"/>
  <c r="AY33" i="101"/>
  <c r="AK33" i="101"/>
  <c r="AQ33" i="101" s="1"/>
  <c r="AY32" i="101"/>
  <c r="AK32" i="101"/>
  <c r="AQ32" i="101" s="1"/>
  <c r="AY31" i="101"/>
  <c r="AK31" i="101"/>
  <c r="AQ31" i="101" s="1"/>
  <c r="AY30" i="101"/>
  <c r="AK30" i="101"/>
  <c r="AQ30" i="101" s="1"/>
  <c r="AY29" i="101"/>
  <c r="AK29" i="101"/>
  <c r="AQ29" i="101" s="1"/>
  <c r="AY28" i="101"/>
  <c r="AQ28" i="101"/>
  <c r="AK28" i="101"/>
  <c r="AY27" i="101"/>
  <c r="AK27" i="101"/>
  <c r="AQ27" i="101" s="1"/>
  <c r="AY26" i="101"/>
  <c r="AK26" i="101"/>
  <c r="AQ26" i="101" s="1"/>
  <c r="AY25" i="101"/>
  <c r="AK25" i="101"/>
  <c r="AQ25" i="101" s="1"/>
  <c r="AY24" i="101"/>
  <c r="AK24" i="101"/>
  <c r="AQ24" i="101" s="1"/>
  <c r="AY23" i="101"/>
  <c r="AK23" i="101"/>
  <c r="AQ23" i="101" s="1"/>
  <c r="AY22" i="101"/>
  <c r="AK22" i="101"/>
  <c r="AQ22" i="101" s="1"/>
  <c r="BC2" i="101"/>
  <c r="AF68" i="100"/>
  <c r="AF69" i="100"/>
  <c r="AV13" i="100"/>
  <c r="BC2" i="100"/>
  <c r="K59" i="115"/>
  <c r="AE59" i="115" s="1"/>
  <c r="K58" i="115"/>
  <c r="K57" i="115"/>
  <c r="AE57" i="115" s="1"/>
  <c r="K56" i="115"/>
  <c r="K55" i="115"/>
  <c r="AE55" i="115" s="1"/>
  <c r="K54" i="115"/>
  <c r="BC2" i="115"/>
  <c r="AX55" i="92"/>
  <c r="AX57" i="92" s="1"/>
  <c r="AN50" i="92"/>
  <c r="AN55" i="92" s="1"/>
  <c r="AX44" i="92"/>
  <c r="AX46" i="92" s="1"/>
  <c r="AN39" i="92"/>
  <c r="AN44" i="92" s="1"/>
  <c r="AX33" i="92"/>
  <c r="AX35" i="92" s="1"/>
  <c r="AN28" i="92"/>
  <c r="AN33" i="92" s="1"/>
  <c r="AX22" i="92"/>
  <c r="AX24" i="92" s="1"/>
  <c r="AN17" i="92"/>
  <c r="AN22" i="92" s="1"/>
  <c r="AF9" i="92"/>
  <c r="AX9" i="92" s="1"/>
  <c r="BC2" i="92"/>
  <c r="AE59" i="91"/>
  <c r="K57" i="91"/>
  <c r="AE57" i="91" s="1"/>
  <c r="K56" i="91"/>
  <c r="K55" i="91"/>
  <c r="K54" i="91"/>
  <c r="AE54" i="91" s="1"/>
  <c r="BC2" i="91"/>
  <c r="M14" i="73"/>
  <c r="AP2" i="73"/>
  <c r="CH133" i="88"/>
  <c r="CA133" i="88"/>
  <c r="L53" i="88"/>
  <c r="AY37" i="101" l="1"/>
  <c r="AY39" i="101" s="1"/>
  <c r="AY67" i="101"/>
  <c r="AY69" i="101" s="1"/>
  <c r="AY67" i="117"/>
  <c r="AY69" i="117" s="1"/>
  <c r="AP54" i="115"/>
  <c r="K68" i="116"/>
  <c r="AF68" i="116" s="1"/>
  <c r="AY37" i="117"/>
  <c r="AY39" i="117" s="1"/>
  <c r="AS76" i="118"/>
  <c r="AL22" i="119"/>
  <c r="AL24" i="119" s="1"/>
  <c r="AP56" i="115"/>
  <c r="K67" i="100"/>
  <c r="AF67" i="100" s="1"/>
  <c r="AQ67" i="100" s="1"/>
  <c r="AE56" i="115"/>
  <c r="AP56" i="91"/>
  <c r="AP54" i="91"/>
  <c r="AS80" i="86"/>
  <c r="AQ68" i="100"/>
  <c r="AQ67" i="101"/>
  <c r="AQ37" i="117"/>
  <c r="AS84" i="118"/>
  <c r="AS88" i="118" s="1"/>
  <c r="AX59" i="92"/>
  <c r="V25" i="73" s="1"/>
  <c r="AS76" i="86"/>
  <c r="AS84" i="86"/>
  <c r="AY72" i="117"/>
  <c r="AS80" i="118"/>
  <c r="AQ68" i="116"/>
  <c r="AQ70" i="116" s="1"/>
  <c r="AL22" i="94"/>
  <c r="AL24" i="94" s="1"/>
  <c r="V30" i="73" s="1"/>
  <c r="AQ37" i="101"/>
  <c r="AQ67" i="117"/>
  <c r="AE55" i="91"/>
  <c r="AE54" i="115"/>
  <c r="AE56" i="91"/>
  <c r="AP58" i="115"/>
  <c r="AP60" i="115" s="1"/>
  <c r="AE58" i="91"/>
  <c r="AP58" i="91" s="1"/>
  <c r="AE58" i="115"/>
  <c r="AY72" i="101" l="1"/>
  <c r="V28" i="73"/>
  <c r="AQ70" i="100"/>
  <c r="AP60" i="91"/>
  <c r="V24" i="73" s="1"/>
  <c r="V26" i="73" s="1"/>
  <c r="AS88" i="86"/>
  <c r="V29" i="73" s="1"/>
  <c r="V27" i="73"/>
  <c r="V32" i="73" l="1"/>
  <c r="V35" i="73" s="1"/>
  <c r="V36" i="73" l="1"/>
  <c r="T46" i="73" s="1"/>
  <c r="Y76" i="88" s="1"/>
  <c r="T34"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16" authorId="0" shapeId="0" xr:uid="{A9FB99EF-F3ED-4199-BD6B-126F60DE46BB}">
      <text>
        <r>
          <rPr>
            <sz val="16"/>
            <color indexed="81"/>
            <rFont val="MS P ゴシック"/>
            <family val="3"/>
            <charset val="128"/>
          </rPr>
          <t>合わせガラスの中間膜の厚さ、複数ガラスの中空層の厚さ及び複層ガラスの層厚を必ず確認の上、チェックをしてください。</t>
        </r>
      </text>
    </comment>
    <comment ref="AY46" authorId="0" shapeId="0" xr:uid="{A71290A6-4CA5-4FDA-A0F6-1C6FF62DB994}">
      <text>
        <r>
          <rPr>
            <sz val="16"/>
            <color indexed="81"/>
            <rFont val="MS P ゴシック"/>
            <family val="3"/>
            <charset val="128"/>
          </rPr>
          <t>合わせガラスの中間膜の厚さ、複数ガラスの中空層の厚さ及び複層ガラスの層厚を必ず確認の上、チェックをしてください。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12" authorId="0" shapeId="0" xr:uid="{2EE57966-4B03-42A3-B1E2-77773FEFA171}">
      <text>
        <r>
          <rPr>
            <sz val="16"/>
            <color indexed="81"/>
            <rFont val="MS P ゴシック"/>
            <family val="3"/>
            <charset val="128"/>
          </rPr>
          <t>使用する製品の中空層の厚さを必ず確認の上、チェックをしてください。</t>
        </r>
      </text>
    </comment>
    <comment ref="AJ35" authorId="0" shapeId="0" xr:uid="{46416A98-374D-4A0E-A65C-65069094ABDA}">
      <text>
        <r>
          <rPr>
            <sz val="16"/>
            <color indexed="81"/>
            <rFont val="MS P ゴシック"/>
            <family val="3"/>
            <charset val="128"/>
          </rPr>
          <t>使用する製品の中空層の厚さを必ず確認の上、チェックをしてください。</t>
        </r>
      </text>
    </comment>
    <comment ref="AJ53" authorId="0" shapeId="0" xr:uid="{A34ED231-E350-4F48-8638-8212C9C9F33E}">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16" authorId="0" shapeId="0" xr:uid="{81464992-65D1-4DC2-B323-051DD94540C9}">
      <text>
        <r>
          <rPr>
            <sz val="16"/>
            <color indexed="81"/>
            <rFont val="MS P ゴシック"/>
            <family val="3"/>
            <charset val="128"/>
          </rPr>
          <t>合わせガラスの中間膜の厚さ、複数ガラスの中空層の厚さ及び複層ガラスの層厚を必ず確認の上、チェックをしてください。</t>
        </r>
      </text>
    </comment>
    <comment ref="AY46" authorId="0" shapeId="0" xr:uid="{84D1DF39-66B3-41F5-81DC-5B59F7186006}">
      <text>
        <r>
          <rPr>
            <sz val="16"/>
            <color indexed="81"/>
            <rFont val="MS P ゴシック"/>
            <family val="3"/>
            <charset val="128"/>
          </rPr>
          <t>合わせガラスの中間膜の厚さ、複数ガラスの中空層の厚さ及び複層ガラスの層厚を必ず確認の上、チェックをしてください。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12" authorId="0" shapeId="0" xr:uid="{CEC5B5A5-B109-4496-8201-906F10F76A1C}">
      <text>
        <r>
          <rPr>
            <sz val="16"/>
            <color indexed="81"/>
            <rFont val="MS P ゴシック"/>
            <family val="3"/>
            <charset val="128"/>
          </rPr>
          <t>使用する製品の中空層の厚さを必ず確認の上、チェックをしてください。</t>
        </r>
      </text>
    </comment>
    <comment ref="AJ35" authorId="0" shapeId="0" xr:uid="{0AE4D8A3-6B06-4EFF-AA6D-D21B679C9212}">
      <text>
        <r>
          <rPr>
            <sz val="16"/>
            <color indexed="81"/>
            <rFont val="MS P ゴシック"/>
            <family val="3"/>
            <charset val="128"/>
          </rPr>
          <t>使用する製品の中空層の厚さを必ず確認の上、チェックをしてください。</t>
        </r>
      </text>
    </comment>
    <comment ref="AJ53" authorId="0" shapeId="0" xr:uid="{E735811B-4338-4A65-883A-7D5BA476F2D0}">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<sst xmlns="http://schemas.openxmlformats.org/spreadsheetml/2006/main" count="1526" uniqueCount="339">
  <si>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</si>
  <si>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</si>
  <si>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</si>
  <si>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</si>
  <si>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</si>
  <si>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</si>
  <si>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</si>
  <si>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</si>
  <si>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</si>
  <si>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</si>
  <si>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</si>
  <si>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</si>
  <si>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材料費</t>
    <phoneticPr fontId="2"/>
  </si>
  <si>
    <t>築年数</t>
    <rPh sb="0" eb="1">
      <t>チク</t>
    </rPh>
    <rPh sb="1" eb="3">
      <t>ネンスウ</t>
    </rPh>
    <phoneticPr fontId="2"/>
  </si>
  <si>
    <t>ＳＩＩ登録型番</t>
    <rPh sb="3" eb="5">
      <t>トウロク</t>
    </rPh>
    <rPh sb="5" eb="7">
      <t>カタバン</t>
    </rPh>
    <phoneticPr fontId="2"/>
  </si>
  <si>
    <t>構成</t>
    <rPh sb="0" eb="2">
      <t>コウセイ</t>
    </rPh>
    <phoneticPr fontId="2"/>
  </si>
  <si>
    <t>所有者</t>
    <rPh sb="0" eb="3">
      <t>ショユウシャ</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</si>
  <si>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</si>
  <si>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</si>
  <si>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</si>
  <si>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</si>
  <si>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</si>
  <si>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</si>
  <si>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</si>
  <si>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</si>
  <si>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数量・面積・材料費計</t>
    <rPh sb="0" eb="2">
      <t>スウリョウ</t>
    </rPh>
    <rPh sb="3" eb="5">
      <t>メンセキ</t>
    </rPh>
    <rPh sb="6" eb="8">
      <t>ザイリョウ</t>
    </rPh>
    <rPh sb="8" eb="9">
      <t>ヒ</t>
    </rPh>
    <rPh sb="9" eb="10">
      <t>ケイ</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</si>
  <si>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</si>
  <si>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</si>
  <si>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</si>
  <si>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</si>
  <si>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窓サイズ（mm）</t>
    <rPh sb="0" eb="1">
      <t>マド</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</si>
  <si>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</si>
  <si>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</si>
  <si>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</si>
  <si>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</si>
  <si>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</si>
  <si>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</si>
  <si>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</si>
  <si>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</si>
  <si>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省エネルギー投資促進に向けた支援補助金</t>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</si>
  <si>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</si>
  <si>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</si>
  <si>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</si>
  <si>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</si>
  <si>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</si>
  <si>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</si>
  <si>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</si>
  <si>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</si>
  <si>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</si>
  <si>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</si>
  <si>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</si>
  <si>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</si>
  <si>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</si>
  <si>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</si>
  <si>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</si>
  <si>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役員名簿</t>
    <rPh sb="0" eb="2">
      <t>ヤクイン</t>
    </rPh>
    <rPh sb="2" eb="4">
      <t>メイボ</t>
    </rPh>
    <phoneticPr fontId="2"/>
  </si>
  <si>
    <t>法人・団体名等</t>
    <rPh sb="0" eb="2">
      <t>ホウジン</t>
    </rPh>
    <rPh sb="3" eb="5">
      <t>ダンタイ</t>
    </rPh>
    <rPh sb="5" eb="6">
      <t>メイ</t>
    </rPh>
    <rPh sb="6" eb="7">
      <t>ナド</t>
    </rPh>
    <phoneticPr fontId="2"/>
  </si>
  <si>
    <t>：</t>
    <phoneticPr fontId="2"/>
  </si>
  <si>
    <t>氏名カナ</t>
    <rPh sb="0" eb="2">
      <t>シメイ</t>
    </rPh>
    <phoneticPr fontId="2"/>
  </si>
  <si>
    <t>氏名漢字</t>
    <rPh sb="0" eb="2">
      <t>シメイ</t>
    </rPh>
    <rPh sb="2" eb="4">
      <t>カンジ</t>
    </rPh>
    <phoneticPr fontId="2"/>
  </si>
  <si>
    <t>性別</t>
    <rPh sb="0" eb="2">
      <t>セイベツ</t>
    </rPh>
    <phoneticPr fontId="2"/>
  </si>
  <si>
    <t>役職名</t>
    <rPh sb="0" eb="3">
      <t>ヤクショクメイ</t>
    </rPh>
    <phoneticPr fontId="2"/>
  </si>
  <si>
    <t>和暦</t>
    <rPh sb="0" eb="2">
      <t>ワレキ</t>
    </rPh>
    <phoneticPr fontId="2"/>
  </si>
  <si>
    <t>月</t>
    <rPh sb="0" eb="1">
      <t>ゲツ</t>
    </rPh>
    <phoneticPr fontId="2"/>
  </si>
  <si>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</si>
  <si>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</si>
  <si>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</si>
  <si>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</si>
  <si>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　代　表　理　事　　　　　　　</t>
    <phoneticPr fontId="2"/>
  </si>
  <si>
    <t>昭和</t>
  </si>
  <si>
    <t>－</t>
    <phoneticPr fontId="2"/>
  </si>
  <si>
    <t>（</t>
    <phoneticPr fontId="2"/>
  </si>
  <si>
    <t>）</t>
    <phoneticPr fontId="2"/>
  </si>
  <si>
    <t>＠</t>
    <phoneticPr fontId="2"/>
  </si>
  <si>
    <t>)</t>
    <phoneticPr fontId="2"/>
  </si>
  <si>
    <t>-</t>
  </si>
  <si>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</si>
  <si>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</si>
  <si>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</si>
  <si>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</si>
  <si>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</si>
  <si>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</si>
  <si>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工事費（一式）</t>
    <rPh sb="0" eb="2">
      <t>コウジ</t>
    </rPh>
    <rPh sb="2" eb="3">
      <t>ヒ</t>
    </rPh>
    <rPh sb="4" eb="6">
      <t>イッシキ</t>
    </rPh>
    <phoneticPr fontId="54"/>
  </si>
  <si>
    <t>費目</t>
    <rPh sb="0" eb="2">
      <t>ヒモク</t>
    </rPh>
    <phoneticPr fontId="54"/>
  </si>
  <si>
    <t>材料費</t>
    <rPh sb="0" eb="3">
      <t>ザイリョウヒ</t>
    </rPh>
    <phoneticPr fontId="54"/>
  </si>
  <si>
    <t>厚み
(mm)</t>
    <rPh sb="0" eb="1">
      <t>アツ</t>
    </rPh>
    <phoneticPr fontId="54"/>
  </si>
  <si>
    <t>（住宅・ビルの革新的省エネルギー技術導入促進事業）</t>
    <phoneticPr fontId="2"/>
  </si>
  <si>
    <t>（次世代省エネ建材支援事業）</t>
    <rPh sb="1" eb="4">
      <t>ジセダイ</t>
    </rPh>
    <rPh sb="4" eb="5">
      <t>ショウ</t>
    </rPh>
    <rPh sb="7" eb="9">
      <t>ケンザイ</t>
    </rPh>
    <phoneticPr fontId="2"/>
  </si>
  <si>
    <t xml:space="preserve"> 省エネルギー投資促進に向けた支援補助金（住宅・ビルの革新的省エネルギー技術導入促進事業）（次世代省エネ建材支援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補助事業の補助金の申請をします。</t>
    <rPh sb="46" eb="49">
      <t>ジセダイ</t>
    </rPh>
    <rPh sb="49" eb="50">
      <t>ショウ</t>
    </rPh>
    <rPh sb="52" eb="54">
      <t>ケンザイ</t>
    </rPh>
    <rPh sb="64" eb="66">
      <t>イカ</t>
    </rPh>
    <rPh sb="67" eb="69">
      <t>コウフ</t>
    </rPh>
    <rPh sb="69" eb="71">
      <t>キテイ</t>
    </rPh>
    <rPh sb="88" eb="90">
      <t>イカ</t>
    </rPh>
    <phoneticPr fontId="2"/>
  </si>
  <si>
    <t>無</t>
    <rPh sb="0" eb="1">
      <t>ナシ</t>
    </rPh>
    <phoneticPr fontId="2"/>
  </si>
  <si>
    <t>所有区分</t>
    <rPh sb="0" eb="2">
      <t>ショユウ</t>
    </rPh>
    <rPh sb="2" eb="4">
      <t>クブン</t>
    </rPh>
    <phoneticPr fontId="2"/>
  </si>
  <si>
    <t>賃貸</t>
    <rPh sb="0" eb="2">
      <t>チンタイ</t>
    </rPh>
    <phoneticPr fontId="2"/>
  </si>
  <si>
    <t>導入製品</t>
    <rPh sb="0" eb="2">
      <t>ドウニュウ</t>
    </rPh>
    <rPh sb="2" eb="4">
      <t>セイヒン</t>
    </rPh>
    <phoneticPr fontId="2"/>
  </si>
  <si>
    <t>断熱パネル</t>
    <rPh sb="0" eb="2">
      <t>ダンネツ</t>
    </rPh>
    <phoneticPr fontId="25"/>
  </si>
  <si>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</si>
  <si>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</si>
  <si>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</si>
  <si>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</si>
  <si>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</si>
  <si>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</si>
  <si>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</si>
  <si>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</si>
  <si>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任意の製品</t>
    <rPh sb="0" eb="2">
      <t>ニンイ</t>
    </rPh>
    <rPh sb="3" eb="5">
      <t>セイヒン</t>
    </rPh>
    <phoneticPr fontId="25"/>
  </si>
  <si>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5"/>
  </si>
  <si>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</si>
  <si>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製品名
（シリーズ名）</t>
    <rPh sb="0" eb="3">
      <t>セイヒンメイ</t>
    </rPh>
    <rPh sb="9" eb="10">
      <t>メイ</t>
    </rPh>
    <phoneticPr fontId="2"/>
  </si>
  <si>
    <t>ＳＩＩ登録型番</t>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</si>
  <si>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</si>
  <si>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</si>
  <si>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</si>
  <si>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</si>
  <si>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</si>
  <si>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54"/>
  </si>
  <si>
    <t>㎡</t>
    <phoneticPr fontId="54"/>
  </si>
  <si>
    <t>材料費計</t>
    <rPh sb="0" eb="3">
      <t>ザイリョウヒ</t>
    </rPh>
    <rPh sb="3" eb="4">
      <t>ケイ</t>
    </rPh>
    <phoneticPr fontId="54"/>
  </si>
  <si>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</si>
  <si>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</si>
  <si>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</si>
  <si>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</si>
  <si>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</si>
  <si>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54"/>
  </si>
  <si>
    <r>
      <rPr>
        <sz val="18"/>
        <color indexed="10"/>
        <rFont val="ＭＳ Ｐゴシック"/>
        <family val="3"/>
        <charset val="128"/>
      </rPr>
      <t>⇓</t>
    </r>
    <r>
      <rPr>
        <sz val="14"/>
        <color indexed="10"/>
        <rFont val="ＭＳ Ｐゴシック"/>
        <family val="3"/>
        <charset val="128"/>
      </rPr>
      <t>有の場合、延床面積を記入してください。</t>
    </r>
    <phoneticPr fontId="54"/>
  </si>
  <si>
    <t>全館蓄熱量合計：</t>
    <rPh sb="0" eb="2">
      <t>ゼンカン</t>
    </rPh>
    <rPh sb="2" eb="4">
      <t>チクネツ</t>
    </rPh>
    <rPh sb="4" eb="5">
      <t>リョウ</t>
    </rPh>
    <rPh sb="5" eb="7">
      <t>ゴウケイ</t>
    </rPh>
    <phoneticPr fontId="54"/>
  </si>
  <si>
    <t>ｋＪ</t>
    <phoneticPr fontId="54"/>
  </si>
  <si>
    <t>延床面積あたりの蓄熱量：</t>
    <rPh sb="0" eb="4">
      <t>ノベユカメンセキ</t>
    </rPh>
    <rPh sb="8" eb="10">
      <t>チクネツ</t>
    </rPh>
    <rPh sb="10" eb="11">
      <t>リョウ</t>
    </rPh>
    <phoneticPr fontId="54"/>
  </si>
  <si>
    <t>ｋＪ/㎡</t>
    <phoneticPr fontId="54"/>
  </si>
  <si>
    <t>工事費</t>
    <rPh sb="0" eb="2">
      <t>コウジ</t>
    </rPh>
    <rPh sb="2" eb="3">
      <t>ヒ</t>
    </rPh>
    <phoneticPr fontId="2"/>
  </si>
  <si>
    <t>床面積（a）</t>
    <rPh sb="0" eb="3">
      <t>ユカメンセキ</t>
    </rPh>
    <phoneticPr fontId="54"/>
  </si>
  <si>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</si>
  <si>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54"/>
  </si>
  <si>
    <t>蓄熱量合計
（ｋＪ）
（ｄ） [（ｂ）ｘ（ｃ）]</t>
    <rPh sb="0" eb="2">
      <t>チクネツ</t>
    </rPh>
    <rPh sb="2" eb="3">
      <t>リョウ</t>
    </rPh>
    <rPh sb="3" eb="5">
      <t>ゴウケイ</t>
    </rPh>
    <phoneticPr fontId="2"/>
  </si>
  <si>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</si>
  <si>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</si>
  <si>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</si>
  <si>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t>
    <phoneticPr fontId="2"/>
  </si>
  <si>
    <t>ページ）</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</si>
  <si>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</si>
  <si>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</si>
  <si>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</si>
  <si>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工事費計</t>
    <rPh sb="0" eb="2">
      <t>コウジ</t>
    </rPh>
    <rPh sb="2" eb="3">
      <t>ヒ</t>
    </rPh>
    <rPh sb="3" eb="4">
      <t>ケイ</t>
    </rPh>
    <phoneticPr fontId="54"/>
  </si>
  <si>
    <t>小計</t>
    <rPh sb="0" eb="2">
      <t>ショウケイ</t>
    </rPh>
    <phoneticPr fontId="2"/>
  </si>
  <si>
    <t>工事費計</t>
    <rPh sb="0" eb="2">
      <t>コウジ</t>
    </rPh>
    <rPh sb="2" eb="3">
      <t>ヒ</t>
    </rPh>
    <rPh sb="3" eb="4">
      <t>ケイ</t>
    </rPh>
    <phoneticPr fontId="2"/>
  </si>
  <si>
    <t>居住区分</t>
    <rPh sb="0" eb="2">
      <t>キョジュウ</t>
    </rPh>
    <rPh sb="2" eb="4">
      <t>クブン</t>
    </rPh>
    <phoneticPr fontId="2"/>
  </si>
  <si>
    <t>居住予定</t>
    <rPh sb="0" eb="2">
      <t>キョジュウ</t>
    </rPh>
    <rPh sb="2" eb="4">
      <t>ヨテイ</t>
    </rPh>
    <phoneticPr fontId="2"/>
  </si>
  <si>
    <t>外窓交換（防火仕様）</t>
    <rPh sb="0" eb="1">
      <t>ソト</t>
    </rPh>
    <rPh sb="1" eb="2">
      <t>マド</t>
    </rPh>
    <rPh sb="2" eb="4">
      <t>コウカン</t>
    </rPh>
    <rPh sb="5" eb="7">
      <t>ボウカ</t>
    </rPh>
    <rPh sb="7" eb="9">
      <t>シヨウ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</si>
  <si>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</si>
  <si>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</si>
  <si>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</si>
  <si>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</si>
  <si>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</si>
  <si>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</si>
  <si>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</si>
  <si>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</si>
  <si>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</si>
  <si>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</si>
  <si>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</si>
  <si>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</si>
  <si>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</si>
  <si>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</si>
  <si>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</si>
  <si>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</si>
  <si>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</si>
  <si>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</si>
  <si>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</si>
  <si>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</si>
  <si>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</si>
  <si>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</si>
  <si>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</si>
  <si>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</si>
  <si>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</si>
  <si>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</si>
  <si>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</si>
  <si>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</si>
  <si>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</si>
  <si>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</si>
  <si>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</si>
  <si>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</si>
  <si>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4"/>
  </si>
  <si>
    <t>実印</t>
    <rPh sb="0" eb="2">
      <t>ジツイン</t>
    </rPh>
    <phoneticPr fontId="64"/>
  </si>
  <si>
    <t>（法人の場合、会社名及び代表者名等）</t>
    <rPh sb="1" eb="3">
      <t>ホウジン</t>
    </rPh>
    <rPh sb="4" eb="6">
      <t>バアイ</t>
    </rPh>
    <rPh sb="7" eb="9">
      <t>カイシャ</t>
    </rPh>
    <rPh sb="9" eb="10">
      <t>メイ</t>
    </rPh>
    <rPh sb="10" eb="11">
      <t>オヨ</t>
    </rPh>
    <rPh sb="12" eb="15">
      <t>ダイヒョウシャ</t>
    </rPh>
    <rPh sb="15" eb="16">
      <t>メイ</t>
    </rPh>
    <rPh sb="16" eb="17">
      <t>トウ</t>
    </rPh>
    <phoneticPr fontId="64"/>
  </si>
  <si>
    <t>一般社団法人　環境共創イニシアチブ</t>
    <phoneticPr fontId="2"/>
  </si>
  <si>
    <t>１.</t>
    <phoneticPr fontId="2"/>
  </si>
  <si>
    <t>３.</t>
    <phoneticPr fontId="2"/>
  </si>
  <si>
    <t>申請書及び添付書類一式について責任をもち、虚偽、不正の記入が一切ないことを確認している。
万が一、違反する行為が発生した場合の罰則等を理解し、了承している。</t>
    <phoneticPr fontId="2"/>
  </si>
  <si>
    <t>８.</t>
    <phoneticPr fontId="64"/>
  </si>
  <si>
    <t>９.</t>
    <phoneticPr fontId="64"/>
  </si>
  <si>
    <t>１０.</t>
    <phoneticPr fontId="64"/>
  </si>
  <si>
    <t>１１.</t>
    <phoneticPr fontId="2"/>
  </si>
  <si>
    <t>様式第１</t>
    <phoneticPr fontId="2"/>
  </si>
  <si>
    <t>赤池　学</t>
    <rPh sb="0" eb="2">
      <t>アカイケ</t>
    </rPh>
    <rPh sb="3" eb="4">
      <t>マナブ</t>
    </rPh>
    <phoneticPr fontId="2"/>
  </si>
  <si>
    <t>殿</t>
    <rPh sb="0" eb="1">
      <t>ドノ</t>
    </rPh>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</si>
  <si>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</si>
  <si>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</si>
  <si>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</si>
  <si>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</si>
  <si>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</si>
  <si>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</si>
  <si>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</si>
  <si>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</si>
  <si>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暴力団排除に関する誓約事項（別紙２）</t>
    <rPh sb="0" eb="3">
      <t>ボウリョクダン</t>
    </rPh>
    <rPh sb="3" eb="5">
      <t>ハイジョ</t>
    </rPh>
    <rPh sb="6" eb="7">
      <t>カン</t>
    </rPh>
    <rPh sb="9" eb="11">
      <t>セイヤク</t>
    </rPh>
    <rPh sb="11" eb="13">
      <t>ジコウ</t>
    </rPh>
    <rPh sb="14" eb="16">
      <t>ベッシ</t>
    </rPh>
    <phoneticPr fontId="2"/>
  </si>
  <si>
    <t>役員名簿（別紙３）</t>
    <rPh sb="0" eb="2">
      <t>ヤクイン</t>
    </rPh>
    <rPh sb="2" eb="4">
      <t>メイボ</t>
    </rPh>
    <rPh sb="5" eb="7">
      <t>ベッシ</t>
    </rPh>
    <phoneticPr fontId="2"/>
  </si>
  <si>
    <t>（別紙３）</t>
    <rPh sb="1" eb="3">
      <t>ベッシ</t>
    </rPh>
    <phoneticPr fontId="2"/>
  </si>
  <si>
    <t>（別紙２）</t>
    <rPh sb="1" eb="3">
      <t>ベッシ</t>
    </rPh>
    <phoneticPr fontId="2"/>
  </si>
  <si>
    <t>　　（注２）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記載する。また、外国人については、氏名漢字欄は商業登記簿に記載のとおりに記入し、氏名カナ欄はカナ読みを記載すること。</t>
    <rPh sb="158" eb="160">
      <t>カンジ</t>
    </rPh>
    <rPh sb="162" eb="164">
      <t>ショウギョウ</t>
    </rPh>
    <rPh sb="164" eb="167">
      <t>トウキボ</t>
    </rPh>
    <rPh sb="168" eb="170">
      <t>キサイ</t>
    </rPh>
    <rPh sb="175" eb="177">
      <t>キニュウ</t>
    </rPh>
    <phoneticPr fontId="2"/>
  </si>
  <si>
    <t>防災ガラス窓</t>
    <rPh sb="0" eb="2">
      <t>ボウサイ</t>
    </rPh>
    <rPh sb="5" eb="6">
      <t>マド</t>
    </rPh>
    <phoneticPr fontId="2"/>
  </si>
  <si>
    <r>
      <t>窓</t>
    </r>
    <r>
      <rPr>
        <sz val="11"/>
        <rFont val="ＭＳ Ｐゴシック"/>
        <family val="3"/>
        <charset val="128"/>
      </rPr>
      <t>（カバー工法窓・外窓・内窓）</t>
    </r>
    <rPh sb="0" eb="1">
      <t>マド</t>
    </rPh>
    <rPh sb="5" eb="7">
      <t>コウホウ</t>
    </rPh>
    <rPh sb="7" eb="8">
      <t>マド</t>
    </rPh>
    <rPh sb="9" eb="10">
      <t>ソト</t>
    </rPh>
    <rPh sb="10" eb="11">
      <t>マド</t>
    </rPh>
    <rPh sb="12" eb="13">
      <t>ウチ</t>
    </rPh>
    <rPh sb="13" eb="14">
      <t>マド</t>
    </rPh>
    <phoneticPr fontId="2"/>
  </si>
  <si>
    <t>＜補助対象経費の算出＞</t>
    <rPh sb="5" eb="7">
      <t>ケイヒ</t>
    </rPh>
    <rPh sb="8" eb="10">
      <t>サンシュツ</t>
    </rPh>
    <phoneticPr fontId="2"/>
  </si>
  <si>
    <t>グレード</t>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</si>
  <si>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</si>
  <si>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</si>
  <si>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</si>
  <si>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</si>
  <si>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</si>
  <si>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</si>
  <si>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</si>
  <si>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A</t>
  </si>
  <si>
    <t>断熱パネルの補助対象経費合計</t>
    <rPh sb="0" eb="2">
      <t>ダンネツ</t>
    </rPh>
    <rPh sb="12" eb="14">
      <t>ゴウケイ</t>
    </rPh>
    <phoneticPr fontId="2"/>
  </si>
  <si>
    <t>構成</t>
    <rPh sb="0" eb="2">
      <t>コウセイ</t>
    </rPh>
    <phoneticPr fontId="64"/>
  </si>
  <si>
    <t>床</t>
    <rPh sb="0" eb="1">
      <t>ユカ</t>
    </rPh>
    <phoneticPr fontId="64"/>
  </si>
  <si>
    <t>熱抵抗値（R値）</t>
    <rPh sb="0" eb="1">
      <t>ネツ</t>
    </rPh>
    <rPh sb="1" eb="4">
      <t>テイコウチ</t>
    </rPh>
    <rPh sb="6" eb="7">
      <t>チ</t>
    </rPh>
    <phoneticPr fontId="2"/>
  </si>
  <si>
    <t>2.2以上</t>
    <rPh sb="3" eb="5">
      <t>イジョウ</t>
    </rPh>
    <phoneticPr fontId="64"/>
  </si>
  <si>
    <t>カバー工法窓取付</t>
    <rPh sb="3" eb="5">
      <t>コウホウ</t>
    </rPh>
    <rPh sb="5" eb="6">
      <t>マド</t>
    </rPh>
    <rPh sb="6" eb="8">
      <t>トリツケ</t>
    </rPh>
    <phoneticPr fontId="2"/>
  </si>
  <si>
    <t>改修工法</t>
    <rPh sb="0" eb="2">
      <t>カイシュウ</t>
    </rPh>
    <rPh sb="2" eb="4">
      <t>コウホウ</t>
    </rPh>
    <phoneticPr fontId="35"/>
  </si>
  <si>
    <t>■</t>
  </si>
  <si>
    <t>サイズ</t>
    <phoneticPr fontId="2"/>
  </si>
  <si>
    <t>内窓取付</t>
    <rPh sb="0" eb="4">
      <t>ウチマドトリツケ</t>
    </rPh>
    <phoneticPr fontId="2"/>
  </si>
  <si>
    <t>面積
（㎡）</t>
    <rPh sb="0" eb="2">
      <t>メンセキ</t>
    </rPh>
    <phoneticPr fontId="2"/>
  </si>
  <si>
    <t>窓数</t>
    <rPh sb="0" eb="1">
      <t>マド</t>
    </rPh>
    <rPh sb="1" eb="2">
      <t>スウ</t>
    </rPh>
    <phoneticPr fontId="2"/>
  </si>
  <si>
    <t>窓の補助対象経費合計</t>
    <rPh sb="0" eb="1">
      <t>マド</t>
    </rPh>
    <rPh sb="8" eb="10">
      <t>ゴウケイ</t>
    </rPh>
    <phoneticPr fontId="2"/>
  </si>
  <si>
    <t>明細書【窓】</t>
    <rPh sb="0" eb="3">
      <t>メイサイショ</t>
    </rPh>
    <rPh sb="4" eb="5">
      <t>マド</t>
    </rPh>
    <phoneticPr fontId="35"/>
  </si>
  <si>
    <t>明細書　【防災ガラス窓】</t>
    <rPh sb="0" eb="2">
      <t>メイサイ</t>
    </rPh>
    <rPh sb="2" eb="3">
      <t>ショ</t>
    </rPh>
    <rPh sb="5" eb="7">
      <t>ボウサイ</t>
    </rPh>
    <rPh sb="10" eb="11">
      <t>マド</t>
    </rPh>
    <phoneticPr fontId="2"/>
  </si>
  <si>
    <t>カバー工法</t>
    <rPh sb="3" eb="5">
      <t>コウホウ</t>
    </rPh>
    <phoneticPr fontId="2"/>
  </si>
  <si>
    <t>　下記製品に使用する合わせガラスの中間膜の厚さは60mil以上であり、且つ複層ガラスの中空層の厚さは、SIIホームページの最小中空層厚さ以上である。</t>
    <rPh sb="1" eb="3">
      <t>カキ</t>
    </rPh>
    <rPh sb="3" eb="5">
      <t>セイヒン</t>
    </rPh>
    <rPh sb="6" eb="8">
      <t>シヨウ</t>
    </rPh>
    <rPh sb="35" eb="36">
      <t>カ</t>
    </rPh>
    <rPh sb="37" eb="39">
      <t>フクソウ</t>
    </rPh>
    <rPh sb="43" eb="45">
      <t>チュウクウ</t>
    </rPh>
    <rPh sb="45" eb="46">
      <t>ソウ</t>
    </rPh>
    <rPh sb="47" eb="48">
      <t>アツ</t>
    </rPh>
    <rPh sb="61" eb="63">
      <t>サイショウ</t>
    </rPh>
    <rPh sb="63" eb="65">
      <t>チュウクウ</t>
    </rPh>
    <rPh sb="65" eb="67">
      <t>ソウアツ</t>
    </rPh>
    <rPh sb="68" eb="70">
      <t>イジョウ</t>
    </rPh>
    <phoneticPr fontId="2"/>
  </si>
  <si>
    <t>　当該複層ガラスの総厚を確認し、下記製品に取付可能であるか確認している。</t>
    <phoneticPr fontId="2"/>
  </si>
  <si>
    <t>窓番号</t>
    <phoneticPr fontId="2"/>
  </si>
  <si>
    <t>外窓交換</t>
    <rPh sb="0" eb="1">
      <t>ソト</t>
    </rPh>
    <rPh sb="1" eb="2">
      <t>マド</t>
    </rPh>
    <rPh sb="2" eb="4">
      <t>コウカン</t>
    </rPh>
    <phoneticPr fontId="2"/>
  </si>
  <si>
    <t>防災ガラス窓の補助対象経費の合計[税抜]</t>
    <rPh sb="0" eb="2">
      <t>ボウサイ</t>
    </rPh>
    <rPh sb="5" eb="6">
      <t>マド</t>
    </rPh>
    <rPh sb="7" eb="9">
      <t>ホジョ</t>
    </rPh>
    <rPh sb="9" eb="11">
      <t>タイショウ</t>
    </rPh>
    <rPh sb="11" eb="13">
      <t>ケイヒ</t>
    </rPh>
    <rPh sb="14" eb="16">
      <t>ゴウケイ</t>
    </rPh>
    <rPh sb="17" eb="19">
      <t>ゼイヌキ</t>
    </rPh>
    <phoneticPr fontId="2"/>
  </si>
  <si>
    <t>玄関ドアの補助対象経費の合計</t>
    <rPh sb="0" eb="2">
      <t>ゲンカン</t>
    </rPh>
    <rPh sb="5" eb="7">
      <t>ホジョ</t>
    </rPh>
    <rPh sb="7" eb="9">
      <t>タイショウ</t>
    </rPh>
    <rPh sb="9" eb="11">
      <t>ケイヒ</t>
    </rPh>
    <rPh sb="12" eb="14">
      <t>ゴウケイ</t>
    </rPh>
    <phoneticPr fontId="2"/>
  </si>
  <si>
    <t>調湿建材の補助対象経費の合計</t>
    <rPh sb="0" eb="2">
      <t>チョウシツ</t>
    </rPh>
    <rPh sb="2" eb="4">
      <t>ケンザイ</t>
    </rPh>
    <rPh sb="5" eb="7">
      <t>ホジョ</t>
    </rPh>
    <rPh sb="7" eb="9">
      <t>タイショウ</t>
    </rPh>
    <rPh sb="9" eb="11">
      <t>ケイヒ</t>
    </rPh>
    <rPh sb="12" eb="14">
      <t>ゴウケイ</t>
    </rPh>
    <phoneticPr fontId="2"/>
  </si>
  <si>
    <t>住宅区分</t>
    <rPh sb="0" eb="2">
      <t>ジュウタク</t>
    </rPh>
    <rPh sb="2" eb="4">
      <t>クブン</t>
    </rPh>
    <phoneticPr fontId="2"/>
  </si>
  <si>
    <t>所有</t>
    <rPh sb="0" eb="2">
      <t>ショユウ</t>
    </rPh>
    <phoneticPr fontId="2"/>
  </si>
  <si>
    <r>
      <t>所有予定</t>
    </r>
    <r>
      <rPr>
        <sz val="9"/>
        <rFont val="ＭＳ 明朝"/>
        <family val="1"/>
        <charset val="128"/>
      </rPr>
      <t>（転売含む）</t>
    </r>
    <rPh sb="0" eb="2">
      <t>ショユウ</t>
    </rPh>
    <rPh sb="2" eb="4">
      <t>ヨテイ</t>
    </rPh>
    <rPh sb="5" eb="7">
      <t>テンバイ</t>
    </rPh>
    <rPh sb="7" eb="8">
      <t>フク</t>
    </rPh>
    <phoneticPr fontId="2"/>
  </si>
  <si>
    <t>居住</t>
    <phoneticPr fontId="2"/>
  </si>
  <si>
    <t>他の補助金等
への申請</t>
    <rPh sb="0" eb="1">
      <t>タ</t>
    </rPh>
    <rPh sb="2" eb="5">
      <t>ホジョキン</t>
    </rPh>
    <rPh sb="5" eb="6">
      <t>トウ</t>
    </rPh>
    <rPh sb="9" eb="11">
      <t>シンセイ</t>
    </rPh>
    <phoneticPr fontId="2"/>
  </si>
  <si>
    <t>有</t>
    <rPh sb="0" eb="1">
      <t>アリ</t>
    </rPh>
    <phoneticPr fontId="2"/>
  </si>
  <si>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</si>
  <si>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</si>
  <si>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個人</t>
    <rPh sb="0" eb="2">
      <t>コジン</t>
    </rPh>
    <phoneticPr fontId="37"/>
  </si>
  <si>
    <t>法人</t>
    <rPh sb="0" eb="2">
      <t>ホウジン</t>
    </rPh>
    <phoneticPr fontId="37"/>
  </si>
  <si>
    <t>工事完了
予定日</t>
    <rPh sb="0" eb="2">
      <t>コウジ</t>
    </rPh>
    <rPh sb="2" eb="4">
      <t>カンリョウ</t>
    </rPh>
    <rPh sb="5" eb="7">
      <t>ヨテイ</t>
    </rPh>
    <rPh sb="7" eb="8">
      <t>ビ</t>
    </rPh>
    <phoneticPr fontId="2"/>
  </si>
  <si>
    <t>会社名</t>
    <rPh sb="0" eb="3">
      <t>カイシャメイ</t>
    </rPh>
    <phoneticPr fontId="2"/>
  </si>
  <si>
    <t>５.手続代行者　担当者情報</t>
    <rPh sb="2" eb="4">
      <t>テツヅ</t>
    </rPh>
    <rPh sb="4" eb="7">
      <t>ダイコウシャ</t>
    </rPh>
    <rPh sb="8" eb="11">
      <t>タントウシャ</t>
    </rPh>
    <rPh sb="11" eb="13">
      <t>ジョウホウ</t>
    </rPh>
    <phoneticPr fontId="2"/>
  </si>
  <si>
    <t>工法</t>
    <rPh sb="0" eb="2">
      <t>コウホウ</t>
    </rPh>
    <phoneticPr fontId="37"/>
  </si>
  <si>
    <t>木造（軸組工法）</t>
    <rPh sb="0" eb="2">
      <t>モクゾウ</t>
    </rPh>
    <rPh sb="3" eb="4">
      <t>ジク</t>
    </rPh>
    <rPh sb="4" eb="5">
      <t>グ</t>
    </rPh>
    <rPh sb="5" eb="7">
      <t>コウホウ</t>
    </rPh>
    <phoneticPr fontId="37"/>
  </si>
  <si>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</si>
  <si>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居住にチェックされた方へ</t>
    </r>
    <r>
      <rPr>
        <sz val="13"/>
        <rFont val="ＭＳ 明朝"/>
        <family val="1"/>
        <charset val="128"/>
      </rPr>
      <t xml:space="preserve">
交</t>
    </r>
    <r>
      <rPr>
        <sz val="12"/>
        <rFont val="ＭＳ 明朝"/>
        <family val="1"/>
        <charset val="128"/>
      </rPr>
      <t>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</si>
  <si>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賃貸にチェックされた方へ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チンタイ</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</si>
  <si>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t>Ｓ造</t>
    <rPh sb="1" eb="2">
      <t>ゾウ</t>
    </rPh>
    <phoneticPr fontId="37"/>
  </si>
  <si>
    <t>ＲＣ造</t>
    <rPh sb="2" eb="3">
      <t>ゾウ</t>
    </rPh>
    <phoneticPr fontId="37"/>
  </si>
  <si>
    <t>ＳＲＣ造</t>
    <rPh sb="3" eb="4">
      <t>ゾウ</t>
    </rPh>
    <phoneticPr fontId="37"/>
  </si>
  <si>
    <t>その他</t>
    <rPh sb="2" eb="3">
      <t>タ</t>
    </rPh>
    <phoneticPr fontId="37"/>
  </si>
  <si>
    <t>（</t>
    <phoneticPr fontId="37"/>
  </si>
  <si>
    <t>）</t>
    <phoneticPr fontId="37"/>
  </si>
  <si>
    <t>・潜熱蓄熱建材、防災ガラス窓は見積書及び明細書を基に、導入製品ごとの補助対象経費の合計を下表に記入すること。</t>
    <rPh sb="1" eb="3">
      <t>センネツ</t>
    </rPh>
    <rPh sb="3" eb="5">
      <t>チクネツ</t>
    </rPh>
    <rPh sb="5" eb="7">
      <t>ケンザイ</t>
    </rPh>
    <rPh sb="8" eb="10">
      <t>ボウサイ</t>
    </rPh>
    <rPh sb="13" eb="14">
      <t>マド</t>
    </rPh>
    <rPh sb="15" eb="18">
      <t>ミツモリショ</t>
    </rPh>
    <rPh sb="18" eb="19">
      <t>オヨ</t>
    </rPh>
    <rPh sb="20" eb="23">
      <t>メイサイショ</t>
    </rPh>
    <rPh sb="24" eb="25">
      <t>モト</t>
    </rPh>
    <rPh sb="27" eb="29">
      <t>ドウニュウ</t>
    </rPh>
    <rPh sb="29" eb="31">
      <t>セイヒン</t>
    </rPh>
    <rPh sb="34" eb="36">
      <t>ホジョ</t>
    </rPh>
    <rPh sb="36" eb="38">
      <t>タイショウ</t>
    </rPh>
    <rPh sb="38" eb="40">
      <t>ケイヒ</t>
    </rPh>
    <rPh sb="41" eb="43">
      <t>ゴウケイ</t>
    </rPh>
    <rPh sb="44" eb="45">
      <t>シタ</t>
    </rPh>
    <rPh sb="45" eb="46">
      <t>ヒョウ</t>
    </rPh>
    <rPh sb="46" eb="47">
      <t>ソウヒョウ</t>
    </rPh>
    <rPh sb="47" eb="49">
      <t>キニュウ</t>
    </rPh>
    <phoneticPr fontId="2"/>
  </si>
  <si>
    <t>・断熱パネル、断熱材、窓、玄関ドア、調湿建材は明細書にある＜補助対象経費の算出＞を基に、</t>
    <rPh sb="1" eb="3">
      <t>ダンネツ</t>
    </rPh>
    <rPh sb="7" eb="10">
      <t>ダンネツザイ</t>
    </rPh>
    <rPh sb="11" eb="12">
      <t>マド</t>
    </rPh>
    <rPh sb="13" eb="15">
      <t>ゲンカン</t>
    </rPh>
    <rPh sb="18" eb="20">
      <t>チョウシツ</t>
    </rPh>
    <rPh sb="20" eb="22">
      <t>ケンザイ</t>
    </rPh>
    <rPh sb="23" eb="25">
      <t>メイサイ</t>
    </rPh>
    <rPh sb="25" eb="26">
      <t>ショ</t>
    </rPh>
    <rPh sb="30" eb="32">
      <t>ホジョ</t>
    </rPh>
    <rPh sb="32" eb="34">
      <t>タイショウ</t>
    </rPh>
    <rPh sb="34" eb="36">
      <t>ケイヒ</t>
    </rPh>
    <rPh sb="37" eb="39">
      <t>サンシュツ</t>
    </rPh>
    <rPh sb="41" eb="42">
      <t>モト</t>
    </rPh>
    <phoneticPr fontId="2"/>
  </si>
  <si>
    <t>　導入製品ごとの補助対象経費の合計を下表に記入すること。</t>
    <phoneticPr fontId="25"/>
  </si>
  <si>
    <t>＜補助金交付申請額の算出＞　</t>
    <rPh sb="1" eb="4">
      <t>ホジョキン</t>
    </rPh>
    <rPh sb="4" eb="6">
      <t>コウフ</t>
    </rPh>
    <rPh sb="6" eb="8">
      <t>シンセイ</t>
    </rPh>
    <rPh sb="8" eb="9">
      <t>ガク</t>
    </rPh>
    <rPh sb="9" eb="10">
      <t>テイガク</t>
    </rPh>
    <rPh sb="10" eb="12">
      <t>サンシュツ</t>
    </rPh>
    <phoneticPr fontId="2"/>
  </si>
  <si>
    <t>明細書　【玄関ドア・調湿建材】</t>
    <rPh sb="0" eb="2">
      <t>メイサイ</t>
    </rPh>
    <rPh sb="2" eb="3">
      <t>ショ</t>
    </rPh>
    <rPh sb="5" eb="7">
      <t>ゲンカン</t>
    </rPh>
    <rPh sb="10" eb="12">
      <t>チョウシツ</t>
    </rPh>
    <rPh sb="12" eb="14">
      <t>ケンザイ</t>
    </rPh>
    <phoneticPr fontId="2"/>
  </si>
  <si>
    <t>令和２年度　省エネルギー投資促進に向けた支援補助金
（住宅・ビルの革新的省エネルギー技術導入促進事業）
（次世代省エネ建材支援事業）
誓約書</t>
    <rPh sb="0" eb="2">
      <t>レイワ</t>
    </rPh>
    <rPh sb="6" eb="7">
      <t>ショウ</t>
    </rPh>
    <rPh sb="12" eb="14">
      <t>トウシ</t>
    </rPh>
    <rPh sb="14" eb="16">
      <t>ソクシン</t>
    </rPh>
    <rPh sb="17" eb="18">
      <t>ム</t>
    </rPh>
    <rPh sb="20" eb="22">
      <t>シエン</t>
    </rPh>
    <rPh sb="22" eb="25">
      <t>ホジョキン</t>
    </rPh>
    <rPh sb="27" eb="29">
      <t>ジュウタク</t>
    </rPh>
    <rPh sb="33" eb="36">
      <t>カクシンテキ</t>
    </rPh>
    <rPh sb="36" eb="37">
      <t>ショウ</t>
    </rPh>
    <rPh sb="42" eb="44">
      <t>ギジュツ</t>
    </rPh>
    <rPh sb="44" eb="46">
      <t>ドウニュウ</t>
    </rPh>
    <rPh sb="46" eb="48">
      <t>ソクシン</t>
    </rPh>
    <rPh sb="48" eb="50">
      <t>ジギョウ</t>
    </rPh>
    <rPh sb="53" eb="56">
      <t>ジセダイ</t>
    </rPh>
    <rPh sb="56" eb="57">
      <t>ショウ</t>
    </rPh>
    <rPh sb="59" eb="61">
      <t>ケンザイ</t>
    </rPh>
    <rPh sb="61" eb="63">
      <t>シエン</t>
    </rPh>
    <rPh sb="63" eb="65">
      <t>ジギョウ</t>
    </rPh>
    <rPh sb="67" eb="70">
      <t>セイヤクショ</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</si>
  <si>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</si>
  <si>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</si>
  <si>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補助単価を用いて算出した補助対象経費は、補助対象となる高性能建材の導入費用（見積書による補助対象製品の購入費・取付費及びその取付に必要な部材と取付費等）を上限額とする。</t>
    <phoneticPr fontId="2"/>
  </si>
  <si>
    <t>１２.</t>
    <phoneticPr fontId="2"/>
  </si>
  <si>
    <t>（自署）</t>
    <rPh sb="1" eb="3">
      <t>ジショ</t>
    </rPh>
    <phoneticPr fontId="64"/>
  </si>
  <si>
    <t>木造（枠組壁工法）</t>
    <rPh sb="0" eb="2">
      <t>モクゾウ</t>
    </rPh>
    <rPh sb="3" eb="4">
      <t>ワク</t>
    </rPh>
    <rPh sb="4" eb="5">
      <t>グ</t>
    </rPh>
    <rPh sb="5" eb="6">
      <t>カベ</t>
    </rPh>
    <rPh sb="6" eb="8">
      <t>コウホウ</t>
    </rPh>
    <phoneticPr fontId="37"/>
  </si>
  <si>
    <t>【集合住宅】</t>
    <rPh sb="1" eb="3">
      <t>シュウゴウ</t>
    </rPh>
    <rPh sb="3" eb="5">
      <t>ジュウタク</t>
    </rPh>
    <phoneticPr fontId="2"/>
  </si>
  <si>
    <t>集合住宅</t>
    <rPh sb="0" eb="2">
      <t>シュウゴウ</t>
    </rPh>
    <rPh sb="2" eb="4">
      <t>ジュウタク</t>
    </rPh>
    <phoneticPr fontId="2"/>
  </si>
  <si>
    <t>＜住宅の概要＞　</t>
    <rPh sb="1" eb="3">
      <t>ジュウタク</t>
    </rPh>
    <rPh sb="4" eb="6">
      <t>ガイヨウ</t>
    </rPh>
    <phoneticPr fontId="6"/>
  </si>
  <si>
    <t>所有形態</t>
    <rPh sb="0" eb="2">
      <t>ショユウ</t>
    </rPh>
    <rPh sb="2" eb="4">
      <t>ケイタイ</t>
    </rPh>
    <phoneticPr fontId="2"/>
  </si>
  <si>
    <t>１住戸</t>
    <rPh sb="1" eb="3">
      <t>ジュウコ</t>
    </rPh>
    <phoneticPr fontId="2"/>
  </si>
  <si>
    <t>１棟</t>
    <rPh sb="1" eb="2">
      <t>トウ</t>
    </rPh>
    <phoneticPr fontId="2"/>
  </si>
  <si>
    <t>総戸数</t>
    <rPh sb="0" eb="1">
      <t>ソウ</t>
    </rPh>
    <rPh sb="1" eb="3">
      <t>コスウ</t>
    </rPh>
    <phoneticPr fontId="2"/>
  </si>
  <si>
    <t>戸</t>
    <rPh sb="0" eb="1">
      <t>コ</t>
    </rPh>
    <phoneticPr fontId="2"/>
  </si>
  <si>
    <t>改修する戸数</t>
    <rPh sb="0" eb="2">
      <t>カイシュウ</t>
    </rPh>
    <rPh sb="4" eb="6">
      <t>コスウ</t>
    </rPh>
    <phoneticPr fontId="2"/>
  </si>
  <si>
    <t>階建</t>
    <rPh sb="0" eb="1">
      <t>カイ</t>
    </rPh>
    <rPh sb="1" eb="2">
      <t>ダ</t>
    </rPh>
    <phoneticPr fontId="2"/>
  </si>
  <si>
    <t>階</t>
    <rPh sb="0" eb="1">
      <t>カイ</t>
    </rPh>
    <phoneticPr fontId="2"/>
  </si>
  <si>
    <t>※該当項目に■を付けてください</t>
    <rPh sb="3" eb="5">
      <t>コウモク</t>
    </rPh>
    <phoneticPr fontId="2"/>
  </si>
  <si>
    <t>・複数住戸を改修する場合は、1住戸ごとに総括表・明細書を作成すること。</t>
    <rPh sb="1" eb="3">
      <t>フクスウ</t>
    </rPh>
    <rPh sb="3" eb="5">
      <t>ジュウコ</t>
    </rPh>
    <rPh sb="6" eb="8">
      <t>カイシュウ</t>
    </rPh>
    <rPh sb="10" eb="12">
      <t>バアイ</t>
    </rPh>
    <rPh sb="15" eb="17">
      <t>ジュウコ</t>
    </rPh>
    <rPh sb="20" eb="23">
      <t>ソウカツヒョウ</t>
    </rPh>
    <rPh sb="24" eb="27">
      <t>メイサイショ</t>
    </rPh>
    <rPh sb="28" eb="30">
      <t>サクセイ</t>
    </rPh>
    <phoneticPr fontId="2"/>
  </si>
  <si>
    <t>【集合】定型様式２</t>
    <rPh sb="1" eb="3">
      <t>シュウゴウ</t>
    </rPh>
    <phoneticPr fontId="2"/>
  </si>
  <si>
    <t>住戸タイプ</t>
    <rPh sb="0" eb="2">
      <t>ジュウコ</t>
    </rPh>
    <phoneticPr fontId="25"/>
  </si>
  <si>
    <t>↑複数住戸を改修する場合のみ
住戸タイプを記入してください。</t>
    <rPh sb="1" eb="3">
      <t>フクスウ</t>
    </rPh>
    <rPh sb="3" eb="5">
      <t>ジュウコ</t>
    </rPh>
    <rPh sb="6" eb="8">
      <t>カイシュウ</t>
    </rPh>
    <rPh sb="10" eb="12">
      <t>バアイ</t>
    </rPh>
    <rPh sb="15" eb="17">
      <t>ジュウコ</t>
    </rPh>
    <rPh sb="21" eb="23">
      <t>キニュウ</t>
    </rPh>
    <phoneticPr fontId="25"/>
  </si>
  <si>
    <t>住戸タイプ</t>
    <rPh sb="0" eb="2">
      <t>ジュウコ</t>
    </rPh>
    <phoneticPr fontId="54"/>
  </si>
  <si>
    <t>氏名または
代表者名等</t>
    <rPh sb="0" eb="2">
      <t>シメイ</t>
    </rPh>
    <rPh sb="6" eb="9">
      <t>ダイヒョウシャ</t>
    </rPh>
    <rPh sb="9" eb="10">
      <t>メイ</t>
    </rPh>
    <rPh sb="10" eb="11">
      <t>トウ</t>
    </rPh>
    <phoneticPr fontId="2"/>
  </si>
  <si>
    <t>壁</t>
    <rPh sb="0" eb="1">
      <t>カベ</t>
    </rPh>
    <phoneticPr fontId="2"/>
  </si>
  <si>
    <t>S</t>
    <phoneticPr fontId="2"/>
  </si>
  <si>
    <t>A</t>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</si>
  <si>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</si>
  <si>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</si>
  <si>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</si>
  <si>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</si>
  <si>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5.4以上</t>
    <rPh sb="3" eb="5">
      <t>イジョウ</t>
    </rPh>
    <phoneticPr fontId="2"/>
  </si>
  <si>
    <t>2.7以上</t>
    <rPh sb="3" eb="5">
      <t>イジョウ</t>
    </rPh>
    <phoneticPr fontId="2"/>
  </si>
  <si>
    <t>XS</t>
    <phoneticPr fontId="2"/>
  </si>
  <si>
    <t>0.2㎡未満</t>
    <rPh sb="4" eb="6">
      <t>ミマン</t>
    </rPh>
    <phoneticPr fontId="2"/>
  </si>
  <si>
    <t>0.2㎡以上1.6㎡未満</t>
    <rPh sb="4" eb="6">
      <t>イジョウ</t>
    </rPh>
    <rPh sb="10" eb="12">
      <t>ミマン</t>
    </rPh>
    <phoneticPr fontId="2"/>
  </si>
  <si>
    <t>M</t>
    <phoneticPr fontId="2"/>
  </si>
  <si>
    <t>1.6㎡以上2.8㎡未満</t>
    <rPh sb="4" eb="6">
      <t>イジョウ</t>
    </rPh>
    <rPh sb="10" eb="12">
      <t>ミマン</t>
    </rPh>
    <phoneticPr fontId="2"/>
  </si>
  <si>
    <t>L</t>
    <phoneticPr fontId="2"/>
  </si>
  <si>
    <t>2.8㎡以上</t>
    <rPh sb="4" eb="6">
      <t>イジョウ</t>
    </rPh>
    <phoneticPr fontId="2"/>
  </si>
  <si>
    <t>外窓交換
（防火仕様）</t>
    <rPh sb="0" eb="1">
      <t>ソト</t>
    </rPh>
    <rPh sb="1" eb="2">
      <t>マド</t>
    </rPh>
    <rPh sb="2" eb="4">
      <t>コウカン</t>
    </rPh>
    <rPh sb="6" eb="8">
      <t>ボウカ</t>
    </rPh>
    <rPh sb="8" eb="10">
      <t>シヨウ</t>
    </rPh>
    <phoneticPr fontId="2"/>
  </si>
  <si>
    <t>数量</t>
    <rPh sb="0" eb="2">
      <t>スウリョウ</t>
    </rPh>
    <phoneticPr fontId="2"/>
  </si>
  <si>
    <t>施工面積合計（㎡）</t>
    <rPh sb="0" eb="2">
      <t>セコウ</t>
    </rPh>
    <rPh sb="2" eb="4">
      <t>メンセキ</t>
    </rPh>
    <rPh sb="4" eb="6">
      <t>ゴウケイ</t>
    </rPh>
    <phoneticPr fontId="2"/>
  </si>
  <si>
    <r>
      <t>　　　　　　補助金交付申請額（E）
　　　　　　</t>
    </r>
    <r>
      <rPr>
        <sz val="12"/>
        <rFont val="HGPｺﾞｼｯｸE"/>
        <family val="3"/>
        <charset val="128"/>
      </rPr>
      <t>※（D）又は125万円のいずれか低い金額</t>
    </r>
    <rPh sb="6" eb="9">
      <t>ホジョキン</t>
    </rPh>
    <rPh sb="9" eb="11">
      <t>コウフ</t>
    </rPh>
    <rPh sb="11" eb="13">
      <t>シンセイ</t>
    </rPh>
    <rPh sb="13" eb="14">
      <t>ガク</t>
    </rPh>
    <rPh sb="14" eb="15">
      <t>テイガク</t>
    </rPh>
    <rPh sb="28" eb="29">
      <t>マタ</t>
    </rPh>
    <rPh sb="33" eb="35">
      <t>マンエン</t>
    </rPh>
    <rPh sb="40" eb="41">
      <t>ヒク</t>
    </rPh>
    <rPh sb="42" eb="43">
      <t>キン</t>
    </rPh>
    <rPh sb="43" eb="44">
      <t>ガク</t>
    </rPh>
    <phoneticPr fontId="2"/>
  </si>
  <si>
    <t>　　（注１）　申請者が個人の場合は不要とする。</t>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</si>
  <si>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実績報告時に建物登記事項証明書を提出すること</t>
    </r>
    <rPh sb="0" eb="2">
      <t>ショユウ</t>
    </rPh>
    <rPh sb="2" eb="4">
      <t>ヨテイ</t>
    </rPh>
    <rPh sb="12" eb="13">
      <t>カタ</t>
    </rPh>
    <rPh sb="15" eb="17">
      <t>ジッセキ</t>
    </rPh>
    <rPh sb="17" eb="19">
      <t>ホウコク</t>
    </rPh>
    <rPh sb="19" eb="20">
      <t>ジ</t>
    </rPh>
    <rPh sb="21" eb="23">
      <t>タテモノ</t>
    </rPh>
    <rPh sb="23" eb="25">
      <t>トウキ</t>
    </rPh>
    <rPh sb="25" eb="27">
      <t>ジコウ</t>
    </rPh>
    <rPh sb="27" eb="30">
      <t>ショウメイショ</t>
    </rPh>
    <rPh sb="31" eb="33">
      <t>テイシュツ</t>
    </rPh>
    <phoneticPr fontId="2"/>
  </si>
  <si>
    <r>
      <rPr>
        <sz val="8"/>
        <color rgb="FFFF0000"/>
        <rFont val="ＭＳ 明朝"/>
        <family val="1"/>
        <charset val="128"/>
      </rPr>
      <t>改修後に居住予定の方へ</t>
    </r>
    <r>
      <rPr>
        <sz val="12"/>
        <rFont val="ＭＳ 明朝"/>
        <family val="1"/>
        <charset val="128"/>
      </rPr>
      <t xml:space="preserve">
工事対象住所へ改修後に居住する場合は、実績報告時に住民票を提出すること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3">
      <t>ジッセキ</t>
    </rPh>
    <rPh sb="33" eb="35">
      <t>ホウコク</t>
    </rPh>
    <rPh sb="35" eb="36">
      <t>ジ</t>
    </rPh>
    <rPh sb="37" eb="40">
      <t>ジュウミンヒョウ</t>
    </rPh>
    <rPh sb="41" eb="43">
      <t>テイシュツ</t>
    </rPh>
    <phoneticPr fontId="2"/>
  </si>
  <si>
    <t>＜補助対象経費の算出＞　</t>
    <rPh sb="1" eb="3">
      <t>ホジョ</t>
    </rPh>
    <rPh sb="3" eb="5">
      <t>タイショウ</t>
    </rPh>
    <rPh sb="5" eb="7">
      <t>ケイヒ</t>
    </rPh>
    <rPh sb="8" eb="10">
      <t>サンシュツ</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</si>
  <si>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</si>
  <si>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</si>
  <si>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</si>
  <si>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</si>
  <si>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</si>
  <si>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↓【様式１　交付申請書】の「３．補助金交付申請額」に転記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</si>
  <si>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 xml:space="preserve">    小数点第2位まで、
  ↓3位切捨て    </t>
    <phoneticPr fontId="2"/>
  </si>
  <si>
    <t>…自動計算</t>
    <rPh sb="1" eb="3">
      <t>ジドウ</t>
    </rPh>
    <rPh sb="3" eb="5">
      <t>ケイサン</t>
    </rPh>
    <phoneticPr fontId="2"/>
  </si>
  <si>
    <t>…申請者入力欄</t>
    <rPh sb="1" eb="4">
      <t>シンセイシャ</t>
    </rPh>
    <rPh sb="4" eb="6">
      <t>ニュウリョク</t>
    </rPh>
    <rPh sb="6" eb="7">
      <t>ラン</t>
    </rPh>
    <phoneticPr fontId="2"/>
  </si>
  <si>
    <t>合計
熱抵抗値</t>
    <rPh sb="0" eb="2">
      <t>ゴウケイ</t>
    </rPh>
    <rPh sb="3" eb="4">
      <t>ネツ</t>
    </rPh>
    <rPh sb="4" eb="7">
      <t>テイコウチ</t>
    </rPh>
    <phoneticPr fontId="2"/>
  </si>
  <si>
    <t>一層目</t>
  </si>
  <si>
    <t>二層目</t>
    <rPh sb="0" eb="1">
      <t>ニ</t>
    </rPh>
    <phoneticPr fontId="64"/>
  </si>
  <si>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</si>
  <si>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</si>
  <si>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↓小数点以下切捨て</t>
    <rPh sb="1" eb="4">
      <t>ショウスウテン</t>
    </rPh>
    <rPh sb="4" eb="6">
      <t>イカ</t>
    </rPh>
    <rPh sb="6" eb="8">
      <t>キリス</t>
    </rPh>
    <phoneticPr fontId="2"/>
  </si>
  <si>
    <t>断熱材の補助対象経費合計</t>
    <rPh sb="0" eb="2">
      <t>ダンネツ</t>
    </rPh>
    <rPh sb="2" eb="3">
      <t>ザイ</t>
    </rPh>
    <rPh sb="10" eb="12">
      <t>ゴウケイ</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</si>
  <si>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</si>
  <si>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【集合】定型様式1</t>
    <rPh sb="1" eb="3">
      <t>シュウゴウ</t>
    </rPh>
    <phoneticPr fontId="2"/>
  </si>
  <si>
    <t>【集合】定型様式2</t>
    <rPh sb="1" eb="3">
      <t>シュウゴウ</t>
    </rPh>
    <phoneticPr fontId="2"/>
  </si>
  <si>
    <t>明細書　【断熱パネル】</t>
  </si>
  <si>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2"/>
  </si>
  <si>
    <t>補助率による計算（D） [（C）／２]</t>
    <rPh sb="0" eb="2">
      <t>ホジョ</t>
    </rPh>
    <rPh sb="2" eb="3">
      <t>リツ</t>
    </rPh>
    <rPh sb="6" eb="8">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</si>
</sst>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_ "/>
    <numFmt numFmtId="178" formatCode="#,##0.00_ ;[Red]\-#,##0.00\ "/>
    <numFmt numFmtId="179" formatCode="00"/>
    <numFmt numFmtId="180" formatCode="#,##0_ ;[Red]\-#,##0\ "/>
    <numFmt numFmtId="181" formatCode="yyyy/mm/dd"/>
    <numFmt numFmtId="182" formatCode="0_);[Red]\(0\)"/>
    <numFmt numFmtId="183" formatCode="0_ "/>
    <numFmt numFmtId="184" formatCode="hh&quot;時&quot;mm&quot;分&quot;"/>
    <numFmt numFmtId="185" formatCode="#,##0.000_ ;[Red]\-#,##0.000\ "/>
    <numFmt numFmtId="186" formatCode="#,##0.0_ ;[Red]\-#,##0.0\ "/>
  </numFmts>
  <fonts count="10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0"/>
      <name val="ＭＳ Ｐ明朝"/>
      <family val="1"/>
      <charset val="128"/>
    </font>
    <font>
      <b/>
      <sz val="13"/>
      <name val="ＭＳ Ｐ明朝"/>
      <family val="1"/>
      <charset val="128"/>
    </font>
    <font>
      <sz val="13"/>
      <color theme="1"/>
      <name val="ＭＳ 明朝"/>
      <family val="1"/>
      <charset val="128"/>
    </font>
    <font>
      <b/>
      <sz val="17"/>
      <name val="ＭＳ Ｐ明朝"/>
      <family val="1"/>
      <charset val="128"/>
    </font>
    <font>
      <sz val="14"/>
      <color rgb="FFFF0000"/>
      <name val="HGSｺﾞｼｯｸM"/>
      <family val="3"/>
      <charset val="128"/>
    </font>
    <font>
      <sz val="11"/>
      <color rgb="FFFF0000"/>
      <name val="ＭＳ 明朝"/>
      <family val="1"/>
      <charset val="128"/>
    </font>
    <font>
      <b/>
      <sz val="30"/>
      <name val="ＭＳ Ｐゴシック"/>
      <family val="3"/>
      <charset val="128"/>
    </font>
    <font>
      <sz val="22"/>
      <color theme="0"/>
      <name val="HGP創英角ｺﾞｼｯｸUB"/>
      <family val="3"/>
      <charset val="128"/>
    </font>
    <font>
      <sz val="30"/>
      <name val="ＭＳ Ｐゴシック"/>
      <family val="3"/>
      <charset val="128"/>
    </font>
    <font>
      <sz val="8"/>
      <color rgb="FFFF0000"/>
      <name val="ＭＳ 明朝"/>
      <family val="1"/>
      <charset val="128"/>
    </font>
    <font>
      <sz val="8"/>
      <color indexed="10"/>
      <name val="ＭＳ 明朝"/>
      <family val="1"/>
      <charset val="128"/>
    </font>
    <font>
      <b/>
      <sz val="11"/>
      <color rgb="FFFF0000"/>
      <name val="ＭＳ Ｐゴシック"/>
      <family val="3"/>
      <charset val="128"/>
    </font>
    <font>
      <b/>
      <sz val="12"/>
      <color rgb="FFFF0000"/>
      <name val="ＭＳ Ｐゴシック"/>
      <family val="3"/>
      <charset val="128"/>
    </font>
    <font>
      <sz val="11"/>
      <color theme="1" tint="0.249977111117893"/>
      <name val="ＭＳ 明朝"/>
      <family val="1"/>
      <charset val="128"/>
    </font>
    <font>
      <sz val="16"/>
      <color theme="1"/>
      <name val="ＭＳ Ｐゴシック"/>
      <family val="3"/>
      <charset val="128"/>
      <scheme val="minor"/>
    </font>
    <font>
      <sz val="18"/>
      <color indexed="9"/>
      <name val="ＭＳ Ｐゴシック"/>
      <family val="3"/>
      <charset val="128"/>
      <scheme val="minor"/>
    </font>
    <font>
      <sz val="16"/>
      <color indexed="9"/>
      <name val="ＭＳ Ｐゴシック"/>
      <family val="3"/>
      <charset val="128"/>
      <scheme val="minor"/>
    </font>
    <font>
      <sz val="12"/>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name val="ＭＳ Ｐゴシック"/>
      <family val="3"/>
      <charset val="128"/>
      <scheme val="minor"/>
    </font>
    <font>
      <sz val="14"/>
      <color indexed="9"/>
      <name val="ＭＳ Ｐゴシック"/>
      <family val="3"/>
      <charset val="128"/>
      <scheme val="minor"/>
    </font>
    <font>
      <sz val="22"/>
      <color theme="1"/>
      <name val="ＭＳ Ｐゴシック"/>
      <family val="3"/>
      <charset val="128"/>
    </font>
    <font>
      <sz val="16"/>
      <color indexed="81"/>
      <name val="MS P ゴシック"/>
      <family val="3"/>
      <charset val="128"/>
    </font>
    <font>
      <sz val="16"/>
      <color theme="1"/>
      <name val="ＭＳ 明朝"/>
      <family val="1"/>
      <charset val="128"/>
    </font>
    <font>
      <sz val="14"/>
      <color theme="1"/>
      <name val="ＭＳ 明朝"/>
      <family val="1"/>
      <charset val="128"/>
    </font>
    <font>
      <sz val="14"/>
      <color theme="1"/>
      <name val="ＭＳ Ｐゴシック"/>
      <family val="3"/>
      <charset val="128"/>
      <scheme val="minor"/>
    </font>
    <font>
      <sz val="16"/>
      <color theme="1"/>
      <name val="ＭＳ Ｐゴシック"/>
      <family val="3"/>
      <charset val="128"/>
    </font>
    <font>
      <sz val="18"/>
      <color rgb="FFFF0000"/>
      <name val="ＭＳ Ｐゴシック"/>
      <family val="3"/>
      <charset val="128"/>
    </font>
    <font>
      <sz val="20"/>
      <color theme="1"/>
      <name val="ＭＳ Ｐゴシック"/>
      <family val="3"/>
      <charset val="128"/>
    </font>
    <font>
      <sz val="18"/>
      <color theme="1"/>
      <name val="ＭＳ Ｐゴシック"/>
      <family val="3"/>
      <charset val="128"/>
    </font>
    <font>
      <b/>
      <sz val="14"/>
      <color rgb="FFFF0000"/>
      <name val="ＭＳ Ｐゴシック"/>
      <family val="3"/>
      <charset val="128"/>
    </font>
    <font>
      <b/>
      <sz val="10"/>
      <color rgb="FFFF0000"/>
      <name val="ＭＳ Ｐゴシック"/>
      <family val="3"/>
      <charset val="128"/>
    </font>
    <font>
      <sz val="14"/>
      <color theme="1"/>
      <name val="ＭＳ Ｐゴシック"/>
      <family val="3"/>
      <charset val="128"/>
    </font>
    <font>
      <b/>
      <sz val="13"/>
      <color rgb="FFFF0000"/>
      <name val="ＭＳ Ｐゴシック"/>
      <family val="3"/>
      <charset val="128"/>
    </font>
    <font>
      <b/>
      <sz val="26"/>
      <color theme="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2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auto="1"/>
      </right>
      <top style="double">
        <color indexed="64"/>
      </top>
      <bottom style="hair">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hair">
        <color indexed="64"/>
      </top>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top style="dotted">
        <color theme="0" tint="-0.24994659260841701"/>
      </top>
      <bottom/>
      <diagonal/>
    </border>
    <border>
      <left/>
      <right/>
      <top style="dotted">
        <color theme="0" tint="-0.24994659260841701"/>
      </top>
      <bottom/>
      <diagonal/>
    </border>
    <border>
      <left style="dotted">
        <color theme="0" tint="-0.24994659260841701"/>
      </left>
      <right/>
      <top style="dotted">
        <color theme="0" tint="-0.24994659260841701"/>
      </top>
      <bottom/>
      <diagonal/>
    </border>
    <border>
      <left/>
      <right style="dotted">
        <color theme="0" tint="-0.24994659260841701"/>
      </right>
      <top style="dotted">
        <color theme="0" tint="-0.24994659260841701"/>
      </top>
      <bottom/>
      <diagonal/>
    </border>
    <border>
      <left/>
      <right style="thin">
        <color indexed="64"/>
      </right>
      <top style="dotted">
        <color theme="0" tint="-0.24994659260841701"/>
      </top>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top/>
      <bottom style="hair">
        <color indexed="64"/>
      </bottom>
      <diagonal/>
    </border>
    <border>
      <left/>
      <right/>
      <top style="dotted">
        <color indexed="64"/>
      </top>
      <bottom/>
      <diagonal/>
    </border>
    <border>
      <left/>
      <right/>
      <top style="mediumDashDotDot">
        <color auto="1"/>
      </top>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s>
  <cellStyleXfs count="77">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60" fillId="0" borderId="0">
      <alignment vertical="center"/>
    </xf>
    <xf numFmtId="0" fontId="60" fillId="0" borderId="0">
      <alignment vertical="center"/>
    </xf>
    <xf numFmtId="0" fontId="60" fillId="0" borderId="0">
      <alignment vertical="center"/>
    </xf>
    <xf numFmtId="0" fontId="5" fillId="0" borderId="0">
      <alignment vertical="center"/>
    </xf>
    <xf numFmtId="0" fontId="5" fillId="0" borderId="0">
      <alignment vertical="center"/>
    </xf>
    <xf numFmtId="0" fontId="1" fillId="0" borderId="0">
      <alignment vertical="center"/>
    </xf>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60" fillId="0" borderId="0">
      <alignment vertical="center"/>
    </xf>
    <xf numFmtId="0" fontId="60" fillId="0" borderId="0">
      <alignment vertical="center"/>
    </xf>
    <xf numFmtId="0" fontId="5" fillId="0" borderId="0">
      <alignment vertical="center"/>
    </xf>
    <xf numFmtId="0" fontId="5" fillId="0" borderId="0">
      <alignment vertical="center"/>
    </xf>
    <xf numFmtId="0" fontId="1" fillId="0" borderId="0">
      <alignment vertical="center"/>
    </xf>
    <xf numFmtId="0" fontId="60"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60" fillId="0" borderId="0">
      <alignment vertical="center"/>
    </xf>
    <xf numFmtId="0" fontId="5" fillId="0" borderId="0"/>
    <xf numFmtId="0" fontId="5" fillId="0" borderId="0"/>
    <xf numFmtId="0" fontId="5" fillId="0" borderId="0"/>
    <xf numFmtId="0" fontId="1" fillId="0" borderId="0">
      <alignment vertical="center"/>
    </xf>
    <xf numFmtId="0" fontId="60" fillId="0" borderId="0">
      <alignment vertical="center"/>
    </xf>
    <xf numFmtId="0" fontId="60" fillId="0" borderId="0">
      <alignment vertical="center"/>
    </xf>
    <xf numFmtId="0" fontId="5" fillId="0" borderId="0">
      <alignment vertical="center"/>
    </xf>
    <xf numFmtId="0" fontId="1" fillId="0" borderId="0">
      <alignment vertical="center"/>
    </xf>
    <xf numFmtId="0" fontId="60" fillId="0" borderId="0">
      <alignment vertical="center"/>
    </xf>
    <xf numFmtId="0" fontId="1" fillId="0" borderId="0">
      <alignment vertical="center"/>
    </xf>
    <xf numFmtId="0" fontId="5" fillId="0" borderId="0">
      <alignment vertical="center"/>
    </xf>
    <xf numFmtId="0" fontId="1" fillId="0" borderId="0">
      <alignment vertical="center"/>
    </xf>
    <xf numFmtId="0" fontId="60" fillId="0" borderId="0">
      <alignment vertical="center"/>
    </xf>
    <xf numFmtId="0" fontId="5" fillId="0" borderId="0">
      <alignment vertical="center"/>
    </xf>
    <xf numFmtId="0" fontId="5" fillId="0" borderId="0">
      <alignment vertical="center"/>
    </xf>
    <xf numFmtId="0" fontId="5" fillId="0" borderId="0">
      <alignment vertical="center"/>
    </xf>
    <xf numFmtId="0" fontId="60"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799">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22"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1" fillId="0" borderId="0" xfId="6" applyFont="1" applyFill="1" applyBorder="1" applyAlignment="1" applyProtection="1">
      <alignment vertical="center"/>
      <protection hidden="1"/>
    </xf>
    <xf numFmtId="0" fontId="8" fillId="0" borderId="0" xfId="0" applyFont="1" applyFill="1" applyAlignment="1" applyProtection="1">
      <alignment horizontal="right" vertical="center"/>
      <protection hidden="1"/>
    </xf>
    <xf numFmtId="0" fontId="13" fillId="2" borderId="0" xfId="0" applyFont="1" applyFill="1" applyProtection="1">
      <alignment vertical="center"/>
      <protection hidden="1"/>
    </xf>
    <xf numFmtId="0" fontId="15" fillId="0" borderId="0" xfId="0" applyFont="1" applyFill="1" applyBorder="1" applyAlignment="1" applyProtection="1">
      <alignment horizontal="center" vertical="center" wrapText="1"/>
      <protection hidden="1"/>
    </xf>
    <xf numFmtId="38" fontId="21" fillId="0" borderId="0" xfId="6" applyFont="1" applyFill="1" applyBorder="1" applyAlignment="1" applyProtection="1">
      <alignment horizontal="right" vertical="center"/>
      <protection hidden="1"/>
    </xf>
    <xf numFmtId="0" fontId="10"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9" fillId="2" borderId="0" xfId="0" applyFont="1" applyFill="1" applyAlignment="1" applyProtection="1">
      <alignment horizontal="center"/>
      <protection hidden="1"/>
    </xf>
    <xf numFmtId="0" fontId="28" fillId="2" borderId="0" xfId="0" applyFont="1" applyFill="1" applyProtection="1">
      <alignment vertical="center"/>
      <protection hidden="1"/>
    </xf>
    <xf numFmtId="0" fontId="11" fillId="2" borderId="0" xfId="0" applyFont="1" applyFill="1" applyProtection="1">
      <alignment vertical="center"/>
      <protection hidden="1"/>
    </xf>
    <xf numFmtId="0" fontId="5" fillId="2" borderId="0" xfId="0" applyFont="1" applyFill="1" applyProtection="1">
      <alignment vertical="center"/>
      <protection locked="0"/>
    </xf>
    <xf numFmtId="0" fontId="22" fillId="2" borderId="0" xfId="0" applyFont="1" applyFill="1" applyBorder="1" applyAlignment="1" applyProtection="1">
      <alignment horizontal="center" vertical="center"/>
      <protection hidden="1"/>
    </xf>
    <xf numFmtId="38" fontId="22" fillId="2" borderId="0" xfId="7" applyFont="1" applyFill="1" applyBorder="1" applyProtection="1">
      <alignment vertical="center"/>
      <protection hidden="1"/>
    </xf>
    <xf numFmtId="0" fontId="10"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0" fontId="15" fillId="0" borderId="0" xfId="0" applyFont="1" applyFill="1" applyBorder="1" applyAlignment="1" applyProtection="1">
      <alignment horizontal="center" vertical="center" shrinkToFit="1"/>
      <protection hidden="1"/>
    </xf>
    <xf numFmtId="38" fontId="10"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9" fillId="0" borderId="0" xfId="0" applyFont="1" applyFill="1" applyBorder="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27" fillId="2" borderId="0" xfId="0" applyFont="1" applyFill="1" applyProtection="1">
      <alignment vertical="center"/>
      <protection hidden="1"/>
    </xf>
    <xf numFmtId="0" fontId="14" fillId="0" borderId="0" xfId="0" applyFont="1" applyFill="1" applyBorder="1" applyAlignment="1" applyProtection="1">
      <alignment horizontal="center" vertical="center"/>
      <protection hidden="1"/>
    </xf>
    <xf numFmtId="38" fontId="5" fillId="0" borderId="0" xfId="15" applyFont="1" applyFill="1" applyBorder="1" applyAlignment="1" applyProtection="1">
      <alignment vertical="center"/>
      <protection hidden="1"/>
    </xf>
    <xf numFmtId="0" fontId="15" fillId="0" borderId="0" xfId="0" applyFont="1" applyFill="1" applyBorder="1" applyAlignment="1" applyProtection="1">
      <alignment horizontal="right" vertical="center" wrapText="1"/>
      <protection hidden="1"/>
    </xf>
    <xf numFmtId="0" fontId="61" fillId="0" borderId="0" xfId="0" applyFont="1" applyFill="1" applyBorder="1" applyAlignment="1" applyProtection="1">
      <alignment horizontal="left" vertical="center"/>
      <protection hidden="1"/>
    </xf>
    <xf numFmtId="0" fontId="14" fillId="0" borderId="0" xfId="0" applyFont="1" applyFill="1" applyAlignment="1" applyProtection="1">
      <alignment horizontal="right" vertical="center"/>
      <protection hidden="1"/>
    </xf>
    <xf numFmtId="0" fontId="62" fillId="0" borderId="0" xfId="0" applyFont="1" applyFill="1" applyBorder="1" applyAlignment="1" applyProtection="1">
      <alignment horizontal="left" vertical="center"/>
      <protection hidden="1"/>
    </xf>
    <xf numFmtId="0" fontId="20" fillId="0" borderId="0" xfId="0" applyFont="1" applyFill="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6" fillId="2" borderId="0" xfId="0" applyFont="1" applyFill="1" applyAlignment="1" applyProtection="1">
      <alignment vertical="center"/>
      <protection hidden="1"/>
    </xf>
    <xf numFmtId="0" fontId="38" fillId="2" borderId="0" xfId="0" applyFont="1" applyFill="1" applyBorder="1" applyAlignment="1" applyProtection="1">
      <alignment vertical="center"/>
      <protection hidden="1"/>
    </xf>
    <xf numFmtId="0" fontId="38" fillId="2" borderId="0" xfId="0" applyFont="1" applyFill="1" applyBorder="1" applyAlignment="1" applyProtection="1">
      <alignment horizontal="center" vertical="center"/>
      <protection hidden="1"/>
    </xf>
    <xf numFmtId="38" fontId="38" fillId="2" borderId="0" xfId="7" applyFont="1" applyFill="1" applyBorder="1" applyAlignment="1" applyProtection="1">
      <alignment vertical="center"/>
      <protection hidden="1"/>
    </xf>
    <xf numFmtId="0" fontId="38" fillId="2" borderId="0" xfId="0" applyFont="1" applyFill="1" applyBorder="1" applyAlignment="1" applyProtection="1">
      <alignment horizontal="right" vertical="center"/>
      <protection hidden="1"/>
    </xf>
    <xf numFmtId="0" fontId="38" fillId="2" borderId="0" xfId="0" applyFont="1" applyFill="1" applyAlignment="1" applyProtection="1">
      <alignment vertical="center"/>
      <protection hidden="1"/>
    </xf>
    <xf numFmtId="0" fontId="39"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8" fillId="2" borderId="0" xfId="0" applyFont="1" applyFill="1" applyAlignment="1" applyProtection="1">
      <alignment horizontal="center" vertical="center"/>
      <protection hidden="1"/>
    </xf>
    <xf numFmtId="0" fontId="36" fillId="2" borderId="0" xfId="0" applyFont="1" applyFill="1" applyAlignment="1" applyProtection="1">
      <alignment horizontal="center" vertical="center"/>
      <protection hidden="1"/>
    </xf>
    <xf numFmtId="0" fontId="38" fillId="2" borderId="0" xfId="0" applyFont="1" applyFill="1" applyBorder="1" applyAlignment="1" applyProtection="1">
      <alignment horizontal="left" vertical="center" wrapText="1"/>
      <protection hidden="1"/>
    </xf>
    <xf numFmtId="0" fontId="36" fillId="0" borderId="0" xfId="0" applyFont="1" applyFill="1" applyAlignment="1" applyProtection="1">
      <alignment horizontal="center" vertical="center"/>
      <protection hidden="1"/>
    </xf>
    <xf numFmtId="38" fontId="36" fillId="0" borderId="0" xfId="7" applyFont="1" applyFill="1" applyAlignment="1" applyProtection="1">
      <alignment vertical="center"/>
      <protection hidden="1"/>
    </xf>
    <xf numFmtId="0" fontId="36" fillId="0" borderId="0" xfId="0" applyFont="1" applyFill="1" applyAlignment="1" applyProtection="1">
      <alignment vertical="center"/>
      <protection hidden="1"/>
    </xf>
    <xf numFmtId="0" fontId="38" fillId="0" borderId="0" xfId="0" applyFont="1" applyFill="1" applyBorder="1" applyAlignment="1" applyProtection="1">
      <alignment vertical="center" shrinkToFit="1"/>
      <protection hidden="1"/>
    </xf>
    <xf numFmtId="0" fontId="38" fillId="0" borderId="0"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38" fillId="0" borderId="0" xfId="0" applyFont="1" applyFill="1" applyBorder="1" applyAlignment="1" applyProtection="1">
      <alignment horizontal="center" vertical="center"/>
      <protection hidden="1"/>
    </xf>
    <xf numFmtId="0" fontId="38" fillId="2" borderId="0" xfId="0" applyFont="1" applyFill="1" applyBorder="1" applyAlignment="1" applyProtection="1">
      <alignment horizontal="left" vertical="center"/>
      <protection hidden="1"/>
    </xf>
    <xf numFmtId="38" fontId="36" fillId="2" borderId="0" xfId="7" applyFont="1" applyFill="1" applyAlignment="1" applyProtection="1">
      <alignment vertical="center"/>
      <protection hidden="1"/>
    </xf>
    <xf numFmtId="0" fontId="38" fillId="2" borderId="0" xfId="0" applyFont="1" applyFill="1" applyBorder="1" applyAlignment="1" applyProtection="1">
      <alignment vertical="center" wrapText="1"/>
      <protection hidden="1"/>
    </xf>
    <xf numFmtId="0" fontId="38" fillId="2" borderId="0" xfId="0" applyFont="1" applyFill="1" applyAlignment="1" applyProtection="1">
      <alignment horizontal="distributed"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vertical="center" textRotation="255"/>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42" fillId="0" borderId="0" xfId="0" applyFont="1" applyFill="1" applyBorder="1" applyAlignment="1" applyProtection="1">
      <alignment horizontal="center" vertical="center" shrinkToFit="1"/>
      <protection hidden="1"/>
    </xf>
    <xf numFmtId="0" fontId="47"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shrinkToFit="1"/>
      <protection hidden="1"/>
    </xf>
    <xf numFmtId="0" fontId="42" fillId="0" borderId="0" xfId="0" applyFont="1" applyFill="1" applyBorder="1" applyAlignment="1" applyProtection="1">
      <alignment vertical="center"/>
      <protection hidden="1"/>
    </xf>
    <xf numFmtId="0" fontId="42"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38" fontId="38" fillId="0" borderId="0" xfId="7" applyFont="1" applyFill="1" applyBorder="1" applyAlignment="1" applyProtection="1">
      <alignment vertical="center"/>
      <protection hidden="1"/>
    </xf>
    <xf numFmtId="0" fontId="38" fillId="0" borderId="0" xfId="0" applyFont="1" applyFill="1" applyBorder="1" applyAlignment="1" applyProtection="1">
      <alignment horizontal="right" vertical="center"/>
      <protection hidden="1"/>
    </xf>
    <xf numFmtId="0" fontId="18" fillId="0" borderId="0" xfId="0" applyFont="1" applyFill="1" applyAlignment="1" applyProtection="1">
      <alignment horizontal="distributed" vertical="center"/>
      <protection hidden="1"/>
    </xf>
    <xf numFmtId="0" fontId="43" fillId="0" borderId="0" xfId="0" applyFont="1" applyFill="1" applyBorder="1" applyAlignment="1" applyProtection="1">
      <alignment vertical="center"/>
      <protection hidden="1"/>
    </xf>
    <xf numFmtId="0" fontId="43" fillId="0" borderId="0" xfId="0" applyFont="1" applyFill="1" applyBorder="1" applyAlignment="1" applyProtection="1">
      <alignment horizontal="right" vertical="center"/>
      <protection hidden="1"/>
    </xf>
    <xf numFmtId="0" fontId="38" fillId="0" borderId="0" xfId="0" applyFont="1" applyFill="1" applyAlignment="1" applyProtection="1">
      <alignment horizontal="right" vertical="center"/>
      <protection hidden="1"/>
    </xf>
    <xf numFmtId="0" fontId="42" fillId="0" borderId="5" xfId="0" applyFont="1" applyFill="1" applyBorder="1" applyAlignment="1" applyProtection="1">
      <alignment vertical="center" shrinkToFit="1"/>
      <protection hidden="1"/>
    </xf>
    <xf numFmtId="0" fontId="42" fillId="0" borderId="5" xfId="0" applyFont="1" applyFill="1" applyBorder="1" applyAlignment="1" applyProtection="1">
      <alignment horizontal="center" vertical="center"/>
      <protection hidden="1"/>
    </xf>
    <xf numFmtId="0" fontId="42" fillId="0" borderId="5" xfId="0" applyFont="1" applyFill="1" applyBorder="1" applyAlignment="1" applyProtection="1">
      <alignment vertical="center"/>
      <protection hidden="1"/>
    </xf>
    <xf numFmtId="0" fontId="42" fillId="0" borderId="6" xfId="0" applyFont="1" applyFill="1" applyBorder="1" applyAlignment="1" applyProtection="1">
      <alignment vertical="center"/>
      <protection hidden="1"/>
    </xf>
    <xf numFmtId="0" fontId="42" fillId="0" borderId="5" xfId="0" applyFont="1" applyFill="1" applyBorder="1" applyAlignment="1" applyProtection="1">
      <alignment vertical="center" textRotation="255" shrinkToFit="1"/>
      <protection hidden="1"/>
    </xf>
    <xf numFmtId="0" fontId="47" fillId="0" borderId="5"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textRotation="255" shrinkToFit="1"/>
      <protection hidden="1"/>
    </xf>
    <xf numFmtId="0" fontId="38" fillId="0" borderId="0" xfId="0" applyFont="1" applyFill="1" applyBorder="1" applyAlignment="1" applyProtection="1">
      <alignment horizontal="center" vertical="center" shrinkToFit="1"/>
      <protection hidden="1"/>
    </xf>
    <xf numFmtId="38" fontId="38" fillId="0" borderId="0" xfId="7" applyFont="1" applyFill="1" applyBorder="1" applyAlignment="1" applyProtection="1">
      <alignment vertical="center" shrinkToFit="1"/>
      <protection hidden="1"/>
    </xf>
    <xf numFmtId="0" fontId="36" fillId="0" borderId="0" xfId="0" applyFont="1" applyFill="1" applyBorder="1" applyAlignment="1" applyProtection="1">
      <alignment vertical="center" wrapText="1" shrinkToFit="1"/>
      <protection hidden="1"/>
    </xf>
    <xf numFmtId="0" fontId="42" fillId="0" borderId="3" xfId="0" applyFont="1" applyFill="1" applyBorder="1" applyAlignment="1" applyProtection="1">
      <alignment vertical="center" shrinkToFit="1"/>
      <protection hidden="1"/>
    </xf>
    <xf numFmtId="49" fontId="42" fillId="0" borderId="5" xfId="0" applyNumberFormat="1" applyFont="1" applyFill="1" applyBorder="1" applyAlignment="1" applyProtection="1">
      <alignment vertical="center" shrinkToFit="1"/>
      <protection hidden="1"/>
    </xf>
    <xf numFmtId="49" fontId="42" fillId="0" borderId="5" xfId="0" applyNumberFormat="1" applyFont="1" applyFill="1" applyBorder="1" applyAlignment="1" applyProtection="1">
      <alignment horizontal="center" vertical="center"/>
      <protection hidden="1"/>
    </xf>
    <xf numFmtId="49" fontId="42" fillId="0" borderId="5" xfId="0" applyNumberFormat="1" applyFont="1" applyFill="1" applyBorder="1" applyAlignment="1" applyProtection="1">
      <alignment vertical="center"/>
      <protection hidden="1"/>
    </xf>
    <xf numFmtId="49" fontId="42" fillId="0" borderId="6" xfId="0" applyNumberFormat="1" applyFont="1" applyFill="1" applyBorder="1" applyAlignment="1" applyProtection="1">
      <alignment vertical="center"/>
      <protection hidden="1"/>
    </xf>
    <xf numFmtId="49" fontId="38" fillId="0" borderId="8" xfId="0" applyNumberFormat="1" applyFont="1" applyFill="1" applyBorder="1" applyAlignment="1" applyProtection="1">
      <alignment vertical="center" shrinkToFit="1"/>
      <protection hidden="1"/>
    </xf>
    <xf numFmtId="49" fontId="38" fillId="0" borderId="9" xfId="0" applyNumberFormat="1" applyFont="1" applyFill="1" applyBorder="1" applyAlignment="1" applyProtection="1">
      <alignment vertical="center" shrinkToFit="1"/>
      <protection hidden="1"/>
    </xf>
    <xf numFmtId="0" fontId="43" fillId="0" borderId="0" xfId="0" applyFont="1" applyFill="1" applyBorder="1" applyAlignment="1" applyProtection="1">
      <alignment horizontal="center" vertical="center"/>
      <protection hidden="1"/>
    </xf>
    <xf numFmtId="0" fontId="47" fillId="0" borderId="0" xfId="0" applyFont="1" applyFill="1" applyAlignment="1" applyProtection="1">
      <alignment vertical="center" wrapText="1"/>
      <protection hidden="1"/>
    </xf>
    <xf numFmtId="0" fontId="18" fillId="0" borderId="0" xfId="0" applyFont="1" applyFill="1" applyAlignment="1" applyProtection="1">
      <alignment vertical="center"/>
      <protection hidden="1"/>
    </xf>
    <xf numFmtId="38" fontId="18" fillId="0" borderId="0" xfId="7" applyFont="1" applyFill="1" applyAlignment="1" applyProtection="1">
      <alignment vertical="center"/>
      <protection hidden="1"/>
    </xf>
    <xf numFmtId="0" fontId="44" fillId="0" borderId="0" xfId="0" applyFont="1" applyBorder="1" applyAlignment="1" applyProtection="1">
      <alignment horizontal="left" vertical="center" wrapText="1"/>
      <protection hidden="1"/>
    </xf>
    <xf numFmtId="0" fontId="19" fillId="2" borderId="0" xfId="0"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19" fillId="0" borderId="0" xfId="0" applyFont="1" applyBorder="1" applyAlignment="1" applyProtection="1">
      <alignment horizontal="left" vertical="center" wrapText="1"/>
      <protection hidden="1"/>
    </xf>
    <xf numFmtId="0" fontId="19" fillId="0" borderId="0" xfId="0" applyFont="1" applyBorder="1" applyAlignment="1" applyProtection="1">
      <alignment vertical="center" shrinkToFit="1"/>
      <protection hidden="1"/>
    </xf>
    <xf numFmtId="0" fontId="19" fillId="0" borderId="0" xfId="0" applyFont="1" applyFill="1" applyBorder="1" applyAlignment="1" applyProtection="1">
      <alignment vertical="center" wrapText="1"/>
      <protection hidden="1"/>
    </xf>
    <xf numFmtId="0" fontId="19" fillId="0" borderId="0" xfId="0" applyFont="1" applyFill="1" applyBorder="1" applyAlignment="1" applyProtection="1">
      <alignment vertical="center"/>
      <protection hidden="1"/>
    </xf>
    <xf numFmtId="0" fontId="63" fillId="0" borderId="0" xfId="0" applyFont="1" applyFill="1" applyBorder="1" applyAlignment="1" applyProtection="1">
      <alignment vertical="center"/>
      <protection hidden="1"/>
    </xf>
    <xf numFmtId="0" fontId="42" fillId="0" borderId="0" xfId="0" applyFont="1" applyFill="1" applyBorder="1" applyAlignment="1" applyProtection="1">
      <alignment vertical="center" textRotation="255" shrinkToFit="1"/>
      <protection hidden="1"/>
    </xf>
    <xf numFmtId="49" fontId="42" fillId="0" borderId="0" xfId="0"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vertical="center" shrinkToFit="1"/>
      <protection hidden="1"/>
    </xf>
    <xf numFmtId="49" fontId="42" fillId="0" borderId="0" xfId="0" applyNumberFormat="1" applyFont="1" applyFill="1" applyBorder="1" applyAlignment="1" applyProtection="1">
      <alignment vertical="center"/>
      <protection hidden="1"/>
    </xf>
    <xf numFmtId="0" fontId="19" fillId="0" borderId="0" xfId="0" applyFont="1" applyFill="1" applyBorder="1" applyProtection="1">
      <alignment vertical="center"/>
      <protection hidden="1"/>
    </xf>
    <xf numFmtId="0" fontId="7" fillId="0" borderId="0" xfId="0" applyFont="1" applyFill="1" applyBorder="1" applyAlignment="1" applyProtection="1">
      <alignment vertical="center" wrapText="1"/>
      <protection hidden="1"/>
    </xf>
    <xf numFmtId="49" fontId="38" fillId="2" borderId="0" xfId="0" applyNumberFormat="1" applyFont="1" applyFill="1" applyAlignment="1" applyProtection="1">
      <alignment horizontal="left" vertical="center"/>
      <protection hidden="1"/>
    </xf>
    <xf numFmtId="0" fontId="46" fillId="0" borderId="0" xfId="0" applyFont="1" applyFill="1" applyBorder="1" applyAlignment="1" applyProtection="1">
      <alignment vertical="center" shrinkToFit="1"/>
      <protection hidden="1"/>
    </xf>
    <xf numFmtId="38" fontId="46" fillId="0" borderId="0" xfId="7" applyFont="1" applyFill="1" applyBorder="1" applyAlignment="1" applyProtection="1">
      <alignment vertical="center" shrinkToFit="1"/>
      <protection hidden="1"/>
    </xf>
    <xf numFmtId="0" fontId="36" fillId="0" borderId="0" xfId="0" applyFont="1" applyFill="1" applyAlignment="1" applyProtection="1">
      <alignment horizontal="right" vertical="center"/>
      <protection hidden="1"/>
    </xf>
    <xf numFmtId="0" fontId="36"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hidden="1"/>
    </xf>
    <xf numFmtId="38" fontId="34" fillId="0" borderId="0" xfId="6" applyFont="1" applyFill="1" applyBorder="1" applyAlignment="1" applyProtection="1">
      <alignment vertical="center"/>
      <protection hidden="1"/>
    </xf>
    <xf numFmtId="0" fontId="11"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center"/>
      <protection hidden="1"/>
    </xf>
    <xf numFmtId="0" fontId="27"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15" fillId="0" borderId="0" xfId="0" applyFont="1" applyFill="1" applyAlignment="1" applyProtection="1">
      <alignment horizontal="right" vertical="center"/>
      <protection hidden="1"/>
    </xf>
    <xf numFmtId="0" fontId="24" fillId="2" borderId="0" xfId="0" applyFont="1" applyFill="1" applyBorder="1" applyAlignment="1" applyProtection="1">
      <alignment horizontal="center" vertical="center"/>
      <protection hidden="1"/>
    </xf>
    <xf numFmtId="38" fontId="21" fillId="2" borderId="0" xfId="6" applyFont="1" applyFill="1" applyBorder="1" applyAlignment="1" applyProtection="1">
      <alignment horizontal="right" vertical="center"/>
      <protection hidden="1"/>
    </xf>
    <xf numFmtId="0" fontId="23" fillId="0" borderId="0" xfId="0" applyFont="1" applyBorder="1" applyAlignment="1" applyProtection="1">
      <alignment vertical="center"/>
      <protection hidden="1"/>
    </xf>
    <xf numFmtId="0" fontId="10" fillId="5" borderId="0" xfId="0" applyFont="1" applyFill="1" applyBorder="1" applyAlignment="1" applyProtection="1">
      <alignment horizontal="center" vertical="center" shrinkToFit="1"/>
      <protection locked="0"/>
    </xf>
    <xf numFmtId="0" fontId="15" fillId="0" borderId="16"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18" xfId="0" applyFont="1" applyFill="1" applyBorder="1" applyAlignment="1" applyProtection="1">
      <alignment vertical="center" shrinkToFit="1"/>
      <protection hidden="1"/>
    </xf>
    <xf numFmtId="38" fontId="31" fillId="2" borderId="19" xfId="11" applyFont="1" applyFill="1" applyBorder="1" applyAlignment="1" applyProtection="1">
      <alignment vertical="center" shrinkToFit="1"/>
      <protection hidden="1"/>
    </xf>
    <xf numFmtId="38" fontId="31" fillId="2" borderId="14" xfId="11" applyFont="1" applyFill="1" applyBorder="1" applyAlignment="1" applyProtection="1">
      <alignment vertical="center" shrinkToFit="1"/>
      <protection hidden="1"/>
    </xf>
    <xf numFmtId="38" fontId="31" fillId="2" borderId="15" xfId="11"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5" fillId="0" borderId="0" xfId="15" applyFont="1" applyFill="1" applyBorder="1" applyAlignment="1" applyProtection="1">
      <alignment vertical="center"/>
      <protection hidden="1"/>
    </xf>
    <xf numFmtId="0" fontId="14" fillId="5" borderId="20"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5" fillId="0" borderId="0" xfId="15" applyFont="1" applyFill="1" applyBorder="1" applyAlignment="1" applyProtection="1">
      <protection hidden="1"/>
    </xf>
    <xf numFmtId="3" fontId="13" fillId="0" borderId="21" xfId="0" applyNumberFormat="1" applyFont="1" applyFill="1" applyBorder="1" applyAlignment="1" applyProtection="1">
      <alignment horizontal="right" vertical="center" shrinkToFit="1"/>
      <protection hidden="1"/>
    </xf>
    <xf numFmtId="3" fontId="13" fillId="0" borderId="22" xfId="0" applyNumberFormat="1" applyFont="1" applyFill="1" applyBorder="1" applyAlignment="1" applyProtection="1">
      <alignment horizontal="right" vertical="center" shrinkToFit="1"/>
      <protection hidden="1"/>
    </xf>
    <xf numFmtId="3" fontId="13" fillId="0" borderId="22" xfId="0" applyNumberFormat="1" applyFont="1" applyFill="1" applyBorder="1" applyAlignment="1" applyProtection="1">
      <alignment horizontal="center" vertical="center" shrinkToFit="1"/>
      <protection hidden="1"/>
    </xf>
    <xf numFmtId="3" fontId="14" fillId="0" borderId="22" xfId="0" applyNumberFormat="1" applyFont="1" applyFill="1" applyBorder="1" applyAlignment="1" applyProtection="1">
      <alignment horizontal="center" vertical="center" shrinkToFit="1"/>
      <protection hidden="1"/>
    </xf>
    <xf numFmtId="38" fontId="55" fillId="0" borderId="22" xfId="12" applyFont="1" applyFill="1" applyBorder="1" applyAlignment="1" applyProtection="1">
      <alignment horizontal="center" vertical="center" shrinkToFit="1"/>
      <protection hidden="1"/>
    </xf>
    <xf numFmtId="0" fontId="5" fillId="2" borderId="23" xfId="0" applyFont="1" applyFill="1" applyBorder="1" applyProtection="1">
      <alignment vertical="center"/>
      <protection hidden="1"/>
    </xf>
    <xf numFmtId="38" fontId="15" fillId="0" borderId="23" xfId="15" applyFont="1" applyFill="1" applyBorder="1" applyAlignment="1" applyProtection="1">
      <protection hidden="1"/>
    </xf>
    <xf numFmtId="0" fontId="24" fillId="2" borderId="0" xfId="0" applyFont="1" applyFill="1" applyProtection="1">
      <alignment vertical="center"/>
      <protection hidden="1"/>
    </xf>
    <xf numFmtId="0" fontId="24" fillId="2" borderId="0" xfId="0" applyFont="1" applyFill="1" applyBorder="1" applyAlignment="1" applyProtection="1">
      <alignment horizontal="center" vertical="center"/>
      <protection locked="0"/>
    </xf>
    <xf numFmtId="38" fontId="10" fillId="0" borderId="0" xfId="15" applyFont="1" applyFill="1" applyBorder="1" applyAlignment="1" applyProtection="1">
      <alignment vertical="center"/>
      <protection hidden="1"/>
    </xf>
    <xf numFmtId="0" fontId="61" fillId="2" borderId="0" xfId="0" applyFont="1" applyFill="1" applyAlignment="1" applyProtection="1">
      <protection hidden="1"/>
    </xf>
    <xf numFmtId="3" fontId="13" fillId="0" borderId="23" xfId="0" applyNumberFormat="1" applyFont="1" applyFill="1" applyBorder="1" applyAlignment="1" applyProtection="1">
      <alignment horizontal="right" vertical="center" shrinkToFit="1"/>
      <protection hidden="1"/>
    </xf>
    <xf numFmtId="38" fontId="15" fillId="0" borderId="0" xfId="15" applyFont="1" applyFill="1" applyBorder="1" applyAlignment="1" applyProtection="1">
      <alignment horizontal="left"/>
      <protection hidden="1"/>
    </xf>
    <xf numFmtId="0" fontId="10" fillId="2" borderId="0" xfId="0" applyFont="1" applyFill="1" applyBorder="1" applyAlignment="1" applyProtection="1">
      <protection hidden="1"/>
    </xf>
    <xf numFmtId="0" fontId="10" fillId="0" borderId="0" xfId="0" applyFont="1" applyFill="1" applyBorder="1" applyAlignment="1" applyProtection="1">
      <alignment horizontal="right" vertical="center" shrinkToFit="1"/>
      <protection hidden="1"/>
    </xf>
    <xf numFmtId="0" fontId="36" fillId="0" borderId="0" xfId="0" applyFont="1" applyFill="1" applyBorder="1" applyAlignment="1" applyProtection="1">
      <alignment horizontal="left" vertical="center" wrapText="1"/>
      <protection hidden="1"/>
    </xf>
    <xf numFmtId="0" fontId="36" fillId="0" borderId="0" xfId="0" applyFont="1" applyFill="1" applyAlignment="1" applyProtection="1">
      <alignment vertical="center"/>
      <protection hidden="1"/>
    </xf>
    <xf numFmtId="0" fontId="47" fillId="0" borderId="0" xfId="0" applyFont="1" applyFill="1" applyAlignment="1" applyProtection="1">
      <alignment vertical="center"/>
      <protection hidden="1"/>
    </xf>
    <xf numFmtId="0" fontId="36" fillId="0" borderId="0" xfId="0" applyFont="1" applyFill="1" applyAlignment="1" applyProtection="1">
      <alignment vertical="center"/>
      <protection hidden="1"/>
    </xf>
    <xf numFmtId="0" fontId="38" fillId="2" borderId="0" xfId="0" applyFont="1" applyFill="1" applyAlignment="1" applyProtection="1">
      <alignment horizontal="center" vertical="center"/>
      <protection hidden="1"/>
    </xf>
    <xf numFmtId="0" fontId="48" fillId="0" borderId="0" xfId="0" applyFont="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36" fillId="0" borderId="0" xfId="0" applyFont="1" applyFill="1" applyAlignment="1" applyProtection="1">
      <alignment vertical="center"/>
      <protection hidden="1"/>
    </xf>
    <xf numFmtId="0" fontId="19" fillId="0" borderId="0" xfId="0" applyFont="1" applyBorder="1" applyAlignment="1" applyProtection="1">
      <alignment vertical="center" wrapText="1"/>
      <protection hidden="1"/>
    </xf>
    <xf numFmtId="0" fontId="19" fillId="2" borderId="0" xfId="0" applyFont="1" applyFill="1" applyBorder="1" applyAlignment="1" applyProtection="1">
      <alignment vertical="center" wrapText="1"/>
      <protection hidden="1"/>
    </xf>
    <xf numFmtId="0" fontId="49" fillId="0" borderId="0" xfId="0" applyFont="1" applyAlignment="1" applyProtection="1">
      <alignment horizontal="center" vertical="center"/>
      <protection hidden="1"/>
    </xf>
    <xf numFmtId="0" fontId="18" fillId="0" borderId="0" xfId="0" applyFont="1" applyAlignment="1" applyProtection="1">
      <alignment horizontal="justify"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vertical="center" wrapText="1"/>
      <protection hidden="1"/>
    </xf>
    <xf numFmtId="0" fontId="49" fillId="0" borderId="0" xfId="0" applyFont="1" applyAlignment="1" applyProtection="1">
      <alignment horizontal="left" vertical="center"/>
      <protection hidden="1"/>
    </xf>
    <xf numFmtId="0" fontId="38" fillId="6" borderId="0" xfId="73" applyFont="1" applyFill="1" applyBorder="1" applyAlignment="1" applyProtection="1">
      <alignment vertical="center" wrapText="1"/>
      <protection hidden="1"/>
    </xf>
    <xf numFmtId="0" fontId="38" fillId="6" borderId="0" xfId="73" applyFont="1" applyFill="1" applyAlignment="1" applyProtection="1">
      <alignment vertical="center"/>
      <protection hidden="1"/>
    </xf>
    <xf numFmtId="0" fontId="38" fillId="6" borderId="0" xfId="73" applyFont="1" applyFill="1" applyBorder="1" applyAlignment="1" applyProtection="1">
      <alignment vertical="center" wrapText="1"/>
    </xf>
    <xf numFmtId="0" fontId="65" fillId="0" borderId="0" xfId="73" applyFont="1" applyFill="1" applyAlignment="1" applyProtection="1">
      <alignment vertical="center"/>
    </xf>
    <xf numFmtId="0" fontId="40" fillId="6" borderId="0" xfId="73" applyFont="1" applyFill="1" applyBorder="1" applyAlignment="1" applyProtection="1">
      <alignment vertical="center"/>
      <protection hidden="1"/>
    </xf>
    <xf numFmtId="0" fontId="38" fillId="6" borderId="0" xfId="73" applyFont="1" applyFill="1" applyBorder="1" applyAlignment="1" applyProtection="1">
      <alignment vertical="center"/>
      <protection hidden="1"/>
    </xf>
    <xf numFmtId="0" fontId="38" fillId="6" borderId="0" xfId="73" applyFont="1" applyFill="1" applyBorder="1" applyAlignment="1" applyProtection="1">
      <alignment horizontal="center" vertical="center"/>
      <protection hidden="1"/>
    </xf>
    <xf numFmtId="38" fontId="38" fillId="6" borderId="0" xfId="74" applyFont="1" applyFill="1" applyBorder="1" applyAlignment="1" applyProtection="1">
      <alignment vertical="center"/>
      <protection hidden="1"/>
    </xf>
    <xf numFmtId="0" fontId="36" fillId="6" borderId="0" xfId="73" applyFont="1" applyFill="1" applyAlignment="1" applyProtection="1">
      <alignment vertical="center"/>
      <protection hidden="1"/>
    </xf>
    <xf numFmtId="49" fontId="38" fillId="6" borderId="0" xfId="73" applyNumberFormat="1" applyFont="1" applyFill="1" applyAlignment="1" applyProtection="1">
      <alignment vertical="center"/>
      <protection hidden="1"/>
    </xf>
    <xf numFmtId="0" fontId="36" fillId="0" borderId="0" xfId="73" applyFont="1" applyFill="1" applyAlignment="1" applyProtection="1">
      <alignment vertical="center"/>
    </xf>
    <xf numFmtId="181" fontId="65" fillId="0" borderId="0" xfId="73" applyNumberFormat="1" applyFont="1" applyFill="1" applyAlignment="1" applyProtection="1">
      <alignment vertical="center"/>
    </xf>
    <xf numFmtId="0" fontId="36" fillId="6" borderId="0" xfId="73" applyFont="1" applyFill="1" applyAlignment="1" applyProtection="1">
      <alignment horizontal="center" vertical="center"/>
      <protection hidden="1"/>
    </xf>
    <xf numFmtId="38" fontId="36" fillId="6" borderId="0" xfId="74" applyFont="1" applyFill="1" applyAlignment="1" applyProtection="1">
      <alignment vertical="center"/>
      <protection hidden="1"/>
    </xf>
    <xf numFmtId="0" fontId="65" fillId="0" borderId="0" xfId="73" applyFont="1" applyFill="1" applyAlignment="1" applyProtection="1">
      <alignment vertical="center"/>
      <protection hidden="1"/>
    </xf>
    <xf numFmtId="0" fontId="66" fillId="6" borderId="0" xfId="73" applyFont="1" applyFill="1" applyBorder="1" applyAlignment="1" applyProtection="1">
      <alignment vertical="center"/>
      <protection hidden="1"/>
    </xf>
    <xf numFmtId="0" fontId="43" fillId="6" borderId="0" xfId="73" applyFont="1" applyFill="1" applyBorder="1" applyAlignment="1" applyProtection="1">
      <alignment vertical="center"/>
      <protection hidden="1"/>
    </xf>
    <xf numFmtId="0" fontId="43" fillId="6" borderId="0" xfId="73" applyFont="1" applyFill="1" applyBorder="1" applyAlignment="1" applyProtection="1">
      <alignment horizontal="right" vertical="center"/>
      <protection hidden="1"/>
    </xf>
    <xf numFmtId="0" fontId="38" fillId="6" borderId="0" xfId="73" applyNumberFormat="1" applyFont="1" applyFill="1" applyAlignment="1" applyProtection="1">
      <alignment vertical="center"/>
      <protection hidden="1"/>
    </xf>
    <xf numFmtId="182" fontId="38" fillId="6" borderId="0" xfId="73" applyNumberFormat="1" applyFont="1" applyFill="1" applyAlignment="1" applyProtection="1">
      <alignment vertical="center"/>
      <protection hidden="1"/>
    </xf>
    <xf numFmtId="0" fontId="66" fillId="6" borderId="0" xfId="73" applyFont="1" applyFill="1" applyBorder="1" applyAlignment="1" applyProtection="1">
      <alignment horizontal="left" vertical="center"/>
      <protection hidden="1"/>
    </xf>
    <xf numFmtId="0" fontId="66" fillId="6" borderId="0" xfId="73" applyFont="1" applyFill="1" applyBorder="1" applyAlignment="1" applyProtection="1">
      <alignment horizontal="center" vertical="center"/>
      <protection hidden="1"/>
    </xf>
    <xf numFmtId="0" fontId="40" fillId="6" borderId="0" xfId="0" applyFont="1" applyFill="1" applyBorder="1" applyAlignment="1" applyProtection="1">
      <alignment horizontal="center" vertical="center" wrapText="1"/>
      <protection hidden="1"/>
    </xf>
    <xf numFmtId="49" fontId="18" fillId="6" borderId="0" xfId="0" applyNumberFormat="1" applyFont="1" applyFill="1" applyBorder="1" applyAlignment="1" applyProtection="1">
      <alignment vertical="center" wrapText="1"/>
      <protection hidden="1"/>
    </xf>
    <xf numFmtId="49" fontId="68" fillId="6" borderId="0" xfId="0" applyNumberFormat="1" applyFont="1" applyFill="1" applyBorder="1" applyAlignment="1" applyProtection="1">
      <alignment vertical="top"/>
      <protection hidden="1"/>
    </xf>
    <xf numFmtId="49" fontId="69" fillId="6" borderId="0" xfId="0" applyNumberFormat="1" applyFont="1" applyFill="1" applyBorder="1" applyAlignment="1" applyProtection="1">
      <alignment vertical="top"/>
      <protection hidden="1"/>
    </xf>
    <xf numFmtId="0" fontId="44" fillId="0" borderId="0" xfId="73" applyFont="1" applyFill="1" applyAlignment="1" applyProtection="1">
      <alignment vertical="center"/>
    </xf>
    <xf numFmtId="0" fontId="70" fillId="0" borderId="0" xfId="73" applyFont="1" applyFill="1" applyAlignment="1" applyProtection="1">
      <alignment vertical="center"/>
    </xf>
    <xf numFmtId="0" fontId="67" fillId="6" borderId="0" xfId="73" applyFont="1" applyFill="1" applyAlignment="1" applyProtection="1">
      <alignment vertical="center"/>
      <protection hidden="1"/>
    </xf>
    <xf numFmtId="49" fontId="67" fillId="6" borderId="0" xfId="0" applyNumberFormat="1" applyFont="1" applyFill="1" applyBorder="1" applyAlignment="1" applyProtection="1">
      <alignment vertical="top"/>
      <protection hidden="1"/>
    </xf>
    <xf numFmtId="49" fontId="38" fillId="6" borderId="0" xfId="0" applyNumberFormat="1" applyFont="1" applyFill="1" applyBorder="1" applyAlignment="1" applyProtection="1">
      <alignment vertical="top"/>
      <protection hidden="1"/>
    </xf>
    <xf numFmtId="49" fontId="44" fillId="6" borderId="0" xfId="0" applyNumberFormat="1" applyFont="1" applyFill="1" applyBorder="1" applyAlignment="1" applyProtection="1">
      <alignment vertical="top"/>
      <protection hidden="1"/>
    </xf>
    <xf numFmtId="49" fontId="38" fillId="6" borderId="0" xfId="0" applyNumberFormat="1" applyFont="1" applyFill="1" applyBorder="1" applyAlignment="1" applyProtection="1">
      <alignment horizontal="left" vertical="center"/>
      <protection hidden="1"/>
    </xf>
    <xf numFmtId="49" fontId="36" fillId="6" borderId="0" xfId="0" applyNumberFormat="1" applyFont="1" applyFill="1" applyBorder="1" applyProtection="1">
      <alignment vertical="center"/>
      <protection hidden="1"/>
    </xf>
    <xf numFmtId="49" fontId="47" fillId="6" borderId="0" xfId="0" applyNumberFormat="1" applyFont="1" applyFill="1" applyBorder="1" applyAlignment="1" applyProtection="1">
      <alignment vertical="center" wrapText="1"/>
      <protection hidden="1"/>
    </xf>
    <xf numFmtId="49" fontId="47" fillId="6" borderId="0" xfId="0" applyNumberFormat="1" applyFont="1" applyFill="1" applyBorder="1" applyAlignment="1" applyProtection="1">
      <alignment vertical="center"/>
      <protection hidden="1"/>
    </xf>
    <xf numFmtId="0" fontId="71" fillId="6" borderId="0" xfId="73" applyFont="1" applyFill="1" applyBorder="1" applyAlignment="1" applyProtection="1">
      <alignment vertical="center"/>
      <protection hidden="1"/>
    </xf>
    <xf numFmtId="0" fontId="50" fillId="6" borderId="0" xfId="73" applyFont="1" applyFill="1" applyBorder="1" applyAlignment="1" applyProtection="1">
      <alignment vertical="center"/>
      <protection hidden="1"/>
    </xf>
    <xf numFmtId="0" fontId="50" fillId="6" borderId="0" xfId="73" applyFont="1" applyFill="1" applyBorder="1" applyAlignment="1" applyProtection="1">
      <alignment horizontal="center" vertical="center"/>
      <protection hidden="1"/>
    </xf>
    <xf numFmtId="0" fontId="11" fillId="6" borderId="0" xfId="0" applyFont="1" applyFill="1" applyAlignment="1" applyProtection="1">
      <alignment vertical="center"/>
      <protection hidden="1"/>
    </xf>
    <xf numFmtId="0" fontId="72" fillId="6" borderId="0" xfId="0" applyFont="1" applyFill="1" applyBorder="1" applyAlignment="1" applyProtection="1">
      <alignment vertical="center" wrapText="1"/>
      <protection hidden="1"/>
    </xf>
    <xf numFmtId="0" fontId="73" fillId="6" borderId="0" xfId="0" applyFont="1" applyFill="1" applyBorder="1" applyAlignment="1" applyProtection="1">
      <alignment vertical="center"/>
      <protection hidden="1"/>
    </xf>
    <xf numFmtId="0" fontId="73" fillId="0" borderId="0" xfId="0" applyFont="1" applyFill="1" applyBorder="1" applyAlignment="1" applyProtection="1">
      <alignment vertical="center"/>
      <protection hidden="1"/>
    </xf>
    <xf numFmtId="0" fontId="72" fillId="6" borderId="0" xfId="0" applyFont="1" applyFill="1" applyBorder="1" applyAlignment="1" applyProtection="1">
      <alignment horizontal="left" vertical="center" wrapText="1"/>
      <protection hidden="1"/>
    </xf>
    <xf numFmtId="0" fontId="72" fillId="6" borderId="0" xfId="0" applyFont="1" applyFill="1" applyBorder="1" applyAlignment="1" applyProtection="1">
      <alignment horizontal="left" vertical="center"/>
      <protection hidden="1"/>
    </xf>
    <xf numFmtId="0" fontId="11" fillId="6" borderId="0" xfId="0" applyFont="1" applyFill="1" applyBorder="1" applyAlignment="1" applyProtection="1">
      <alignment horizontal="left" vertical="center"/>
      <protection hidden="1"/>
    </xf>
    <xf numFmtId="0" fontId="73" fillId="6" borderId="0" xfId="0" applyFont="1" applyFill="1" applyBorder="1" applyAlignment="1" applyProtection="1">
      <alignment horizontal="left" vertical="center"/>
      <protection hidden="1"/>
    </xf>
    <xf numFmtId="0" fontId="73" fillId="6" borderId="0" xfId="0" applyFont="1" applyFill="1" applyBorder="1" applyAlignment="1" applyProtection="1">
      <alignment horizontal="right" vertical="top"/>
      <protection hidden="1"/>
    </xf>
    <xf numFmtId="0" fontId="72" fillId="6" borderId="0" xfId="0" applyFont="1" applyFill="1" applyBorder="1" applyAlignment="1" applyProtection="1">
      <alignment horizontal="center" vertical="center" textRotation="255"/>
      <protection hidden="1"/>
    </xf>
    <xf numFmtId="0" fontId="65" fillId="0" borderId="0" xfId="73" applyFont="1" applyFill="1" applyAlignment="1" applyProtection="1">
      <alignment horizontal="center" vertical="center"/>
    </xf>
    <xf numFmtId="38" fontId="65" fillId="0" borderId="0" xfId="74" applyFont="1" applyFill="1" applyAlignment="1" applyProtection="1">
      <alignment vertical="center"/>
    </xf>
    <xf numFmtId="184" fontId="65" fillId="0" borderId="0" xfId="73" applyNumberFormat="1" applyFont="1" applyFill="1" applyAlignment="1" applyProtection="1">
      <alignment horizontal="center" vertical="center"/>
    </xf>
    <xf numFmtId="181" fontId="70" fillId="0" borderId="0" xfId="73" applyNumberFormat="1" applyFont="1" applyFill="1" applyAlignment="1" applyProtection="1">
      <alignment vertical="center"/>
    </xf>
    <xf numFmtId="184" fontId="70" fillId="0" borderId="0" xfId="73" applyNumberFormat="1" applyFont="1" applyFill="1" applyAlignment="1" applyProtection="1">
      <alignment horizontal="center" vertical="center"/>
    </xf>
    <xf numFmtId="0" fontId="38" fillId="2" borderId="0" xfId="0" applyFont="1" applyFill="1" applyAlignment="1" applyProtection="1">
      <alignment horizontal="center" vertical="center"/>
      <protection hidden="1"/>
    </xf>
    <xf numFmtId="0" fontId="38" fillId="2" borderId="0" xfId="0" applyFont="1" applyFill="1" applyAlignment="1" applyProtection="1">
      <alignment horizontal="right" vertical="center"/>
      <protection hidden="1"/>
    </xf>
    <xf numFmtId="0" fontId="38" fillId="2" borderId="0" xfId="0" applyFont="1" applyFill="1" applyProtection="1">
      <alignment vertical="center"/>
      <protection hidden="1"/>
    </xf>
    <xf numFmtId="0" fontId="36" fillId="2" borderId="0" xfId="0" applyFont="1" applyFill="1" applyProtection="1">
      <alignment vertical="center"/>
      <protection hidden="1"/>
    </xf>
    <xf numFmtId="38" fontId="38" fillId="2" borderId="0" xfId="7" applyFont="1" applyFill="1" applyProtection="1">
      <alignment vertical="center"/>
      <protection hidden="1"/>
    </xf>
    <xf numFmtId="0" fontId="39" fillId="2" borderId="0" xfId="0" applyFont="1" applyFill="1" applyProtection="1">
      <alignment vertical="center"/>
      <protection hidden="1"/>
    </xf>
    <xf numFmtId="0" fontId="40" fillId="0" borderId="0" xfId="0" applyFont="1" applyAlignment="1" applyProtection="1">
      <alignment vertical="distributed"/>
      <protection hidden="1"/>
    </xf>
    <xf numFmtId="0" fontId="76" fillId="2" borderId="0" xfId="0" applyFont="1" applyFill="1" applyProtection="1">
      <alignment vertical="center"/>
      <protection hidden="1"/>
    </xf>
    <xf numFmtId="0" fontId="41" fillId="2" borderId="0" xfId="0" applyFont="1" applyFill="1" applyProtection="1">
      <alignment vertical="center"/>
      <protection hidden="1"/>
    </xf>
    <xf numFmtId="0" fontId="42" fillId="2" borderId="0" xfId="0" applyFont="1" applyFill="1" applyProtection="1">
      <alignment vertical="center"/>
      <protection hidden="1"/>
    </xf>
    <xf numFmtId="0" fontId="43" fillId="2" borderId="0" xfId="0" applyFont="1" applyFill="1" applyProtection="1">
      <alignment vertical="center"/>
      <protection hidden="1"/>
    </xf>
    <xf numFmtId="0" fontId="43" fillId="2" borderId="0" xfId="0" applyFont="1" applyFill="1" applyAlignment="1" applyProtection="1">
      <alignment horizontal="right" vertical="center"/>
      <protection hidden="1"/>
    </xf>
    <xf numFmtId="0" fontId="43" fillId="2" borderId="0" xfId="0" applyFont="1" applyFill="1" applyAlignment="1" applyProtection="1">
      <alignment horizontal="center" vertical="center"/>
      <protection hidden="1"/>
    </xf>
    <xf numFmtId="0" fontId="38" fillId="2" borderId="0" xfId="0" applyFont="1" applyFill="1" applyAlignment="1" applyProtection="1">
      <alignment horizontal="left" vertical="center" wrapText="1"/>
      <protection hidden="1"/>
    </xf>
    <xf numFmtId="0" fontId="38" fillId="0" borderId="0" xfId="0" applyFont="1" applyAlignment="1" applyProtection="1">
      <alignment horizontal="lef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Protection="1">
      <alignment vertical="center"/>
      <protection hidden="1"/>
    </xf>
    <xf numFmtId="0" fontId="38" fillId="0" borderId="0" xfId="0" applyFont="1" applyAlignment="1" applyProtection="1">
      <alignment vertical="center" shrinkToFit="1"/>
      <protection hidden="1"/>
    </xf>
    <xf numFmtId="0" fontId="38" fillId="0" borderId="0" xfId="0" applyFont="1" applyAlignment="1" applyProtection="1">
      <alignment vertical="center" wrapText="1"/>
      <protection hidden="1"/>
    </xf>
    <xf numFmtId="0" fontId="38" fillId="0" borderId="0" xfId="0" applyFont="1" applyProtection="1">
      <alignment vertical="center"/>
      <protection hidden="1"/>
    </xf>
    <xf numFmtId="0" fontId="38" fillId="0" borderId="0" xfId="0" applyFont="1" applyAlignment="1" applyProtection="1">
      <alignment horizontal="left" vertical="center"/>
      <protection hidden="1"/>
    </xf>
    <xf numFmtId="0" fontId="38"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36" fillId="6" borderId="0" xfId="0" applyFont="1" applyFill="1" applyProtection="1">
      <alignment vertical="center"/>
      <protection hidden="1"/>
    </xf>
    <xf numFmtId="0" fontId="38" fillId="0" borderId="0" xfId="0" applyFont="1" applyAlignment="1" applyProtection="1">
      <alignment horizontal="distributed" vertical="center"/>
      <protection hidden="1"/>
    </xf>
    <xf numFmtId="0" fontId="36" fillId="0" borderId="0" xfId="0" applyFont="1" applyAlignment="1" applyProtection="1">
      <alignment horizontal="left" vertical="center"/>
      <protection hidden="1"/>
    </xf>
    <xf numFmtId="0" fontId="42" fillId="0" borderId="0" xfId="0" applyFont="1" applyAlignment="1" applyProtection="1">
      <alignment horizontal="center" vertical="center"/>
      <protection hidden="1"/>
    </xf>
    <xf numFmtId="0" fontId="42" fillId="0" borderId="0" xfId="0" applyFont="1" applyAlignment="1" applyProtection="1">
      <alignment horizontal="center" vertical="center" shrinkToFit="1"/>
      <protection hidden="1"/>
    </xf>
    <xf numFmtId="0" fontId="42" fillId="0" borderId="0" xfId="0" applyFont="1" applyAlignment="1" applyProtection="1">
      <alignment vertical="center" shrinkToFit="1"/>
      <protection hidden="1"/>
    </xf>
    <xf numFmtId="0" fontId="42" fillId="0" borderId="9" xfId="0" applyFont="1" applyBorder="1" applyAlignment="1" applyProtection="1">
      <alignment vertical="center" shrinkToFit="1"/>
      <protection hidden="1"/>
    </xf>
    <xf numFmtId="0" fontId="42" fillId="0" borderId="3" xfId="0" applyFont="1" applyBorder="1" applyAlignment="1" applyProtection="1">
      <alignment vertical="center" shrinkToFit="1"/>
      <protection hidden="1"/>
    </xf>
    <xf numFmtId="0" fontId="77" fillId="0" borderId="3" xfId="0" applyFont="1" applyBorder="1" applyAlignment="1" applyProtection="1">
      <protection hidden="1"/>
    </xf>
    <xf numFmtId="0" fontId="42" fillId="6" borderId="0" xfId="0" applyFont="1" applyFill="1" applyAlignment="1" applyProtection="1">
      <alignment horizontal="center" vertical="center" wrapText="1" shrinkToFit="1"/>
      <protection hidden="1"/>
    </xf>
    <xf numFmtId="0" fontId="42" fillId="6" borderId="0" xfId="0" applyFont="1" applyFill="1" applyAlignment="1" applyProtection="1">
      <alignment horizontal="center" vertical="center" shrinkToFit="1"/>
      <protection hidden="1"/>
    </xf>
    <xf numFmtId="0" fontId="38" fillId="6" borderId="0" xfId="0" applyFont="1" applyFill="1" applyAlignment="1" applyProtection="1">
      <alignment horizontal="center" vertical="center" shrinkToFit="1"/>
      <protection hidden="1"/>
    </xf>
    <xf numFmtId="49" fontId="38" fillId="6" borderId="0" xfId="0" applyNumberFormat="1" applyFont="1" applyFill="1" applyAlignment="1" applyProtection="1">
      <alignment horizontal="center" vertical="center" shrinkToFit="1"/>
      <protection hidden="1"/>
    </xf>
    <xf numFmtId="0" fontId="38" fillId="6" borderId="0" xfId="0" applyFont="1" applyFill="1" applyAlignment="1" applyProtection="1">
      <alignment vertical="center" shrinkToFit="1"/>
      <protection hidden="1"/>
    </xf>
    <xf numFmtId="0" fontId="42" fillId="0" borderId="3" xfId="0" applyFont="1" applyBorder="1" applyAlignment="1" applyProtection="1">
      <alignment vertical="center" wrapText="1"/>
      <protection hidden="1"/>
    </xf>
    <xf numFmtId="0" fontId="44" fillId="0" borderId="0" xfId="0" applyFont="1" applyProtection="1">
      <alignment vertical="center"/>
      <protection hidden="1"/>
    </xf>
    <xf numFmtId="0" fontId="42" fillId="0" borderId="1" xfId="0" applyFont="1" applyBorder="1" applyAlignment="1" applyProtection="1">
      <alignment vertical="center" shrinkToFit="1"/>
      <protection hidden="1"/>
    </xf>
    <xf numFmtId="0" fontId="42" fillId="0" borderId="2" xfId="0" applyFont="1" applyBorder="1" applyAlignment="1" applyProtection="1">
      <alignment vertical="center" shrinkToFit="1"/>
      <protection hidden="1"/>
    </xf>
    <xf numFmtId="0" fontId="36" fillId="0" borderId="1" xfId="0" applyFont="1" applyBorder="1" applyProtection="1">
      <alignment vertical="center"/>
      <protection hidden="1"/>
    </xf>
    <xf numFmtId="0" fontId="36" fillId="0" borderId="7" xfId="0" applyFont="1" applyBorder="1" applyProtection="1">
      <alignment vertical="center"/>
      <protection hidden="1"/>
    </xf>
    <xf numFmtId="0" fontId="42" fillId="0" borderId="7" xfId="0" applyFont="1" applyBorder="1" applyAlignment="1" applyProtection="1">
      <alignment vertical="center" shrinkToFit="1"/>
      <protection hidden="1"/>
    </xf>
    <xf numFmtId="0" fontId="36" fillId="0" borderId="2" xfId="0" applyFont="1" applyBorder="1" applyProtection="1">
      <alignment vertical="center"/>
      <protection hidden="1"/>
    </xf>
    <xf numFmtId="0" fontId="15" fillId="0" borderId="0" xfId="0" applyFont="1" applyProtection="1">
      <alignment vertical="center"/>
      <protection hidden="1"/>
    </xf>
    <xf numFmtId="0" fontId="15" fillId="0" borderId="129" xfId="0" applyFont="1" applyBorder="1" applyAlignment="1" applyProtection="1">
      <alignment horizontal="center" vertical="center"/>
      <protection hidden="1"/>
    </xf>
    <xf numFmtId="0" fontId="15" fillId="0" borderId="117" xfId="0" applyFont="1" applyBorder="1" applyAlignment="1" applyProtection="1">
      <alignment horizontal="center" vertical="center"/>
      <protection hidden="1"/>
    </xf>
    <xf numFmtId="0" fontId="15" fillId="0" borderId="154" xfId="0" applyFont="1" applyBorder="1" applyAlignment="1" applyProtection="1">
      <alignment horizontal="center" vertical="center"/>
      <protection hidden="1"/>
    </xf>
    <xf numFmtId="0" fontId="15" fillId="0" borderId="156" xfId="0" applyFont="1" applyBorder="1" applyAlignment="1" applyProtection="1">
      <alignment horizontal="center" vertical="center"/>
      <protection hidden="1"/>
    </xf>
    <xf numFmtId="0" fontId="15" fillId="0" borderId="169" xfId="0" applyFont="1" applyBorder="1" applyAlignment="1" applyProtection="1">
      <alignment horizontal="center" vertical="center"/>
      <protection hidden="1"/>
    </xf>
    <xf numFmtId="38" fontId="15" fillId="0" borderId="80" xfId="0" applyNumberFormat="1" applyFont="1" applyBorder="1" applyProtection="1">
      <alignment vertical="center"/>
      <protection hidden="1"/>
    </xf>
    <xf numFmtId="0" fontId="15" fillId="0" borderId="16" xfId="0" applyFont="1" applyBorder="1" applyAlignment="1" applyProtection="1">
      <alignment vertical="center" shrinkToFit="1"/>
      <protection hidden="1"/>
    </xf>
    <xf numFmtId="0" fontId="15" fillId="0" borderId="107" xfId="0" applyFont="1" applyBorder="1" applyAlignment="1" applyProtection="1">
      <alignment vertical="center" shrinkToFit="1"/>
      <protection hidden="1"/>
    </xf>
    <xf numFmtId="0" fontId="15" fillId="0" borderId="153" xfId="0" applyFont="1" applyBorder="1" applyAlignment="1" applyProtection="1">
      <alignment vertical="center" shrinkToFit="1"/>
      <protection hidden="1"/>
    </xf>
    <xf numFmtId="0" fontId="15" fillId="0" borderId="128" xfId="0" applyFont="1" applyBorder="1" applyAlignment="1" applyProtection="1">
      <alignment vertical="center" shrinkToFit="1"/>
      <protection hidden="1"/>
    </xf>
    <xf numFmtId="0" fontId="15" fillId="0" borderId="171" xfId="0" applyFont="1" applyBorder="1" applyAlignment="1" applyProtection="1">
      <alignment horizontal="center" vertical="center"/>
      <protection hidden="1"/>
    </xf>
    <xf numFmtId="0" fontId="38" fillId="2" borderId="0" xfId="0" applyFont="1" applyFill="1" applyAlignment="1" applyProtection="1">
      <alignment horizontal="center" vertical="center"/>
      <protection hidden="1"/>
    </xf>
    <xf numFmtId="0" fontId="18" fillId="0" borderId="0" xfId="0" applyFont="1" applyAlignment="1" applyProtection="1">
      <alignment vertical="center" wrapText="1"/>
      <protection hidden="1"/>
    </xf>
    <xf numFmtId="0" fontId="50" fillId="6" borderId="0" xfId="0" applyFont="1" applyFill="1" applyAlignment="1" applyProtection="1">
      <alignment horizontal="center" vertical="center"/>
      <protection hidden="1"/>
    </xf>
    <xf numFmtId="0" fontId="36" fillId="0" borderId="0" xfId="0" applyFont="1" applyFill="1" applyAlignment="1" applyProtection="1">
      <alignment vertical="center"/>
      <protection hidden="1"/>
    </xf>
    <xf numFmtId="0" fontId="19" fillId="0" borderId="0" xfId="0" applyFont="1" applyBorder="1" applyAlignment="1" applyProtection="1">
      <alignment vertical="center" wrapText="1"/>
      <protection hidden="1"/>
    </xf>
    <xf numFmtId="49" fontId="67" fillId="6" borderId="0" xfId="0" applyNumberFormat="1" applyFont="1" applyFill="1" applyBorder="1" applyAlignment="1" applyProtection="1">
      <alignment vertical="top"/>
      <protection hidden="1"/>
    </xf>
    <xf numFmtId="0" fontId="15" fillId="0" borderId="18" xfId="0" applyFont="1" applyBorder="1" applyAlignment="1" applyProtection="1">
      <alignment vertical="center" shrinkToFit="1"/>
      <protection hidden="1"/>
    </xf>
    <xf numFmtId="0" fontId="38" fillId="0" borderId="0" xfId="0" applyFont="1" applyProtection="1">
      <alignment vertical="center"/>
      <protection hidden="1"/>
    </xf>
    <xf numFmtId="38" fontId="31" fillId="2" borderId="160" xfId="11" applyFont="1" applyFill="1" applyBorder="1" applyAlignment="1" applyProtection="1">
      <alignment vertical="center" shrinkToFit="1"/>
      <protection hidden="1"/>
    </xf>
    <xf numFmtId="0" fontId="15" fillId="0" borderId="10" xfId="0" applyFont="1" applyBorder="1" applyAlignment="1" applyProtection="1">
      <alignment horizontal="center" vertical="center"/>
      <protection hidden="1"/>
    </xf>
    <xf numFmtId="0" fontId="15" fillId="0" borderId="123"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0" xfId="0" applyFont="1" applyAlignment="1" applyProtection="1">
      <alignment horizontal="right" vertical="center"/>
      <protection hidden="1"/>
    </xf>
    <xf numFmtId="0" fontId="14"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10" fillId="2" borderId="0" xfId="0" applyFont="1" applyFill="1" applyAlignment="1" applyProtection="1">
      <alignment horizontal="right" vertical="center"/>
      <protection hidden="1"/>
    </xf>
    <xf numFmtId="0" fontId="10" fillId="5" borderId="0" xfId="0" applyFont="1" applyFill="1" applyAlignment="1" applyProtection="1">
      <alignment horizontal="center" vertical="center" shrinkToFit="1"/>
      <protection locked="0"/>
    </xf>
    <xf numFmtId="0" fontId="10" fillId="0" borderId="0" xfId="0" applyFont="1" applyAlignment="1" applyProtection="1">
      <alignment horizontal="right" vertical="center" shrinkToFit="1"/>
      <protection hidden="1"/>
    </xf>
    <xf numFmtId="0" fontId="9" fillId="0" borderId="0" xfId="0" applyFont="1" applyAlignment="1" applyProtection="1">
      <alignment horizontal="center" vertical="center"/>
      <protection hidden="1"/>
    </xf>
    <xf numFmtId="0" fontId="27"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14" fillId="0" borderId="0" xfId="0" applyFont="1" applyAlignment="1" applyProtection="1">
      <alignment horizontal="center" vertical="center"/>
      <protection hidden="1"/>
    </xf>
    <xf numFmtId="38" fontId="24" fillId="0" borderId="0" xfId="11" applyFont="1" applyAlignment="1" applyProtection="1">
      <alignment horizontal="center" vertical="center" shrinkToFit="1"/>
      <protection hidden="1"/>
    </xf>
    <xf numFmtId="0" fontId="24" fillId="2" borderId="0" xfId="0" applyFont="1" applyFill="1" applyAlignment="1" applyProtection="1">
      <alignment horizontal="center" vertical="center"/>
      <protection hidden="1"/>
    </xf>
    <xf numFmtId="0" fontId="24" fillId="0" borderId="0" xfId="0" applyFont="1" applyProtection="1">
      <alignment vertical="center"/>
      <protection hidden="1"/>
    </xf>
    <xf numFmtId="3" fontId="5" fillId="2" borderId="0" xfId="0" applyNumberFormat="1" applyFont="1" applyFill="1" applyAlignment="1" applyProtection="1">
      <alignment vertical="center" shrinkToFit="1"/>
      <protection hidden="1"/>
    </xf>
    <xf numFmtId="3" fontId="15" fillId="0" borderId="0" xfId="0" applyNumberFormat="1" applyFont="1" applyAlignment="1" applyProtection="1">
      <alignment horizontal="right" vertical="center"/>
      <protection hidden="1"/>
    </xf>
    <xf numFmtId="0" fontId="5" fillId="0" borderId="0" xfId="0" applyFont="1" applyProtection="1">
      <alignment vertical="center"/>
      <protection locked="0"/>
    </xf>
    <xf numFmtId="0" fontId="15" fillId="0" borderId="179"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60" xfId="0" applyFont="1" applyBorder="1" applyAlignment="1" applyProtection="1">
      <alignment horizontal="center" vertical="center"/>
      <protection hidden="1"/>
    </xf>
    <xf numFmtId="0" fontId="38" fillId="0" borderId="11" xfId="0" applyFont="1" applyBorder="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3" xfId="0" applyFont="1" applyBorder="1" applyAlignment="1" applyProtection="1">
      <alignment vertical="center" shrinkToFit="1"/>
      <protection hidden="1"/>
    </xf>
    <xf numFmtId="0" fontId="42" fillId="0" borderId="110" xfId="0" applyFont="1" applyBorder="1" applyAlignment="1" applyProtection="1">
      <alignment vertical="center" shrinkToFit="1"/>
      <protection hidden="1"/>
    </xf>
    <xf numFmtId="0" fontId="42" fillId="0" borderId="156" xfId="0" applyFont="1" applyBorder="1" applyAlignment="1" applyProtection="1">
      <alignment vertical="center" shrinkToFit="1"/>
      <protection hidden="1"/>
    </xf>
    <xf numFmtId="0" fontId="38" fillId="0" borderId="0" xfId="0" applyFont="1" applyBorder="1" applyAlignment="1" applyProtection="1">
      <alignment vertical="center" shrinkToFit="1"/>
      <protection hidden="1"/>
    </xf>
    <xf numFmtId="0" fontId="38" fillId="0" borderId="191" xfId="0" applyFont="1" applyBorder="1" applyAlignment="1" applyProtection="1">
      <alignment vertical="center" shrinkToFit="1"/>
      <protection hidden="1"/>
    </xf>
    <xf numFmtId="0" fontId="38" fillId="0" borderId="27" xfId="0" applyFont="1" applyBorder="1" applyAlignment="1" applyProtection="1">
      <alignment vertical="center" shrinkToFit="1"/>
      <protection hidden="1"/>
    </xf>
    <xf numFmtId="0" fontId="83" fillId="0" borderId="0" xfId="0" applyFont="1" applyAlignment="1" applyProtection="1">
      <protection hidden="1"/>
    </xf>
    <xf numFmtId="0" fontId="12" fillId="2" borderId="0" xfId="0" applyFont="1" applyFill="1" applyAlignment="1" applyProtection="1">
      <alignment horizontal="center" vertical="center"/>
      <protection hidden="1"/>
    </xf>
    <xf numFmtId="0" fontId="15" fillId="0" borderId="0" xfId="0" applyFont="1" applyAlignment="1" applyProtection="1">
      <alignment horizontal="right" vertical="center" wrapText="1"/>
      <protection hidden="1"/>
    </xf>
    <xf numFmtId="0" fontId="10" fillId="0" borderId="0" xfId="0" applyFont="1" applyProtection="1">
      <alignment vertical="center"/>
      <protection hidden="1"/>
    </xf>
    <xf numFmtId="0" fontId="83" fillId="0" borderId="0" xfId="0" applyFont="1" applyAlignment="1" applyProtection="1">
      <alignment vertical="top"/>
      <protection hidden="1"/>
    </xf>
    <xf numFmtId="0" fontId="84" fillId="0" borderId="0" xfId="0" applyFont="1" applyProtection="1">
      <alignment vertical="center"/>
      <protection hidden="1"/>
    </xf>
    <xf numFmtId="49" fontId="67" fillId="6" borderId="0" xfId="0" applyNumberFormat="1" applyFont="1" applyFill="1" applyAlignment="1" applyProtection="1">
      <alignment vertical="top"/>
      <protection hidden="1"/>
    </xf>
    <xf numFmtId="49" fontId="68" fillId="6" borderId="0" xfId="0" applyNumberFormat="1" applyFont="1" applyFill="1" applyAlignment="1" applyProtection="1">
      <alignment vertical="top"/>
      <protection hidden="1"/>
    </xf>
    <xf numFmtId="49" fontId="69" fillId="6" borderId="0" xfId="0" applyNumberFormat="1" applyFont="1" applyFill="1" applyAlignment="1" applyProtection="1">
      <alignment vertical="top"/>
      <protection hidden="1"/>
    </xf>
    <xf numFmtId="0" fontId="44" fillId="0" borderId="0" xfId="73" applyFont="1">
      <alignment vertical="center"/>
    </xf>
    <xf numFmtId="0" fontId="70" fillId="0" borderId="0" xfId="73" applyFont="1">
      <alignment vertical="center"/>
    </xf>
    <xf numFmtId="0" fontId="67" fillId="6" borderId="0" xfId="73" applyFont="1" applyFill="1" applyProtection="1">
      <alignment vertical="center"/>
      <protection hidden="1"/>
    </xf>
    <xf numFmtId="0" fontId="15" fillId="0" borderId="0" xfId="0" applyFont="1" applyAlignment="1" applyProtection="1">
      <alignment horizontal="center" vertical="center"/>
      <protection hidden="1"/>
    </xf>
    <xf numFmtId="0" fontId="87" fillId="0" borderId="0" xfId="0" applyFont="1" applyFill="1" applyBorder="1" applyAlignment="1" applyProtection="1">
      <alignment horizontal="center" vertical="center"/>
      <protection hidden="1"/>
    </xf>
    <xf numFmtId="0" fontId="88" fillId="0" borderId="0" xfId="0" applyFont="1" applyFill="1" applyBorder="1" applyAlignment="1" applyProtection="1">
      <alignment horizontal="center" vertical="center"/>
      <protection hidden="1"/>
    </xf>
    <xf numFmtId="0" fontId="86" fillId="0" borderId="0" xfId="0" applyFont="1" applyFill="1" applyBorder="1" applyAlignment="1" applyProtection="1">
      <alignment horizontal="center" vertical="center"/>
      <protection hidden="1"/>
    </xf>
    <xf numFmtId="0" fontId="63" fillId="0" borderId="0" xfId="0" applyFont="1" applyFill="1" applyProtection="1">
      <alignment vertical="center"/>
      <protection hidden="1"/>
    </xf>
    <xf numFmtId="0" fontId="90" fillId="2" borderId="0" xfId="0" applyFont="1" applyFill="1" applyProtection="1">
      <alignment vertical="center"/>
      <protection hidden="1"/>
    </xf>
    <xf numFmtId="0" fontId="91" fillId="2" borderId="0" xfId="0" applyFont="1" applyFill="1" applyProtection="1">
      <alignment vertical="center"/>
      <protection hidden="1"/>
    </xf>
    <xf numFmtId="0" fontId="92" fillId="2" borderId="0" xfId="0" applyFont="1" applyFill="1" applyProtection="1">
      <alignment vertical="center"/>
      <protection hidden="1"/>
    </xf>
    <xf numFmtId="0" fontId="92" fillId="0" borderId="0" xfId="0" applyFont="1" applyProtection="1">
      <alignment vertical="center"/>
      <protection hidden="1"/>
    </xf>
    <xf numFmtId="0" fontId="92" fillId="0" borderId="0" xfId="0" applyFont="1" applyFill="1" applyProtection="1">
      <alignment vertical="center"/>
      <protection hidden="1"/>
    </xf>
    <xf numFmtId="0" fontId="92" fillId="2" borderId="0" xfId="0" applyFont="1" applyFill="1" applyAlignment="1" applyProtection="1">
      <alignment horizontal="distributed" vertical="center" indent="2"/>
      <protection hidden="1"/>
    </xf>
    <xf numFmtId="0" fontId="93" fillId="2" borderId="0" xfId="0" applyFont="1" applyFill="1" applyProtection="1">
      <alignment vertical="center"/>
      <protection hidden="1"/>
    </xf>
    <xf numFmtId="0" fontId="94" fillId="0" borderId="0" xfId="0" applyFont="1" applyFill="1" applyBorder="1" applyAlignment="1" applyProtection="1">
      <alignment horizontal="center" vertical="center"/>
      <protection hidden="1"/>
    </xf>
    <xf numFmtId="0" fontId="91" fillId="0" borderId="0" xfId="0" applyFont="1" applyFill="1" applyProtection="1">
      <alignment vertical="center"/>
      <protection hidden="1"/>
    </xf>
    <xf numFmtId="0" fontId="86" fillId="2" borderId="0" xfId="0" applyFont="1" applyFill="1" applyAlignment="1" applyProtection="1">
      <alignment horizontal="center" vertical="center"/>
      <protection locked="0"/>
    </xf>
    <xf numFmtId="0" fontId="86" fillId="2" borderId="0" xfId="0" applyFont="1" applyFill="1" applyProtection="1">
      <alignment vertical="center"/>
      <protection hidden="1"/>
    </xf>
    <xf numFmtId="0" fontId="86" fillId="0" borderId="0" xfId="0" applyFont="1" applyProtection="1">
      <alignment vertical="center"/>
      <protection hidden="1"/>
    </xf>
    <xf numFmtId="0" fontId="5" fillId="0" borderId="0" xfId="0" applyFont="1" applyFill="1" applyAlignment="1" applyProtection="1">
      <alignment vertical="center" wrapText="1"/>
      <protection hidden="1"/>
    </xf>
    <xf numFmtId="0" fontId="15" fillId="0" borderId="63" xfId="0" applyFont="1" applyBorder="1" applyAlignment="1" applyProtection="1">
      <alignment vertical="center" shrinkToFit="1"/>
      <protection hidden="1"/>
    </xf>
    <xf numFmtId="0" fontId="15" fillId="0" borderId="59" xfId="0" applyFont="1" applyBorder="1" applyAlignment="1" applyProtection="1">
      <alignment vertical="center" shrinkToFit="1"/>
      <protection hidden="1"/>
    </xf>
    <xf numFmtId="0" fontId="15" fillId="0" borderId="83" xfId="0" applyFont="1" applyBorder="1" applyAlignment="1" applyProtection="1">
      <alignment vertical="center" shrinkToFit="1"/>
      <protection hidden="1"/>
    </xf>
    <xf numFmtId="0" fontId="15" fillId="0" borderId="157" xfId="0" applyFont="1" applyBorder="1" applyAlignment="1" applyProtection="1">
      <alignment vertical="center" shrinkToFit="1"/>
      <protection hidden="1"/>
    </xf>
    <xf numFmtId="0" fontId="15" fillId="0" borderId="143" xfId="0" applyFont="1" applyBorder="1" applyAlignment="1" applyProtection="1">
      <alignment vertical="center" shrinkToFit="1"/>
      <protection hidden="1"/>
    </xf>
    <xf numFmtId="0" fontId="15" fillId="0" borderId="164" xfId="0" applyFont="1" applyBorder="1" applyAlignment="1" applyProtection="1">
      <alignment vertical="center" shrinkToFit="1"/>
      <protection hidden="1"/>
    </xf>
    <xf numFmtId="3" fontId="13" fillId="0" borderId="23" xfId="0" applyNumberFormat="1" applyFont="1" applyBorder="1" applyAlignment="1" applyProtection="1">
      <alignment horizontal="right" vertical="center" shrinkToFit="1"/>
      <protection hidden="1"/>
    </xf>
    <xf numFmtId="38" fontId="32" fillId="0" borderId="13" xfId="0" applyNumberFormat="1" applyFont="1" applyBorder="1" applyProtection="1">
      <alignment vertical="center"/>
      <protection hidden="1"/>
    </xf>
    <xf numFmtId="38" fontId="32" fillId="0" borderId="160" xfId="0" applyNumberFormat="1" applyFont="1" applyBorder="1" applyProtection="1">
      <alignment vertical="center"/>
      <protection hidden="1"/>
    </xf>
    <xf numFmtId="3" fontId="15" fillId="0" borderId="80" xfId="0" applyNumberFormat="1" applyFont="1" applyBorder="1" applyAlignment="1" applyProtection="1">
      <alignment vertical="center" shrinkToFit="1"/>
      <protection hidden="1"/>
    </xf>
    <xf numFmtId="0" fontId="14" fillId="0" borderId="78"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0" fillId="0" borderId="0" xfId="0" applyFont="1" applyFill="1" applyBorder="1" applyAlignment="1" applyProtection="1">
      <alignment horizontal="center" vertical="center" shrinkToFit="1"/>
      <protection hidden="1"/>
    </xf>
    <xf numFmtId="0" fontId="14" fillId="0" borderId="0" xfId="0" applyFont="1" applyAlignment="1" applyProtection="1">
      <alignment horizontal="center" vertical="center"/>
      <protection hidden="1"/>
    </xf>
    <xf numFmtId="0" fontId="38" fillId="0" borderId="0" xfId="0" applyFont="1" applyProtection="1">
      <alignment vertical="center"/>
      <protection hidden="1"/>
    </xf>
    <xf numFmtId="38" fontId="15" fillId="0" borderId="78" xfId="0" applyNumberFormat="1" applyFont="1" applyBorder="1" applyAlignment="1" applyProtection="1">
      <alignment horizontal="center" vertical="center"/>
      <protection hidden="1"/>
    </xf>
    <xf numFmtId="0" fontId="10" fillId="0" borderId="0" xfId="0" applyFont="1" applyFill="1" applyBorder="1" applyAlignment="1" applyProtection="1">
      <alignment horizontal="center" vertical="center" shrinkToFit="1"/>
      <protection hidden="1"/>
    </xf>
    <xf numFmtId="0" fontId="14"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0" fontId="14" fillId="0" borderId="78" xfId="0" applyFont="1" applyBorder="1" applyAlignment="1" applyProtection="1">
      <alignment horizontal="center" vertical="center"/>
      <protection hidden="1"/>
    </xf>
    <xf numFmtId="38" fontId="32" fillId="0" borderId="160" xfId="0" applyNumberFormat="1" applyFont="1" applyBorder="1" applyProtection="1">
      <alignment vertical="center"/>
      <protection hidden="1"/>
    </xf>
    <xf numFmtId="0" fontId="10" fillId="5" borderId="0" xfId="0" applyFont="1" applyFill="1" applyBorder="1" applyAlignment="1" applyProtection="1">
      <alignment horizontal="center" vertical="center" shrinkToFit="1"/>
      <protection hidden="1"/>
    </xf>
    <xf numFmtId="0" fontId="10" fillId="5" borderId="0" xfId="0" applyFont="1" applyFill="1" applyAlignment="1" applyProtection="1">
      <alignment horizontal="center" vertical="center" shrinkToFit="1"/>
      <protection hidden="1"/>
    </xf>
    <xf numFmtId="38" fontId="36" fillId="0" borderId="0" xfId="74" applyFont="1" applyProtection="1">
      <alignment vertical="center"/>
      <protection hidden="1"/>
    </xf>
    <xf numFmtId="0" fontId="94" fillId="0" borderId="0" xfId="0" applyFont="1" applyAlignment="1" applyProtection="1">
      <alignment horizontal="center" vertical="center"/>
      <protection hidden="1"/>
    </xf>
    <xf numFmtId="0" fontId="91" fillId="0" borderId="0" xfId="0" applyFont="1" applyProtection="1">
      <alignment vertical="center"/>
      <protection hidden="1"/>
    </xf>
    <xf numFmtId="0" fontId="88" fillId="0" borderId="0" xfId="0" applyFont="1" applyAlignment="1" applyProtection="1">
      <alignment horizontal="center" vertical="center"/>
      <protection hidden="1"/>
    </xf>
    <xf numFmtId="0" fontId="13" fillId="2" borderId="209" xfId="0" applyFont="1" applyFill="1" applyBorder="1" applyProtection="1">
      <alignment vertical="center"/>
      <protection hidden="1"/>
    </xf>
    <xf numFmtId="0" fontId="5" fillId="2" borderId="209" xfId="0" applyFont="1" applyFill="1" applyBorder="1" applyProtection="1">
      <alignment vertical="center"/>
      <protection hidden="1"/>
    </xf>
    <xf numFmtId="0" fontId="5" fillId="2" borderId="209" xfId="0" applyFont="1" applyFill="1" applyBorder="1" applyAlignment="1" applyProtection="1">
      <alignment horizontal="center" vertical="center"/>
      <protection hidden="1"/>
    </xf>
    <xf numFmtId="38" fontId="5" fillId="2" borderId="209" xfId="7" applyFont="1" applyFill="1" applyBorder="1" applyProtection="1">
      <alignment vertical="center"/>
      <protection hidden="1"/>
    </xf>
    <xf numFmtId="0" fontId="12" fillId="2" borderId="209" xfId="0" applyFont="1" applyFill="1" applyBorder="1" applyAlignment="1" applyProtection="1">
      <alignment horizontal="center" vertical="center"/>
      <protection hidden="1"/>
    </xf>
    <xf numFmtId="0" fontId="99" fillId="0" borderId="0" xfId="0" applyFont="1" applyAlignment="1" applyProtection="1">
      <alignment horizontal="center" vertical="center"/>
      <protection hidden="1"/>
    </xf>
    <xf numFmtId="0" fontId="13" fillId="0" borderId="0" xfId="0" applyFont="1" applyProtection="1">
      <alignment vertical="center"/>
      <protection hidden="1"/>
    </xf>
    <xf numFmtId="0" fontId="10" fillId="2" borderId="11" xfId="0" applyFont="1" applyFill="1" applyBorder="1" applyProtection="1">
      <alignment vertical="center"/>
      <protection hidden="1"/>
    </xf>
    <xf numFmtId="0" fontId="10" fillId="2" borderId="9" xfId="0" applyFont="1" applyFill="1" applyBorder="1" applyProtection="1">
      <alignment vertical="center"/>
      <protection hidden="1"/>
    </xf>
    <xf numFmtId="0" fontId="10" fillId="2" borderId="3" xfId="0" applyFont="1" applyFill="1" applyBorder="1" applyProtection="1">
      <alignment vertical="center"/>
      <protection hidden="1"/>
    </xf>
    <xf numFmtId="0" fontId="15" fillId="0" borderId="0" xfId="0" applyFont="1" applyAlignment="1" applyProtection="1">
      <alignment horizontal="left" vertical="center" indent="2" shrinkToFit="1"/>
      <protection hidden="1"/>
    </xf>
    <xf numFmtId="0" fontId="10" fillId="0" borderId="0" xfId="0" applyFont="1" applyAlignment="1" applyProtection="1">
      <alignment horizontal="center" vertical="center"/>
      <protection hidden="1"/>
    </xf>
    <xf numFmtId="38" fontId="101" fillId="0" borderId="0" xfId="7" applyFont="1" applyFill="1" applyBorder="1" applyAlignment="1" applyProtection="1">
      <alignment vertical="center" shrinkToFit="1"/>
      <protection hidden="1"/>
    </xf>
    <xf numFmtId="0" fontId="61" fillId="0" borderId="0" xfId="0" applyFont="1" applyAlignment="1" applyProtection="1">
      <alignment horizontal="lef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38" fontId="10" fillId="0" borderId="0" xfId="15" applyFont="1" applyProtection="1">
      <alignment vertical="center"/>
      <protection hidden="1"/>
    </xf>
    <xf numFmtId="38" fontId="5" fillId="5" borderId="1" xfId="15" applyFont="1" applyFill="1" applyBorder="1" applyProtection="1">
      <alignment vertical="center"/>
      <protection hidden="1"/>
    </xf>
    <xf numFmtId="38" fontId="5" fillId="5" borderId="2" xfId="15" applyFont="1" applyFill="1" applyBorder="1" applyProtection="1">
      <alignment vertical="center"/>
      <protection hidden="1"/>
    </xf>
    <xf numFmtId="0" fontId="95" fillId="2" borderId="0" xfId="0" applyFont="1" applyFill="1" applyAlignment="1" applyProtection="1">
      <alignment horizontal="center" vertical="center"/>
      <protection hidden="1"/>
    </xf>
    <xf numFmtId="0" fontId="42" fillId="0" borderId="110" xfId="0" applyFont="1" applyBorder="1" applyAlignment="1" applyProtection="1">
      <alignment vertical="center" wrapText="1" shrinkToFit="1"/>
      <protection hidden="1"/>
    </xf>
    <xf numFmtId="0" fontId="42" fillId="0" borderId="110" xfId="0" applyFont="1" applyBorder="1" applyAlignment="1" applyProtection="1">
      <alignment horizontal="center" vertical="center" shrinkToFit="1"/>
      <protection hidden="1"/>
    </xf>
    <xf numFmtId="0" fontId="42" fillId="0" borderId="110" xfId="0" applyFont="1" applyBorder="1" applyAlignment="1" applyProtection="1">
      <alignment vertical="center" shrinkToFit="1"/>
      <protection locked="0" hidden="1"/>
    </xf>
    <xf numFmtId="0" fontId="38" fillId="0" borderId="8" xfId="0" applyFont="1" applyFill="1" applyBorder="1" applyAlignment="1" applyProtection="1">
      <alignment horizontal="center" vertical="center" shrinkToFit="1"/>
      <protection locked="0"/>
    </xf>
    <xf numFmtId="0" fontId="38" fillId="0" borderId="5" xfId="0" applyFont="1" applyFill="1" applyBorder="1" applyAlignment="1" applyProtection="1">
      <alignment horizontal="center" vertical="center" shrinkToFit="1"/>
      <protection locked="0"/>
    </xf>
    <xf numFmtId="0" fontId="38" fillId="0" borderId="6" xfId="0" applyFont="1" applyFill="1" applyBorder="1" applyAlignment="1" applyProtection="1">
      <alignment horizontal="center" vertical="center" shrinkToFit="1"/>
      <protection locked="0"/>
    </xf>
    <xf numFmtId="0" fontId="19" fillId="2" borderId="25" xfId="0" applyFont="1" applyFill="1" applyBorder="1" applyAlignment="1" applyProtection="1">
      <alignment horizontal="center" vertical="center"/>
      <protection locked="0"/>
    </xf>
    <xf numFmtId="0" fontId="47" fillId="0" borderId="0" xfId="0" applyFont="1" applyFill="1" applyAlignment="1" applyProtection="1">
      <alignment horizontal="left" vertical="center" wrapText="1"/>
      <protection hidden="1"/>
    </xf>
    <xf numFmtId="0" fontId="38" fillId="2" borderId="0" xfId="0" applyFont="1" applyFill="1" applyAlignment="1" applyProtection="1">
      <alignment horizontal="center" vertical="center"/>
      <protection hidden="1"/>
    </xf>
    <xf numFmtId="49" fontId="38" fillId="0" borderId="7" xfId="0" applyNumberFormat="1" applyFont="1" applyFill="1" applyBorder="1" applyAlignment="1" applyProtection="1">
      <alignment horizontal="center" vertical="center" shrinkToFit="1"/>
      <protection locked="0"/>
    </xf>
    <xf numFmtId="49" fontId="38" fillId="0" borderId="7" xfId="0" applyNumberFormat="1" applyFont="1" applyFill="1" applyBorder="1" applyAlignment="1" applyProtection="1">
      <alignment horizontal="center" vertical="center" shrinkToFit="1"/>
      <protection hidden="1"/>
    </xf>
    <xf numFmtId="49" fontId="38" fillId="0" borderId="2" xfId="0" applyNumberFormat="1" applyFont="1" applyFill="1" applyBorder="1" applyAlignment="1" applyProtection="1">
      <alignment horizontal="center" vertical="center" shrinkToFit="1"/>
      <protection locked="0"/>
    </xf>
    <xf numFmtId="0" fontId="40" fillId="0" borderId="0" xfId="0" applyFont="1" applyFill="1" applyAlignment="1" applyProtection="1">
      <alignment horizontal="distributed" vertical="distributed"/>
      <protection hidden="1"/>
    </xf>
    <xf numFmtId="0" fontId="38" fillId="2" borderId="0" xfId="0" applyFont="1" applyFill="1" applyAlignment="1" applyProtection="1">
      <alignment horizontal="right" vertical="center"/>
      <protection hidden="1"/>
    </xf>
    <xf numFmtId="0" fontId="19" fillId="0" borderId="0" xfId="0" applyFont="1" applyBorder="1" applyAlignment="1" applyProtection="1">
      <alignment horizontal="left" vertical="center"/>
      <protection hidden="1"/>
    </xf>
    <xf numFmtId="0" fontId="7" fillId="2" borderId="3" xfId="0" applyFont="1" applyFill="1" applyBorder="1" applyAlignment="1" applyProtection="1">
      <alignment horizontal="left" vertical="center" shrinkToFit="1"/>
      <protection locked="0"/>
    </xf>
    <xf numFmtId="0" fontId="48"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vertical="center" wrapText="1"/>
      <protection hidden="1"/>
    </xf>
    <xf numFmtId="0" fontId="38" fillId="0" borderId="1" xfId="0" applyFont="1" applyFill="1" applyBorder="1" applyAlignment="1" applyProtection="1">
      <alignment horizontal="center" vertical="center" shrinkToFit="1"/>
      <protection locked="0"/>
    </xf>
    <xf numFmtId="0" fontId="38" fillId="0" borderId="7" xfId="0"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38" fillId="0" borderId="14" xfId="0" applyFont="1" applyBorder="1" applyAlignment="1" applyProtection="1">
      <alignment vertical="top" wrapText="1" shrinkToFit="1"/>
      <protection hidden="1"/>
    </xf>
    <xf numFmtId="0" fontId="38" fillId="0" borderId="14" xfId="0" applyFont="1" applyBorder="1" applyAlignment="1" applyProtection="1">
      <alignment vertical="top" shrinkToFit="1"/>
      <protection hidden="1"/>
    </xf>
    <xf numFmtId="0" fontId="38" fillId="0" borderId="123" xfId="0" applyFont="1" applyBorder="1" applyAlignment="1" applyProtection="1">
      <alignment vertical="top" shrinkToFit="1"/>
      <protection hidden="1"/>
    </xf>
    <xf numFmtId="179" fontId="19" fillId="2" borderId="1" xfId="0" applyNumberFormat="1" applyFont="1" applyFill="1" applyBorder="1" applyAlignment="1" applyProtection="1">
      <alignment horizontal="center" vertical="center"/>
      <protection locked="0"/>
    </xf>
    <xf numFmtId="179" fontId="19" fillId="2" borderId="7" xfId="0" applyNumberFormat="1" applyFont="1" applyFill="1" applyBorder="1" applyAlignment="1" applyProtection="1">
      <alignment horizontal="center" vertical="center"/>
      <protection locked="0"/>
    </xf>
    <xf numFmtId="179" fontId="19" fillId="2" borderId="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hidden="1"/>
    </xf>
    <xf numFmtId="0" fontId="19" fillId="0" borderId="7" xfId="0" applyFont="1" applyBorder="1" applyAlignment="1" applyProtection="1">
      <alignment horizontal="center" vertical="center" wrapText="1"/>
      <protection hidden="1"/>
    </xf>
    <xf numFmtId="0" fontId="19" fillId="0" borderId="8" xfId="0" applyFont="1" applyBorder="1" applyAlignment="1" applyProtection="1">
      <alignment horizontal="center" vertical="center" wrapText="1"/>
      <protection hidden="1"/>
    </xf>
    <xf numFmtId="0" fontId="19" fillId="0" borderId="5" xfId="0" applyFont="1" applyBorder="1" applyAlignment="1" applyProtection="1">
      <alignment horizontal="center" vertical="center" wrapText="1"/>
      <protection hidden="1"/>
    </xf>
    <xf numFmtId="0" fontId="19" fillId="0" borderId="6"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19" fillId="0" borderId="3" xfId="0" applyFont="1" applyBorder="1" applyAlignment="1" applyProtection="1">
      <alignment horizontal="center" vertical="center" wrapText="1"/>
      <protection hidden="1"/>
    </xf>
    <xf numFmtId="0" fontId="19" fillId="0" borderId="4"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42" fillId="0" borderId="8" xfId="0" applyFont="1" applyBorder="1" applyAlignment="1" applyProtection="1">
      <alignment horizontal="center" vertical="center" shrinkToFit="1"/>
      <protection locked="0"/>
    </xf>
    <xf numFmtId="0" fontId="42" fillId="0" borderId="5" xfId="0" applyFont="1" applyBorder="1" applyAlignment="1" applyProtection="1">
      <alignment horizontal="center" vertical="center" shrinkToFit="1"/>
      <protection locked="0"/>
    </xf>
    <xf numFmtId="0" fontId="42" fillId="0" borderId="5" xfId="0" applyFont="1" applyBorder="1" applyAlignment="1" applyProtection="1">
      <alignment vertical="center" shrinkToFit="1"/>
      <protection hidden="1"/>
    </xf>
    <xf numFmtId="0" fontId="63" fillId="0" borderId="5" xfId="0" applyFont="1" applyBorder="1" applyProtection="1">
      <alignment vertical="center"/>
      <protection hidden="1"/>
    </xf>
    <xf numFmtId="0" fontId="42" fillId="0" borderId="24" xfId="0" applyFont="1" applyBorder="1" applyAlignment="1" applyProtection="1">
      <alignment horizontal="center" vertical="center" shrinkToFit="1"/>
      <protection locked="0"/>
    </xf>
    <xf numFmtId="0" fontId="42" fillId="7" borderId="8" xfId="0" applyFont="1" applyFill="1" applyBorder="1" applyAlignment="1" applyProtection="1">
      <alignment horizontal="center" vertical="center" shrinkToFit="1"/>
      <protection hidden="1"/>
    </xf>
    <xf numFmtId="0" fontId="42" fillId="7" borderId="5" xfId="0" applyFont="1" applyFill="1" applyBorder="1" applyAlignment="1" applyProtection="1">
      <alignment horizontal="center" vertical="center" shrinkToFit="1"/>
      <protection hidden="1"/>
    </xf>
    <xf numFmtId="0" fontId="42" fillId="7" borderId="6" xfId="0" applyFont="1" applyFill="1" applyBorder="1" applyAlignment="1" applyProtection="1">
      <alignment horizontal="center" vertical="center" shrinkToFit="1"/>
      <protection hidden="1"/>
    </xf>
    <xf numFmtId="0" fontId="42" fillId="7" borderId="11" xfId="0" applyFont="1" applyFill="1" applyBorder="1" applyAlignment="1" applyProtection="1">
      <alignment horizontal="center" vertical="center" shrinkToFit="1"/>
      <protection hidden="1"/>
    </xf>
    <xf numFmtId="0" fontId="42" fillId="7" borderId="0" xfId="0" applyFont="1" applyFill="1" applyBorder="1" applyAlignment="1" applyProtection="1">
      <alignment horizontal="center" vertical="center" shrinkToFit="1"/>
      <protection hidden="1"/>
    </xf>
    <xf numFmtId="0" fontId="42" fillId="7" borderId="10" xfId="0" applyFont="1" applyFill="1" applyBorder="1" applyAlignment="1" applyProtection="1">
      <alignment horizontal="center" vertical="center" shrinkToFit="1"/>
      <protection hidden="1"/>
    </xf>
    <xf numFmtId="0" fontId="42" fillId="7" borderId="9" xfId="0" applyFont="1" applyFill="1" applyBorder="1" applyAlignment="1" applyProtection="1">
      <alignment horizontal="center" vertical="center" shrinkToFit="1"/>
      <protection hidden="1"/>
    </xf>
    <xf numFmtId="0" fontId="42" fillId="7" borderId="3" xfId="0" applyFont="1" applyFill="1" applyBorder="1" applyAlignment="1" applyProtection="1">
      <alignment horizontal="center" vertical="center" shrinkToFit="1"/>
      <protection hidden="1"/>
    </xf>
    <xf numFmtId="0" fontId="42" fillId="7" borderId="4" xfId="0" applyFont="1" applyFill="1" applyBorder="1" applyAlignment="1" applyProtection="1">
      <alignment horizontal="center" vertical="center" shrinkToFit="1"/>
      <protection hidden="1"/>
    </xf>
    <xf numFmtId="0" fontId="42" fillId="0" borderId="9" xfId="0" applyFont="1" applyBorder="1" applyAlignment="1" applyProtection="1">
      <alignment horizontal="center" vertical="center" shrinkToFit="1"/>
      <protection locked="0"/>
    </xf>
    <xf numFmtId="0" fontId="42" fillId="0" borderId="3" xfId="0" applyFont="1" applyBorder="1" applyAlignment="1" applyProtection="1">
      <alignment horizontal="center" vertical="center" shrinkToFit="1"/>
      <protection locked="0"/>
    </xf>
    <xf numFmtId="0" fontId="42" fillId="0" borderId="3" xfId="0" applyFont="1" applyBorder="1" applyAlignment="1" applyProtection="1">
      <alignment vertical="center" shrinkToFit="1"/>
      <protection hidden="1"/>
    </xf>
    <xf numFmtId="0" fontId="63" fillId="0" borderId="3" xfId="0" applyFont="1" applyBorder="1" applyProtection="1">
      <alignment vertical="center"/>
      <protection hidden="1"/>
    </xf>
    <xf numFmtId="0" fontId="42" fillId="0" borderId="28" xfId="0" applyFont="1" applyBorder="1" applyAlignment="1" applyProtection="1">
      <alignment horizontal="center" vertical="center" shrinkToFit="1"/>
      <protection locked="0"/>
    </xf>
    <xf numFmtId="0" fontId="42" fillId="0" borderId="3" xfId="0" applyFont="1" applyBorder="1" applyAlignment="1" applyProtection="1">
      <alignment vertical="top" wrapText="1" shrinkToFit="1"/>
      <protection hidden="1"/>
    </xf>
    <xf numFmtId="0" fontId="42" fillId="0" borderId="3" xfId="0" applyFont="1" applyBorder="1" applyAlignment="1" applyProtection="1">
      <alignment vertical="top" shrinkToFit="1"/>
      <protection hidden="1"/>
    </xf>
    <xf numFmtId="0" fontId="42" fillId="0" borderId="4" xfId="0" applyFont="1" applyBorder="1" applyAlignment="1" applyProtection="1">
      <alignment vertical="top" shrinkToFit="1"/>
      <protection hidden="1"/>
    </xf>
    <xf numFmtId="0" fontId="42" fillId="0" borderId="142" xfId="0" applyFont="1" applyBorder="1" applyAlignment="1" applyProtection="1">
      <alignment horizontal="center" vertical="center" shrinkToFit="1"/>
      <protection locked="0"/>
    </xf>
    <xf numFmtId="0" fontId="42" fillId="0" borderId="110" xfId="0" applyFont="1" applyBorder="1" applyAlignment="1" applyProtection="1">
      <alignment horizontal="center" vertical="center" shrinkToFit="1"/>
      <protection locked="0"/>
    </xf>
    <xf numFmtId="0" fontId="42" fillId="0" borderId="5" xfId="0" applyFont="1" applyBorder="1" applyAlignment="1" applyProtection="1">
      <alignment horizontal="left" vertical="center" shrinkToFit="1"/>
      <protection hidden="1"/>
    </xf>
    <xf numFmtId="0" fontId="42" fillId="0" borderId="26" xfId="0" applyFont="1" applyBorder="1" applyAlignment="1" applyProtection="1">
      <alignment vertical="center" shrinkToFit="1"/>
      <protection hidden="1"/>
    </xf>
    <xf numFmtId="0" fontId="42" fillId="0" borderId="6" xfId="0" applyFont="1" applyBorder="1" applyAlignment="1" applyProtection="1">
      <alignment vertical="center" shrinkToFit="1"/>
      <protection hidden="1"/>
    </xf>
    <xf numFmtId="0" fontId="42" fillId="0" borderId="110" xfId="0" applyFont="1" applyBorder="1" applyAlignment="1" applyProtection="1">
      <alignment vertical="center" shrinkToFit="1"/>
      <protection hidden="1"/>
    </xf>
    <xf numFmtId="0" fontId="42" fillId="0" borderId="194" xfId="0" applyFont="1" applyBorder="1" applyAlignment="1" applyProtection="1">
      <alignment vertical="center" shrinkToFit="1"/>
      <protection hidden="1"/>
    </xf>
    <xf numFmtId="0" fontId="42" fillId="0" borderId="5" xfId="0" applyFont="1" applyBorder="1" applyAlignment="1" applyProtection="1">
      <alignment vertical="top" wrapText="1" shrinkToFit="1"/>
      <protection hidden="1"/>
    </xf>
    <xf numFmtId="0" fontId="42" fillId="0" borderId="5" xfId="0" applyFont="1" applyBorder="1" applyAlignment="1" applyProtection="1">
      <alignment vertical="top" shrinkToFit="1"/>
      <protection hidden="1"/>
    </xf>
    <xf numFmtId="0" fontId="42" fillId="0" borderId="6" xfId="0" applyFont="1" applyBorder="1" applyAlignment="1" applyProtection="1">
      <alignment vertical="top" shrinkToFit="1"/>
      <protection hidden="1"/>
    </xf>
    <xf numFmtId="0" fontId="42" fillId="0" borderId="58" xfId="0" applyFont="1" applyBorder="1" applyAlignment="1" applyProtection="1">
      <alignment horizontal="center" vertical="center" shrinkToFit="1"/>
      <protection locked="0"/>
    </xf>
    <xf numFmtId="0" fontId="42" fillId="0" borderId="14" xfId="0" applyFont="1" applyBorder="1" applyAlignment="1" applyProtection="1">
      <alignment horizontal="center" vertical="center" shrinkToFit="1"/>
      <protection locked="0"/>
    </xf>
    <xf numFmtId="0" fontId="42" fillId="0" borderId="14" xfId="0" applyFont="1" applyBorder="1" applyAlignment="1" applyProtection="1">
      <alignment vertical="center" shrinkToFit="1"/>
      <protection hidden="1"/>
    </xf>
    <xf numFmtId="0" fontId="63" fillId="0" borderId="14" xfId="0" applyFont="1" applyBorder="1" applyProtection="1">
      <alignment vertical="center"/>
      <protection hidden="1"/>
    </xf>
    <xf numFmtId="0" fontId="42" fillId="0" borderId="192" xfId="0" applyFont="1" applyBorder="1" applyAlignment="1" applyProtection="1">
      <alignment horizontal="center" vertical="center" shrinkToFit="1"/>
      <protection locked="0"/>
    </xf>
    <xf numFmtId="0" fontId="42" fillId="7" borderId="8" xfId="0" applyFont="1" applyFill="1" applyBorder="1" applyAlignment="1" applyProtection="1">
      <alignment horizontal="center" vertical="center" wrapText="1" shrinkToFit="1"/>
      <protection hidden="1"/>
    </xf>
    <xf numFmtId="0" fontId="42" fillId="7" borderId="5" xfId="0" applyFont="1" applyFill="1" applyBorder="1" applyAlignment="1" applyProtection="1">
      <alignment horizontal="center" vertical="center" wrapText="1" shrinkToFit="1"/>
      <protection hidden="1"/>
    </xf>
    <xf numFmtId="0" fontId="42" fillId="7" borderId="11" xfId="0" applyFont="1" applyFill="1" applyBorder="1" applyAlignment="1" applyProtection="1">
      <alignment horizontal="center" vertical="center" wrapText="1" shrinkToFit="1"/>
      <protection hidden="1"/>
    </xf>
    <xf numFmtId="0" fontId="42" fillId="7" borderId="0" xfId="0" applyFont="1" applyFill="1" applyAlignment="1" applyProtection="1">
      <alignment horizontal="center" vertical="center" wrapText="1" shrinkToFit="1"/>
      <protection hidden="1"/>
    </xf>
    <xf numFmtId="0" fontId="42" fillId="7" borderId="9" xfId="0" applyFont="1" applyFill="1" applyBorder="1" applyAlignment="1" applyProtection="1">
      <alignment horizontal="center" vertical="center" wrapText="1" shrinkToFit="1"/>
      <protection hidden="1"/>
    </xf>
    <xf numFmtId="0" fontId="42" fillId="7" borderId="3" xfId="0" applyFont="1" applyFill="1" applyBorder="1" applyAlignment="1" applyProtection="1">
      <alignment horizontal="center" vertical="center" wrapText="1" shrinkToFit="1"/>
      <protection hidden="1"/>
    </xf>
    <xf numFmtId="0" fontId="63" fillId="0" borderId="26" xfId="0" applyFont="1" applyBorder="1" applyProtection="1">
      <alignment vertical="center"/>
      <protection hidden="1"/>
    </xf>
    <xf numFmtId="0" fontId="38" fillId="0" borderId="15" xfId="0" applyFont="1" applyBorder="1" applyAlignment="1" applyProtection="1">
      <alignment horizontal="center" vertical="center" wrapText="1" shrinkToFit="1"/>
      <protection hidden="1"/>
    </xf>
    <xf numFmtId="0" fontId="38" fillId="0" borderId="15" xfId="0" applyFont="1" applyBorder="1" applyAlignment="1" applyProtection="1">
      <alignment horizontal="center" vertical="center" shrinkToFit="1"/>
      <protection hidden="1"/>
    </xf>
    <xf numFmtId="0" fontId="38" fillId="0" borderId="195" xfId="0" applyFont="1" applyBorder="1" applyAlignment="1" applyProtection="1">
      <alignment horizontal="center" vertical="center" shrinkToFit="1"/>
      <protection hidden="1"/>
    </xf>
    <xf numFmtId="0" fontId="38" fillId="0" borderId="0" xfId="0" applyFont="1" applyBorder="1" applyAlignment="1" applyProtection="1">
      <alignment horizontal="center" vertical="center" shrinkToFit="1"/>
      <protection hidden="1"/>
    </xf>
    <xf numFmtId="0" fontId="38" fillId="0" borderId="191" xfId="0" applyFont="1" applyBorder="1" applyAlignment="1" applyProtection="1">
      <alignment horizontal="center" vertical="center" shrinkToFit="1"/>
      <protection hidden="1"/>
    </xf>
    <xf numFmtId="0" fontId="38" fillId="0" borderId="3" xfId="0" applyFont="1" applyBorder="1" applyAlignment="1" applyProtection="1">
      <alignment horizontal="center" vertical="center" shrinkToFit="1"/>
      <protection hidden="1"/>
    </xf>
    <xf numFmtId="0" fontId="38" fillId="0" borderId="27" xfId="0" applyFont="1" applyBorder="1" applyAlignment="1" applyProtection="1">
      <alignment horizontal="center" vertical="center" shrinkToFit="1"/>
      <protection hidden="1"/>
    </xf>
    <xf numFmtId="0" fontId="38" fillId="0" borderId="192" xfId="0" applyFont="1" applyBorder="1" applyAlignment="1" applyProtection="1">
      <alignment horizontal="center" vertical="center"/>
      <protection hidden="1"/>
    </xf>
    <xf numFmtId="0" fontId="38" fillId="0" borderId="14" xfId="0" applyFont="1" applyBorder="1" applyAlignment="1" applyProtection="1">
      <alignment horizontal="center" vertical="center"/>
      <protection hidden="1"/>
    </xf>
    <xf numFmtId="0" fontId="36" fillId="0" borderId="14" xfId="0" applyFont="1" applyBorder="1" applyAlignment="1" applyProtection="1">
      <alignment vertical="center" shrinkToFit="1"/>
      <protection locked="0"/>
    </xf>
    <xf numFmtId="0" fontId="36" fillId="0" borderId="14" xfId="0" applyFont="1" applyBorder="1" applyAlignment="1" applyProtection="1">
      <alignment horizontal="center" vertical="center" wrapText="1"/>
      <protection hidden="1"/>
    </xf>
    <xf numFmtId="0" fontId="36" fillId="0" borderId="123" xfId="0" applyFont="1" applyBorder="1" applyAlignment="1" applyProtection="1">
      <alignment horizontal="center" vertical="center" wrapText="1"/>
      <protection hidden="1"/>
    </xf>
    <xf numFmtId="0" fontId="38" fillId="0" borderId="193" xfId="0" applyFont="1" applyBorder="1" applyAlignment="1" applyProtection="1">
      <alignment horizontal="center" vertical="center"/>
      <protection hidden="1"/>
    </xf>
    <xf numFmtId="0" fontId="38" fillId="0" borderId="110" xfId="0" applyFont="1" applyBorder="1" applyAlignment="1" applyProtection="1">
      <alignment horizontal="center" vertical="center"/>
      <protection hidden="1"/>
    </xf>
    <xf numFmtId="0" fontId="36" fillId="0" borderId="110" xfId="0" applyFont="1" applyBorder="1" applyAlignment="1" applyProtection="1">
      <alignment vertical="center" shrinkToFit="1"/>
      <protection locked="0"/>
    </xf>
    <xf numFmtId="0" fontId="36" fillId="0" borderId="110" xfId="0" applyFont="1" applyBorder="1" applyAlignment="1" applyProtection="1">
      <alignment horizontal="center" vertical="center" wrapText="1"/>
      <protection hidden="1"/>
    </xf>
    <xf numFmtId="0" fontId="36" fillId="0" borderId="156" xfId="0" applyFont="1" applyBorder="1" applyAlignment="1" applyProtection="1">
      <alignment horizontal="center" vertical="center" wrapText="1"/>
      <protection hidden="1"/>
    </xf>
    <xf numFmtId="0" fontId="42" fillId="7" borderId="1" xfId="0" applyFont="1" applyFill="1" applyBorder="1" applyAlignment="1" applyProtection="1">
      <alignment horizontal="center" vertical="center" shrinkToFit="1"/>
      <protection hidden="1"/>
    </xf>
    <xf numFmtId="0" fontId="42" fillId="7" borderId="7" xfId="0" applyFont="1" applyFill="1" applyBorder="1" applyAlignment="1" applyProtection="1">
      <alignment horizontal="center" vertical="center" shrinkToFit="1"/>
      <protection hidden="1"/>
    </xf>
    <xf numFmtId="0" fontId="42" fillId="7" borderId="2" xfId="0" applyFont="1" applyFill="1" applyBorder="1" applyAlignment="1" applyProtection="1">
      <alignment horizontal="center" vertical="center" shrinkToFit="1"/>
      <protection hidden="1"/>
    </xf>
    <xf numFmtId="0" fontId="42" fillId="0" borderId="1" xfId="0" applyFont="1" applyBorder="1" applyAlignment="1" applyProtection="1">
      <alignment horizontal="center" vertical="center" shrinkToFit="1"/>
      <protection hidden="1"/>
    </xf>
    <xf numFmtId="0" fontId="42" fillId="0" borderId="7" xfId="0" applyFont="1" applyBorder="1" applyAlignment="1" applyProtection="1">
      <alignment horizontal="center" vertical="center" shrinkToFit="1"/>
      <protection hidden="1"/>
    </xf>
    <xf numFmtId="0" fontId="42" fillId="0" borderId="7" xfId="0" applyFont="1" applyBorder="1" applyAlignment="1" applyProtection="1">
      <alignment vertical="center" shrinkToFit="1"/>
      <protection hidden="1"/>
    </xf>
    <xf numFmtId="0" fontId="63" fillId="0" borderId="7" xfId="0" applyFont="1" applyBorder="1" applyProtection="1">
      <alignment vertical="center"/>
      <protection hidden="1"/>
    </xf>
    <xf numFmtId="0" fontId="63" fillId="0" borderId="110" xfId="0" applyFont="1" applyBorder="1" applyProtection="1">
      <alignment vertical="center"/>
      <protection hidden="1"/>
    </xf>
    <xf numFmtId="0" fontId="42" fillId="0" borderId="193" xfId="0" applyFont="1" applyBorder="1" applyAlignment="1" applyProtection="1">
      <alignment horizontal="center" vertical="center" shrinkToFit="1"/>
      <protection locked="0"/>
    </xf>
    <xf numFmtId="0" fontId="42" fillId="0" borderId="110" xfId="0" applyFont="1" applyBorder="1" applyAlignment="1" applyProtection="1">
      <alignment vertical="top" wrapText="1" shrinkToFit="1"/>
      <protection hidden="1"/>
    </xf>
    <xf numFmtId="0" fontId="42" fillId="0" borderId="110" xfId="0" applyFont="1" applyBorder="1" applyAlignment="1" applyProtection="1">
      <alignment vertical="top" shrinkToFit="1"/>
      <protection hidden="1"/>
    </xf>
    <xf numFmtId="0" fontId="42" fillId="0" borderId="156" xfId="0" applyFont="1" applyBorder="1" applyAlignment="1" applyProtection="1">
      <alignment vertical="top" shrinkToFit="1"/>
      <protection hidden="1"/>
    </xf>
    <xf numFmtId="0" fontId="42" fillId="0" borderId="7" xfId="0" applyFont="1" applyBorder="1" applyAlignment="1" applyProtection="1">
      <alignment horizontal="center" vertical="center"/>
      <protection hidden="1"/>
    </xf>
    <xf numFmtId="0" fontId="42" fillId="0" borderId="2" xfId="0" applyFont="1" applyBorder="1" applyAlignment="1" applyProtection="1">
      <alignment horizontal="center" vertical="center"/>
      <protection hidden="1"/>
    </xf>
    <xf numFmtId="0" fontId="42" fillId="0" borderId="7" xfId="0" applyFont="1" applyBorder="1" applyAlignment="1" applyProtection="1">
      <alignment horizontal="center" vertical="center"/>
      <protection locked="0"/>
    </xf>
    <xf numFmtId="0" fontId="42" fillId="0" borderId="1" xfId="0" applyFont="1" applyBorder="1" applyAlignment="1" applyProtection="1">
      <alignment horizontal="center" vertical="center" shrinkToFit="1"/>
      <protection locked="0"/>
    </xf>
    <xf numFmtId="0" fontId="42" fillId="0" borderId="7" xfId="0" applyFont="1" applyBorder="1" applyAlignment="1" applyProtection="1">
      <alignment horizontal="center" vertical="center" shrinkToFit="1"/>
      <protection locked="0"/>
    </xf>
    <xf numFmtId="0" fontId="42" fillId="0" borderId="7" xfId="0" applyFont="1" applyFill="1" applyBorder="1" applyAlignment="1" applyProtection="1">
      <alignment vertical="center"/>
      <protection hidden="1"/>
    </xf>
    <xf numFmtId="0" fontId="42" fillId="0" borderId="12" xfId="0" applyFont="1" applyBorder="1" applyAlignment="1" applyProtection="1">
      <alignment horizontal="center" vertical="center" shrinkToFit="1"/>
      <protection locked="0"/>
    </xf>
    <xf numFmtId="0" fontId="42" fillId="0" borderId="2" xfId="0" applyFont="1" applyFill="1" applyBorder="1" applyAlignment="1" applyProtection="1">
      <alignment vertical="center"/>
      <protection hidden="1"/>
    </xf>
    <xf numFmtId="38" fontId="51" fillId="0" borderId="1" xfId="7" applyFont="1" applyFill="1" applyBorder="1" applyAlignment="1" applyProtection="1">
      <alignment horizontal="center" vertical="center" shrinkToFit="1"/>
      <protection locked="0"/>
    </xf>
    <xf numFmtId="38" fontId="51" fillId="0" borderId="7" xfId="7" applyFont="1" applyFill="1" applyBorder="1" applyAlignment="1" applyProtection="1">
      <alignment horizontal="center" vertical="center" shrinkToFit="1"/>
      <protection locked="0"/>
    </xf>
    <xf numFmtId="38" fontId="51" fillId="0" borderId="2" xfId="7" applyFont="1" applyFill="1" applyBorder="1" applyAlignment="1" applyProtection="1">
      <alignment horizontal="center" vertical="center" shrinkToFit="1"/>
      <protection locked="0"/>
    </xf>
    <xf numFmtId="0" fontId="42" fillId="0" borderId="11" xfId="0" applyFont="1" applyFill="1" applyBorder="1" applyAlignment="1" applyProtection="1">
      <alignment horizontal="center" vertical="center" shrinkToFit="1"/>
      <protection hidden="1"/>
    </xf>
    <xf numFmtId="0" fontId="42" fillId="0" borderId="0" xfId="0" applyFont="1" applyFill="1" applyBorder="1" applyAlignment="1" applyProtection="1">
      <alignment horizontal="center" vertical="center" shrinkToFit="1"/>
      <protection hidden="1"/>
    </xf>
    <xf numFmtId="0" fontId="36" fillId="0" borderId="0" xfId="0" applyFont="1" applyFill="1" applyBorder="1" applyAlignment="1" applyProtection="1">
      <alignment horizontal="left" vertical="center" wrapText="1"/>
      <protection hidden="1"/>
    </xf>
    <xf numFmtId="0" fontId="42" fillId="0" borderId="199" xfId="0" applyFont="1" applyFill="1" applyBorder="1" applyAlignment="1" applyProtection="1">
      <alignment horizontal="center" vertical="center" shrinkToFit="1"/>
      <protection locked="0"/>
    </xf>
    <xf numFmtId="0" fontId="42" fillId="0" borderId="200" xfId="0" applyFont="1" applyFill="1" applyBorder="1" applyAlignment="1" applyProtection="1">
      <alignment horizontal="center" vertical="center" shrinkToFit="1"/>
      <protection locked="0"/>
    </xf>
    <xf numFmtId="0" fontId="40"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wrapText="1"/>
      <protection hidden="1"/>
    </xf>
    <xf numFmtId="0" fontId="40" fillId="0" borderId="0" xfId="0" applyFont="1" applyFill="1" applyBorder="1" applyAlignment="1" applyProtection="1">
      <alignment horizontal="center" vertical="center"/>
      <protection hidden="1"/>
    </xf>
    <xf numFmtId="0" fontId="38" fillId="0" borderId="0" xfId="0" applyFont="1" applyFill="1" applyBorder="1" applyAlignment="1" applyProtection="1">
      <alignment horizontal="center" vertical="center"/>
      <protection hidden="1"/>
    </xf>
    <xf numFmtId="0" fontId="42" fillId="0" borderId="8" xfId="0" applyFont="1" applyFill="1" applyBorder="1" applyAlignment="1" applyProtection="1">
      <alignment horizontal="center" vertical="center" shrinkToFit="1"/>
      <protection hidden="1"/>
    </xf>
    <xf numFmtId="0" fontId="42" fillId="0" borderId="5" xfId="0" applyFont="1" applyFill="1" applyBorder="1" applyAlignment="1" applyProtection="1">
      <alignment horizontal="center" vertical="center" shrinkToFit="1"/>
      <protection hidden="1"/>
    </xf>
    <xf numFmtId="49" fontId="42" fillId="0" borderId="5" xfId="0" applyNumberFormat="1" applyFont="1" applyFill="1" applyBorder="1" applyAlignment="1" applyProtection="1">
      <alignment horizontal="center" vertical="center" shrinkToFit="1"/>
      <protection locked="0"/>
    </xf>
    <xf numFmtId="0" fontId="38" fillId="0" borderId="7" xfId="0" applyFont="1" applyBorder="1" applyAlignment="1" applyProtection="1">
      <alignment horizontal="center" vertical="center" shrinkToFit="1"/>
      <protection hidden="1"/>
    </xf>
    <xf numFmtId="49" fontId="38" fillId="0" borderId="7"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49" fontId="38" fillId="0" borderId="25" xfId="0" applyNumberFormat="1" applyFont="1" applyBorder="1" applyAlignment="1" applyProtection="1">
      <alignment horizontal="center" vertical="center" shrinkToFit="1"/>
      <protection locked="0"/>
    </xf>
    <xf numFmtId="49" fontId="38" fillId="0" borderId="1" xfId="0" applyNumberFormat="1" applyFont="1" applyBorder="1" applyAlignment="1" applyProtection="1">
      <alignment horizontal="center" vertical="center" shrinkToFit="1"/>
      <protection locked="0"/>
    </xf>
    <xf numFmtId="0" fontId="42" fillId="0" borderId="201" xfId="0" applyFont="1" applyFill="1" applyBorder="1" applyAlignment="1" applyProtection="1">
      <alignment horizontal="center" vertical="center" shrinkToFit="1"/>
      <protection locked="0"/>
    </xf>
    <xf numFmtId="0" fontId="42" fillId="0" borderId="202" xfId="0" applyFont="1" applyFill="1" applyBorder="1" applyAlignment="1" applyProtection="1">
      <alignment horizontal="center" vertical="center" shrinkToFit="1"/>
      <protection locked="0"/>
    </xf>
    <xf numFmtId="49" fontId="42" fillId="0" borderId="200" xfId="0" applyNumberFormat="1" applyFont="1" applyFill="1" applyBorder="1" applyAlignment="1" applyProtection="1">
      <alignment horizontal="center" vertical="center" shrinkToFit="1"/>
      <protection locked="0"/>
    </xf>
    <xf numFmtId="49" fontId="42" fillId="0" borderId="203" xfId="0" applyNumberFormat="1" applyFont="1" applyFill="1" applyBorder="1" applyAlignment="1" applyProtection="1">
      <alignment horizontal="center" vertical="center" shrinkToFit="1"/>
      <protection locked="0"/>
    </xf>
    <xf numFmtId="49" fontId="42" fillId="7" borderId="8" xfId="0" applyNumberFormat="1" applyFont="1" applyFill="1" applyBorder="1" applyAlignment="1" applyProtection="1">
      <alignment horizontal="center" vertical="center" shrinkToFit="1"/>
      <protection hidden="1"/>
    </xf>
    <xf numFmtId="49" fontId="42" fillId="7" borderId="5" xfId="0" applyNumberFormat="1" applyFont="1" applyFill="1" applyBorder="1" applyAlignment="1" applyProtection="1">
      <alignment horizontal="center" vertical="center" shrinkToFit="1"/>
      <protection hidden="1"/>
    </xf>
    <xf numFmtId="49" fontId="42" fillId="7" borderId="6" xfId="0" applyNumberFormat="1" applyFont="1" applyFill="1" applyBorder="1" applyAlignment="1" applyProtection="1">
      <alignment horizontal="center" vertical="center" shrinkToFit="1"/>
      <protection hidden="1"/>
    </xf>
    <xf numFmtId="49" fontId="42" fillId="7" borderId="9" xfId="0" applyNumberFormat="1" applyFont="1" applyFill="1" applyBorder="1" applyAlignment="1" applyProtection="1">
      <alignment horizontal="center" vertical="center" shrinkToFit="1"/>
      <protection hidden="1"/>
    </xf>
    <xf numFmtId="49" fontId="42" fillId="7" borderId="3" xfId="0" applyNumberFormat="1" applyFont="1" applyFill="1" applyBorder="1" applyAlignment="1" applyProtection="1">
      <alignment horizontal="center" vertical="center" shrinkToFit="1"/>
      <protection hidden="1"/>
    </xf>
    <xf numFmtId="49" fontId="42" fillId="7" borderId="4" xfId="0" applyNumberFormat="1" applyFont="1" applyFill="1" applyBorder="1" applyAlignment="1" applyProtection="1">
      <alignment horizontal="center" vertical="center" shrinkToFit="1"/>
      <protection hidden="1"/>
    </xf>
    <xf numFmtId="0" fontId="42" fillId="0" borderId="137" xfId="0" applyFont="1" applyFill="1" applyBorder="1" applyAlignment="1" applyProtection="1">
      <alignment horizontal="center" vertical="center" shrinkToFit="1"/>
      <protection locked="0"/>
    </xf>
    <xf numFmtId="0" fontId="42" fillId="0" borderId="138" xfId="0" applyFont="1" applyFill="1" applyBorder="1" applyAlignment="1" applyProtection="1">
      <alignment horizontal="center" vertical="center" shrinkToFit="1"/>
      <protection locked="0"/>
    </xf>
    <xf numFmtId="0" fontId="42" fillId="0" borderId="139" xfId="0" applyFont="1" applyFill="1" applyBorder="1" applyAlignment="1" applyProtection="1">
      <alignment horizontal="center" vertical="center" shrinkToFit="1"/>
      <protection locked="0"/>
    </xf>
    <xf numFmtId="0" fontId="42" fillId="0" borderId="140" xfId="0" applyFont="1" applyFill="1" applyBorder="1" applyAlignment="1" applyProtection="1">
      <alignment horizontal="center" vertical="center" shrinkToFit="1"/>
      <protection locked="0"/>
    </xf>
    <xf numFmtId="49" fontId="42" fillId="0" borderId="138" xfId="0" applyNumberFormat="1" applyFont="1" applyFill="1" applyBorder="1" applyAlignment="1" applyProtection="1">
      <alignment horizontal="center" vertical="center" shrinkToFit="1"/>
      <protection locked="0"/>
    </xf>
    <xf numFmtId="49" fontId="42" fillId="0" borderId="141" xfId="0" applyNumberFormat="1" applyFont="1" applyFill="1" applyBorder="1" applyAlignment="1" applyProtection="1">
      <alignment horizontal="center" vertical="center" shrinkToFit="1"/>
      <protection locked="0"/>
    </xf>
    <xf numFmtId="49" fontId="42" fillId="7" borderId="8" xfId="0" applyNumberFormat="1" applyFont="1" applyFill="1" applyBorder="1" applyAlignment="1" applyProtection="1">
      <alignment horizontal="center" vertical="center" wrapText="1" shrinkToFit="1"/>
      <protection hidden="1"/>
    </xf>
    <xf numFmtId="49" fontId="42" fillId="7" borderId="5" xfId="0" applyNumberFormat="1" applyFont="1" applyFill="1" applyBorder="1" applyAlignment="1" applyProtection="1">
      <alignment horizontal="center" vertical="center" wrapText="1" shrinkToFit="1"/>
      <protection hidden="1"/>
    </xf>
    <xf numFmtId="49" fontId="42" fillId="7" borderId="6" xfId="0" applyNumberFormat="1" applyFont="1" applyFill="1" applyBorder="1" applyAlignment="1" applyProtection="1">
      <alignment horizontal="center" vertical="center" wrapText="1" shrinkToFit="1"/>
      <protection hidden="1"/>
    </xf>
    <xf numFmtId="49" fontId="42" fillId="7" borderId="9" xfId="0" applyNumberFormat="1" applyFont="1" applyFill="1" applyBorder="1" applyAlignment="1" applyProtection="1">
      <alignment horizontal="center" vertical="center" wrapText="1" shrinkToFit="1"/>
      <protection hidden="1"/>
    </xf>
    <xf numFmtId="49" fontId="42" fillId="7" borderId="3" xfId="0" applyNumberFormat="1" applyFont="1" applyFill="1" applyBorder="1" applyAlignment="1" applyProtection="1">
      <alignment horizontal="center" vertical="center" wrapText="1" shrinkToFit="1"/>
      <protection hidden="1"/>
    </xf>
    <xf numFmtId="49" fontId="42" fillId="7" borderId="4" xfId="0" applyNumberFormat="1" applyFont="1" applyFill="1" applyBorder="1" applyAlignment="1" applyProtection="1">
      <alignment horizontal="center" vertical="center" wrapText="1" shrinkToFit="1"/>
      <protection hidden="1"/>
    </xf>
    <xf numFmtId="49" fontId="38" fillId="0" borderId="5" xfId="0" applyNumberFormat="1" applyFont="1" applyFill="1" applyBorder="1" applyAlignment="1" applyProtection="1">
      <alignment horizontal="center" vertical="center" shrinkToFit="1"/>
      <protection hidden="1"/>
    </xf>
    <xf numFmtId="49" fontId="38" fillId="0" borderId="3" xfId="0" applyNumberFormat="1" applyFont="1" applyFill="1" applyBorder="1" applyAlignment="1" applyProtection="1">
      <alignment horizontal="center" vertical="center" shrinkToFit="1"/>
      <protection hidden="1"/>
    </xf>
    <xf numFmtId="49" fontId="42" fillId="0" borderId="8" xfId="0" applyNumberFormat="1" applyFont="1" applyFill="1" applyBorder="1" applyAlignment="1" applyProtection="1">
      <alignment horizontal="center" vertical="center" shrinkToFit="1"/>
      <protection hidden="1"/>
    </xf>
    <xf numFmtId="49" fontId="42" fillId="0" borderId="5" xfId="0" applyNumberFormat="1" applyFont="1" applyFill="1" applyBorder="1" applyAlignment="1" applyProtection="1">
      <alignment horizontal="center" vertical="center" shrinkToFit="1"/>
      <protection hidden="1"/>
    </xf>
    <xf numFmtId="49" fontId="38" fillId="0" borderId="5" xfId="0" applyNumberFormat="1" applyFont="1" applyFill="1" applyBorder="1" applyAlignment="1" applyProtection="1">
      <alignment horizontal="center" vertical="center" shrinkToFit="1"/>
      <protection locked="0"/>
    </xf>
    <xf numFmtId="49" fontId="38" fillId="0" borderId="3" xfId="0" applyNumberFormat="1" applyFont="1" applyFill="1" applyBorder="1" applyAlignment="1" applyProtection="1">
      <alignment horizontal="center" vertical="center" shrinkToFit="1"/>
      <protection locked="0"/>
    </xf>
    <xf numFmtId="49" fontId="38" fillId="0" borderId="6" xfId="0" applyNumberFormat="1" applyFont="1" applyFill="1" applyBorder="1" applyAlignment="1" applyProtection="1">
      <alignment horizontal="center" vertical="center" shrinkToFit="1"/>
      <protection locked="0"/>
    </xf>
    <xf numFmtId="49" fontId="38" fillId="0" borderId="4" xfId="0" applyNumberFormat="1" applyFont="1" applyFill="1" applyBorder="1" applyAlignment="1" applyProtection="1">
      <alignment horizontal="center" vertical="center" shrinkToFit="1"/>
      <protection locked="0"/>
    </xf>
    <xf numFmtId="49" fontId="42" fillId="7" borderId="1" xfId="0" applyNumberFormat="1" applyFont="1" applyFill="1" applyBorder="1" applyAlignment="1" applyProtection="1">
      <alignment horizontal="center" vertical="center" wrapText="1" shrinkToFit="1"/>
      <protection hidden="1"/>
    </xf>
    <xf numFmtId="49" fontId="42" fillId="7" borderId="7" xfId="0" applyNumberFormat="1" applyFont="1" applyFill="1" applyBorder="1" applyAlignment="1" applyProtection="1">
      <alignment horizontal="center" vertical="center" wrapText="1" shrinkToFit="1"/>
      <protection hidden="1"/>
    </xf>
    <xf numFmtId="49" fontId="42" fillId="7" borderId="7" xfId="0" applyNumberFormat="1" applyFont="1" applyFill="1" applyBorder="1" applyAlignment="1" applyProtection="1">
      <alignment horizontal="center" vertical="center" shrinkToFit="1"/>
      <protection hidden="1"/>
    </xf>
    <xf numFmtId="49" fontId="42" fillId="7" borderId="2" xfId="0" applyNumberFormat="1" applyFont="1" applyFill="1" applyBorder="1" applyAlignment="1" applyProtection="1">
      <alignment horizontal="center" vertical="center" shrinkToFit="1"/>
      <protection hidden="1"/>
    </xf>
    <xf numFmtId="49" fontId="38" fillId="0" borderId="1" xfId="0" applyNumberFormat="1" applyFont="1" applyFill="1" applyBorder="1" applyAlignment="1" applyProtection="1">
      <alignment horizontal="center" vertical="center" shrinkToFit="1"/>
      <protection hidden="1"/>
    </xf>
    <xf numFmtId="49" fontId="42" fillId="7" borderId="1" xfId="0" applyNumberFormat="1" applyFont="1" applyFill="1" applyBorder="1" applyAlignment="1" applyProtection="1">
      <alignment horizontal="center" vertical="center" shrinkToFit="1"/>
      <protection hidden="1"/>
    </xf>
    <xf numFmtId="0" fontId="42" fillId="0" borderId="3" xfId="0" applyFont="1" applyFill="1" applyBorder="1" applyAlignment="1" applyProtection="1">
      <alignment horizontal="left" vertical="center" shrinkToFit="1"/>
      <protection hidden="1"/>
    </xf>
    <xf numFmtId="0" fontId="42" fillId="0" borderId="1" xfId="0" applyNumberFormat="1" applyFont="1" applyFill="1" applyBorder="1" applyAlignment="1" applyProtection="1">
      <alignment horizontal="center" vertical="center" shrinkToFit="1"/>
      <protection locked="0"/>
    </xf>
    <xf numFmtId="0" fontId="42" fillId="0" borderId="7" xfId="0" applyNumberFormat="1" applyFont="1" applyFill="1" applyBorder="1" applyAlignment="1" applyProtection="1">
      <alignment horizontal="center" vertical="center" shrinkToFit="1"/>
      <protection locked="0"/>
    </xf>
    <xf numFmtId="0" fontId="42" fillId="0" borderId="2" xfId="0" applyNumberFormat="1" applyFont="1" applyFill="1" applyBorder="1" applyAlignment="1" applyProtection="1">
      <alignment horizontal="center" vertical="center" shrinkToFit="1"/>
      <protection locked="0"/>
    </xf>
    <xf numFmtId="49" fontId="42" fillId="7" borderId="1" xfId="0" applyNumberFormat="1" applyFont="1" applyFill="1" applyBorder="1" applyAlignment="1" applyProtection="1">
      <alignment horizontal="center" vertical="center"/>
      <protection hidden="1"/>
    </xf>
    <xf numFmtId="49" fontId="42" fillId="7" borderId="7" xfId="0" applyNumberFormat="1" applyFont="1" applyFill="1" applyBorder="1" applyAlignment="1" applyProtection="1">
      <alignment horizontal="center" vertical="center"/>
      <protection hidden="1"/>
    </xf>
    <xf numFmtId="49" fontId="42" fillId="7" borderId="2" xfId="0" applyNumberFormat="1" applyFont="1" applyFill="1" applyBorder="1" applyAlignment="1" applyProtection="1">
      <alignment horizontal="center" vertical="center"/>
      <protection hidden="1"/>
    </xf>
    <xf numFmtId="49" fontId="53" fillId="0" borderId="1" xfId="0" applyNumberFormat="1" applyFont="1" applyFill="1" applyBorder="1" applyAlignment="1" applyProtection="1">
      <alignment horizontal="center" vertical="center" shrinkToFit="1"/>
      <protection locked="0"/>
    </xf>
    <xf numFmtId="49" fontId="53" fillId="0" borderId="7" xfId="0" applyNumberFormat="1" applyFont="1" applyFill="1" applyBorder="1" applyAlignment="1" applyProtection="1">
      <alignment horizontal="center" vertical="center" shrinkToFit="1"/>
      <protection locked="0"/>
    </xf>
    <xf numFmtId="49" fontId="42" fillId="0" borderId="7" xfId="0" applyNumberFormat="1" applyFont="1" applyFill="1" applyBorder="1" applyAlignment="1" applyProtection="1">
      <alignment horizontal="center" vertical="center"/>
      <protection hidden="1"/>
    </xf>
    <xf numFmtId="49" fontId="53" fillId="0" borderId="2" xfId="0" applyNumberFormat="1" applyFont="1" applyFill="1" applyBorder="1" applyAlignment="1" applyProtection="1">
      <alignment horizontal="center" vertical="center" shrinkToFit="1"/>
      <protection locked="0"/>
    </xf>
    <xf numFmtId="0" fontId="18" fillId="0" borderId="0" xfId="0" applyFont="1" applyFill="1" applyAlignment="1" applyProtection="1">
      <alignment vertical="center" wrapText="1"/>
      <protection hidden="1"/>
    </xf>
    <xf numFmtId="0" fontId="50" fillId="6" borderId="0" xfId="0" applyFont="1" applyFill="1" applyAlignment="1" applyProtection="1">
      <alignment horizontal="center" vertical="center"/>
      <protection hidden="1"/>
    </xf>
    <xf numFmtId="0" fontId="38" fillId="2" borderId="0" xfId="0" applyFont="1" applyFill="1" applyAlignment="1">
      <alignment horizontal="center" vertical="center"/>
    </xf>
    <xf numFmtId="0" fontId="38" fillId="2" borderId="0" xfId="0" applyFont="1" applyFill="1" applyAlignment="1" applyProtection="1">
      <alignment horizontal="center" vertical="center"/>
      <protection locked="0" hidden="1"/>
    </xf>
    <xf numFmtId="0" fontId="19" fillId="2" borderId="1"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8" fillId="8" borderId="0" xfId="0" applyFont="1" applyFill="1" applyAlignment="1" applyProtection="1">
      <alignment horizontal="center" vertical="center"/>
      <protection hidden="1"/>
    </xf>
    <xf numFmtId="0" fontId="19" fillId="0" borderId="0" xfId="0" applyFont="1" applyBorder="1" applyAlignment="1" applyProtection="1">
      <alignment vertical="center" wrapText="1"/>
      <protection hidden="1"/>
    </xf>
    <xf numFmtId="0" fontId="19" fillId="2" borderId="0" xfId="0" applyFont="1" applyFill="1" applyAlignment="1" applyProtection="1">
      <alignment vertical="center" wrapText="1"/>
      <protection hidden="1"/>
    </xf>
    <xf numFmtId="0" fontId="38" fillId="2" borderId="0" xfId="0" applyFont="1" applyFill="1" applyAlignment="1" applyProtection="1">
      <alignment horizontal="center" vertical="center"/>
      <protection locked="0"/>
    </xf>
    <xf numFmtId="0" fontId="38" fillId="0" borderId="0" xfId="0" applyFont="1" applyAlignment="1" applyProtection="1">
      <alignment horizontal="distributed" vertical="center" wrapText="1"/>
      <protection hidden="1"/>
    </xf>
    <xf numFmtId="0" fontId="38" fillId="0" borderId="0" xfId="0" applyFont="1" applyAlignment="1" applyProtection="1">
      <alignment horizontal="distributed" vertical="center"/>
      <protection hidden="1"/>
    </xf>
    <xf numFmtId="49" fontId="38" fillId="0" borderId="0" xfId="0" applyNumberFormat="1" applyFont="1" applyAlignment="1" applyProtection="1">
      <alignment horizontal="center" vertical="center"/>
      <protection locked="0"/>
    </xf>
    <xf numFmtId="49" fontId="38" fillId="0" borderId="0" xfId="0" applyNumberFormat="1" applyFont="1" applyAlignment="1" applyProtection="1">
      <alignment horizontal="center" vertical="center"/>
      <protection hidden="1"/>
    </xf>
    <xf numFmtId="0" fontId="38" fillId="0" borderId="0" xfId="0" applyFont="1" applyProtection="1">
      <alignment vertical="center"/>
      <protection hidden="1"/>
    </xf>
    <xf numFmtId="0" fontId="38" fillId="0" borderId="0" xfId="0" applyFont="1" applyAlignment="1" applyProtection="1">
      <alignment horizontal="left" vertical="center" shrinkToFit="1"/>
      <protection locked="0"/>
    </xf>
    <xf numFmtId="0" fontId="46" fillId="0" borderId="0" xfId="0" applyFont="1" applyAlignment="1" applyProtection="1">
      <alignment horizontal="left" vertical="center" shrinkToFit="1"/>
      <protection locked="0"/>
    </xf>
    <xf numFmtId="0" fontId="44" fillId="0" borderId="0" xfId="0" applyFont="1" applyAlignment="1" applyProtection="1">
      <alignment horizontal="center" vertical="center"/>
      <protection hidden="1"/>
    </xf>
    <xf numFmtId="0" fontId="18" fillId="0" borderId="0" xfId="0" applyFont="1" applyAlignment="1" applyProtection="1">
      <alignment horizontal="center" vertical="center"/>
      <protection locked="0"/>
    </xf>
    <xf numFmtId="0" fontId="18" fillId="0" borderId="0" xfId="0" applyFont="1" applyAlignment="1" applyProtection="1">
      <alignment horizontal="left" vertical="center" shrinkToFit="1"/>
      <protection locked="0"/>
    </xf>
    <xf numFmtId="49" fontId="18" fillId="0" borderId="0" xfId="0" applyNumberFormat="1" applyFont="1" applyAlignment="1" applyProtection="1">
      <alignment shrinkToFit="1"/>
      <protection locked="0"/>
    </xf>
    <xf numFmtId="49" fontId="98" fillId="0" borderId="0" xfId="0" applyNumberFormat="1" applyFont="1" applyAlignment="1" applyProtection="1">
      <alignment vertical="center" shrinkToFit="1"/>
      <protection locked="0"/>
    </xf>
    <xf numFmtId="0" fontId="38" fillId="0" borderId="0" xfId="0" applyFont="1" applyAlignment="1" applyProtection="1">
      <alignment horizontal="distributed" vertical="distributed"/>
      <protection hidden="1"/>
    </xf>
    <xf numFmtId="0" fontId="42" fillId="0" borderId="3" xfId="0" applyFont="1" applyBorder="1" applyAlignment="1" applyProtection="1">
      <alignment horizontal="left" vertical="center" shrinkToFit="1"/>
      <protection hidden="1"/>
    </xf>
    <xf numFmtId="0" fontId="42" fillId="0" borderId="0" xfId="0" applyFont="1" applyAlignment="1" applyProtection="1">
      <alignment horizontal="left" vertical="center" shrinkToFit="1"/>
      <protection hidden="1"/>
    </xf>
    <xf numFmtId="0" fontId="42" fillId="0" borderId="1" xfId="0" applyFont="1" applyBorder="1" applyAlignment="1" applyProtection="1">
      <alignment horizontal="left" vertical="center" indent="1" shrinkToFit="1"/>
      <protection locked="0"/>
    </xf>
    <xf numFmtId="0" fontId="42" fillId="0" borderId="7" xfId="0" applyFont="1" applyBorder="1" applyAlignment="1" applyProtection="1">
      <alignment horizontal="left" vertical="center" indent="1" shrinkToFit="1"/>
      <protection locked="0"/>
    </xf>
    <xf numFmtId="0" fontId="38" fillId="0" borderId="1" xfId="0" applyFont="1" applyBorder="1" applyAlignment="1" applyProtection="1">
      <alignment horizontal="center" vertical="center" shrinkToFit="1"/>
      <protection hidden="1"/>
    </xf>
    <xf numFmtId="0" fontId="42" fillId="7" borderId="1" xfId="0" applyFont="1" applyFill="1" applyBorder="1" applyAlignment="1" applyProtection="1">
      <alignment horizontal="center" vertical="center"/>
      <protection hidden="1"/>
    </xf>
    <xf numFmtId="0" fontId="42" fillId="7" borderId="7" xfId="0" applyFont="1" applyFill="1" applyBorder="1" applyAlignment="1" applyProtection="1">
      <alignment horizontal="center" vertical="center"/>
      <protection hidden="1"/>
    </xf>
    <xf numFmtId="0" fontId="42" fillId="7" borderId="2" xfId="0" applyFont="1" applyFill="1" applyBorder="1" applyAlignment="1" applyProtection="1">
      <alignment horizontal="center" vertical="center"/>
      <protection hidden="1"/>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protection hidden="1"/>
    </xf>
    <xf numFmtId="49" fontId="42" fillId="0" borderId="2" xfId="0" applyNumberFormat="1" applyFont="1" applyBorder="1" applyAlignment="1" applyProtection="1">
      <alignment horizontal="center" vertical="center" shrinkToFit="1"/>
      <protection locked="0"/>
    </xf>
    <xf numFmtId="0" fontId="45" fillId="2" borderId="0" xfId="0" applyFont="1" applyFill="1" applyBorder="1" applyAlignment="1" applyProtection="1">
      <alignment horizontal="center" vertical="center"/>
      <protection hidden="1"/>
    </xf>
    <xf numFmtId="0" fontId="42" fillId="0" borderId="0" xfId="0" applyFont="1" applyFill="1" applyBorder="1" applyAlignment="1" applyProtection="1">
      <alignment horizontal="left" vertical="center" shrinkToFit="1"/>
      <protection hidden="1"/>
    </xf>
    <xf numFmtId="0" fontId="42" fillId="0" borderId="10" xfId="0" applyFont="1" applyFill="1" applyBorder="1" applyAlignment="1" applyProtection="1">
      <alignment horizontal="left" vertical="center" shrinkToFit="1"/>
      <protection hidden="1"/>
    </xf>
    <xf numFmtId="49" fontId="18" fillId="0" borderId="0" xfId="0" applyNumberFormat="1" applyFont="1" applyAlignment="1" applyProtection="1">
      <alignment vertical="center" shrinkToFit="1"/>
      <protection locked="0"/>
    </xf>
    <xf numFmtId="49" fontId="74" fillId="0" borderId="196" xfId="0" applyNumberFormat="1" applyFont="1" applyBorder="1" applyAlignment="1" applyProtection="1">
      <alignment horizontal="center" vertical="center" shrinkToFit="1"/>
      <protection locked="0"/>
    </xf>
    <xf numFmtId="49" fontId="74" fillId="0" borderId="197" xfId="0" applyNumberFormat="1" applyFont="1" applyBorder="1" applyAlignment="1" applyProtection="1">
      <alignment horizontal="center" vertical="center" shrinkToFit="1"/>
      <protection locked="0"/>
    </xf>
    <xf numFmtId="49" fontId="74" fillId="0" borderId="198" xfId="0" applyNumberFormat="1" applyFont="1" applyBorder="1" applyAlignment="1" applyProtection="1">
      <alignment horizontal="center" vertical="center" shrinkToFit="1"/>
      <protection locked="0"/>
    </xf>
    <xf numFmtId="0" fontId="42" fillId="7" borderId="6" xfId="0" applyFont="1" applyFill="1" applyBorder="1" applyAlignment="1" applyProtection="1">
      <alignment horizontal="center" vertical="center" wrapText="1" shrinkToFit="1"/>
      <protection hidden="1"/>
    </xf>
    <xf numFmtId="0" fontId="42" fillId="7" borderId="0" xfId="0" applyFont="1" applyFill="1" applyBorder="1" applyAlignment="1" applyProtection="1">
      <alignment horizontal="center" vertical="center" wrapText="1" shrinkToFit="1"/>
      <protection hidden="1"/>
    </xf>
    <xf numFmtId="0" fontId="42" fillId="7" borderId="10" xfId="0" applyFont="1" applyFill="1" applyBorder="1" applyAlignment="1" applyProtection="1">
      <alignment horizontal="center" vertical="center" wrapText="1" shrinkToFit="1"/>
      <protection hidden="1"/>
    </xf>
    <xf numFmtId="0" fontId="42" fillId="7" borderId="4" xfId="0" applyFont="1" applyFill="1" applyBorder="1" applyAlignment="1" applyProtection="1">
      <alignment horizontal="center" vertical="center" wrapText="1" shrinkToFit="1"/>
      <protection hidden="1"/>
    </xf>
    <xf numFmtId="0" fontId="42" fillId="7" borderId="1" xfId="0" applyFont="1" applyFill="1" applyBorder="1" applyAlignment="1" applyProtection="1">
      <alignment horizontal="center" vertical="center" wrapText="1" shrinkToFit="1"/>
      <protection hidden="1"/>
    </xf>
    <xf numFmtId="0" fontId="42" fillId="7" borderId="7" xfId="0" applyFont="1" applyFill="1" applyBorder="1" applyAlignment="1" applyProtection="1">
      <alignment horizontal="center" vertical="center" wrapText="1" shrinkToFit="1"/>
      <protection hidden="1"/>
    </xf>
    <xf numFmtId="0" fontId="42" fillId="7" borderId="2" xfId="0" applyFont="1" applyFill="1" applyBorder="1" applyAlignment="1" applyProtection="1">
      <alignment horizontal="center" vertical="center" wrapText="1" shrinkToFit="1"/>
      <protection hidden="1"/>
    </xf>
    <xf numFmtId="49" fontId="38" fillId="0" borderId="7" xfId="0" applyNumberFormat="1" applyFont="1" applyBorder="1" applyAlignment="1" applyProtection="1">
      <alignment horizontal="center" vertical="center" shrinkToFit="1"/>
      <protection hidden="1"/>
    </xf>
    <xf numFmtId="0" fontId="42" fillId="0" borderId="3" xfId="0" applyFont="1" applyBorder="1" applyAlignment="1" applyProtection="1">
      <alignment horizontal="left" vertical="center" wrapText="1"/>
      <protection hidden="1"/>
    </xf>
    <xf numFmtId="0" fontId="13" fillId="0" borderId="0" xfId="0" applyFont="1" applyProtection="1">
      <alignment vertical="center"/>
      <protection hidden="1"/>
    </xf>
    <xf numFmtId="0" fontId="103" fillId="2" borderId="8" xfId="0" applyFont="1" applyFill="1" applyBorder="1" applyAlignment="1" applyProtection="1">
      <alignment horizontal="center" vertical="center"/>
      <protection locked="0"/>
    </xf>
    <xf numFmtId="0" fontId="103" fillId="2" borderId="5" xfId="0" applyFont="1" applyFill="1" applyBorder="1" applyAlignment="1" applyProtection="1">
      <alignment horizontal="center" vertical="center"/>
      <protection locked="0"/>
    </xf>
    <xf numFmtId="0" fontId="14" fillId="2" borderId="210" xfId="0" applyFont="1" applyFill="1" applyBorder="1" applyAlignment="1" applyProtection="1">
      <alignment vertical="center" wrapText="1"/>
      <protection hidden="1"/>
    </xf>
    <xf numFmtId="0" fontId="14" fillId="2" borderId="211" xfId="0" applyFont="1" applyFill="1" applyBorder="1" applyAlignment="1" applyProtection="1">
      <alignment vertical="center" wrapText="1"/>
      <protection hidden="1"/>
    </xf>
    <xf numFmtId="0" fontId="100" fillId="2" borderId="208" xfId="0" applyFont="1" applyFill="1" applyBorder="1" applyAlignment="1" applyProtection="1">
      <alignment vertical="center" wrapText="1"/>
      <protection hidden="1"/>
    </xf>
    <xf numFmtId="0" fontId="100" fillId="2" borderId="213" xfId="0" applyFont="1" applyFill="1" applyBorder="1" applyAlignment="1" applyProtection="1">
      <alignment vertical="center" wrapText="1"/>
      <protection hidden="1"/>
    </xf>
    <xf numFmtId="0" fontId="15" fillId="0" borderId="0" xfId="0" applyFont="1" applyProtection="1">
      <alignment vertical="center"/>
      <protection hidden="1"/>
    </xf>
    <xf numFmtId="0" fontId="15" fillId="0" borderId="10" xfId="0" applyFont="1" applyBorder="1" applyProtection="1">
      <alignment vertical="center"/>
      <protection hidden="1"/>
    </xf>
    <xf numFmtId="0" fontId="10" fillId="0" borderId="3" xfId="0" applyFont="1" applyBorder="1" applyAlignment="1" applyProtection="1">
      <alignment vertical="top"/>
      <protection hidden="1"/>
    </xf>
    <xf numFmtId="0" fontId="103" fillId="2" borderId="212" xfId="0" applyFont="1" applyFill="1" applyBorder="1" applyAlignment="1" applyProtection="1">
      <alignment horizontal="center" vertical="center"/>
      <protection locked="0"/>
    </xf>
    <xf numFmtId="0" fontId="103" fillId="2" borderId="208" xfId="0" applyFont="1" applyFill="1" applyBorder="1" applyAlignment="1" applyProtection="1">
      <alignment horizontal="center" vertical="center"/>
      <protection locked="0"/>
    </xf>
    <xf numFmtId="0" fontId="15" fillId="4" borderId="1" xfId="0" applyFont="1" applyFill="1" applyBorder="1" applyAlignment="1" applyProtection="1">
      <alignment horizontal="left" vertical="center" wrapText="1" indent="5"/>
      <protection hidden="1"/>
    </xf>
    <xf numFmtId="0" fontId="15" fillId="4" borderId="7" xfId="0" applyFont="1" applyFill="1" applyBorder="1" applyAlignment="1" applyProtection="1">
      <alignment horizontal="left" vertical="center" wrapText="1" indent="5"/>
      <protection hidden="1"/>
    </xf>
    <xf numFmtId="0" fontId="15" fillId="4" borderId="2" xfId="0" applyFont="1" applyFill="1" applyBorder="1" applyAlignment="1" applyProtection="1">
      <alignment horizontal="left" vertical="center" wrapText="1" indent="5"/>
      <protection hidden="1"/>
    </xf>
    <xf numFmtId="0" fontId="10" fillId="0" borderId="9" xfId="0" applyFont="1" applyBorder="1" applyAlignment="1" applyProtection="1">
      <alignment horizontal="center" vertical="center"/>
      <protection hidden="1"/>
    </xf>
    <xf numFmtId="0" fontId="10" fillId="0" borderId="43" xfId="0" applyFont="1" applyBorder="1" applyAlignment="1" applyProtection="1">
      <alignment horizontal="center" vertical="center"/>
      <protection hidden="1"/>
    </xf>
    <xf numFmtId="38" fontId="103" fillId="0" borderId="37" xfId="7" applyFont="1" applyBorder="1" applyAlignment="1" applyProtection="1">
      <alignment vertical="center" shrinkToFit="1"/>
      <protection hidden="1"/>
    </xf>
    <xf numFmtId="38" fontId="103" fillId="0" borderId="3" xfId="7" applyFont="1" applyBorder="1" applyAlignment="1" applyProtection="1">
      <alignment vertical="center" shrinkToFit="1"/>
      <protection hidden="1"/>
    </xf>
    <xf numFmtId="0" fontId="10" fillId="0" borderId="3"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30" xfId="0" applyFont="1" applyBorder="1" applyAlignment="1" applyProtection="1">
      <alignment horizontal="center" vertical="center"/>
      <protection hidden="1"/>
    </xf>
    <xf numFmtId="38" fontId="103" fillId="0" borderId="29" xfId="7" applyFont="1" applyBorder="1" applyAlignment="1" applyProtection="1">
      <alignment vertical="center" shrinkToFit="1"/>
      <protection hidden="1"/>
    </xf>
    <xf numFmtId="38" fontId="103" fillId="0" borderId="7" xfId="7" applyFont="1" applyBorder="1" applyAlignment="1" applyProtection="1">
      <alignment vertical="center" shrinkToFit="1"/>
      <protection hidden="1"/>
    </xf>
    <xf numFmtId="0" fontId="10" fillId="0" borderId="7"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23" fillId="0" borderId="38" xfId="0" applyFont="1" applyBorder="1" applyAlignment="1" applyProtection="1">
      <alignment horizontal="center" vertical="center"/>
      <protection hidden="1"/>
    </xf>
    <xf numFmtId="0" fontId="26" fillId="4" borderId="40" xfId="0" applyFont="1" applyFill="1" applyBorder="1" applyAlignment="1" applyProtection="1">
      <alignment vertical="center" wrapText="1"/>
      <protection hidden="1"/>
    </xf>
    <xf numFmtId="0" fontId="26" fillId="4" borderId="21" xfId="0" applyFont="1" applyFill="1" applyBorder="1" applyAlignment="1" applyProtection="1">
      <alignment vertical="center" wrapText="1"/>
      <protection hidden="1"/>
    </xf>
    <xf numFmtId="0" fontId="26" fillId="4" borderId="41" xfId="0" applyFont="1" applyFill="1" applyBorder="1" applyAlignment="1" applyProtection="1">
      <alignment vertical="center" wrapText="1"/>
      <protection hidden="1"/>
    </xf>
    <xf numFmtId="0" fontId="23" fillId="0" borderId="36" xfId="0" applyFont="1" applyBorder="1" applyAlignment="1" applyProtection="1">
      <alignment horizontal="center" vertical="center"/>
      <protection hidden="1"/>
    </xf>
    <xf numFmtId="0" fontId="23" fillId="0" borderId="42" xfId="0" applyFont="1" applyBorder="1" applyAlignment="1" applyProtection="1">
      <alignment horizontal="center" vertical="center"/>
      <protection hidden="1"/>
    </xf>
    <xf numFmtId="38" fontId="21" fillId="0" borderId="29" xfId="7" applyFont="1" applyBorder="1" applyAlignment="1" applyProtection="1">
      <alignment vertical="center" shrinkToFit="1"/>
      <protection locked="0" hidden="1"/>
    </xf>
    <xf numFmtId="38" fontId="21" fillId="0" borderId="7" xfId="7" applyFont="1" applyBorder="1" applyAlignment="1" applyProtection="1">
      <alignment vertical="center" shrinkToFit="1"/>
      <protection locked="0" hidden="1"/>
    </xf>
    <xf numFmtId="0" fontId="23" fillId="0" borderId="7"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hidden="1"/>
    </xf>
    <xf numFmtId="0" fontId="23" fillId="0" borderId="31" xfId="0" applyFont="1" applyBorder="1" applyAlignment="1" applyProtection="1">
      <alignment horizontal="center" vertical="center"/>
      <protection hidden="1"/>
    </xf>
    <xf numFmtId="0" fontId="23" fillId="0" borderId="32" xfId="0" applyFont="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44" xfId="0" applyFont="1" applyBorder="1" applyAlignment="1" applyProtection="1">
      <alignment horizontal="center" vertical="center"/>
      <protection hidden="1"/>
    </xf>
    <xf numFmtId="0" fontId="23" fillId="0" borderId="45" xfId="0" applyFont="1" applyBorder="1" applyAlignment="1" applyProtection="1">
      <alignment horizontal="center" vertical="center"/>
      <protection hidden="1"/>
    </xf>
    <xf numFmtId="0" fontId="15" fillId="0" borderId="1" xfId="0" applyFont="1" applyBorder="1" applyAlignment="1" applyProtection="1">
      <alignment horizontal="left" vertical="center" indent="2"/>
      <protection hidden="1"/>
    </xf>
    <xf numFmtId="0" fontId="15" fillId="0" borderId="7" xfId="0" applyFont="1" applyBorder="1" applyAlignment="1" applyProtection="1">
      <alignment horizontal="left" vertical="center" indent="2"/>
      <protection hidden="1"/>
    </xf>
    <xf numFmtId="0" fontId="15" fillId="0" borderId="2" xfId="0" applyFont="1" applyBorder="1" applyAlignment="1" applyProtection="1">
      <alignment horizontal="left" vertical="center" indent="2"/>
      <protection hidden="1"/>
    </xf>
    <xf numFmtId="0" fontId="15" fillId="4" borderId="33" xfId="0" applyFont="1" applyFill="1" applyBorder="1" applyAlignment="1" applyProtection="1">
      <alignment horizontal="left" vertical="center" wrapText="1" indent="5"/>
      <protection hidden="1"/>
    </xf>
    <xf numFmtId="0" fontId="15" fillId="4" borderId="36" xfId="0" applyFont="1" applyFill="1" applyBorder="1" applyAlignment="1" applyProtection="1">
      <alignment horizontal="left" vertical="center" wrapText="1" indent="5"/>
      <protection hidden="1"/>
    </xf>
    <xf numFmtId="0" fontId="15" fillId="4" borderId="42" xfId="0" applyFont="1" applyFill="1" applyBorder="1" applyAlignment="1" applyProtection="1">
      <alignment horizontal="left" vertical="center" wrapText="1" indent="5"/>
      <protection hidden="1"/>
    </xf>
    <xf numFmtId="38" fontId="21" fillId="0" borderId="51" xfId="7" applyFont="1" applyBorder="1" applyAlignment="1" applyProtection="1">
      <alignment vertical="center" shrinkToFit="1"/>
      <protection locked="0" hidden="1"/>
    </xf>
    <xf numFmtId="38" fontId="21" fillId="0" borderId="31" xfId="7" applyFont="1" applyBorder="1" applyAlignment="1" applyProtection="1">
      <alignment vertical="center" shrinkToFit="1"/>
      <protection locked="0" hidden="1"/>
    </xf>
    <xf numFmtId="38" fontId="21" fillId="0" borderId="35" xfId="7" applyFont="1" applyBorder="1" applyAlignment="1" applyProtection="1">
      <alignment vertical="center" shrinkToFit="1"/>
      <protection hidden="1"/>
    </xf>
    <xf numFmtId="38" fontId="21" fillId="0" borderId="36" xfId="7" applyFont="1" applyBorder="1" applyAlignment="1" applyProtection="1">
      <alignment vertical="center" shrinkToFit="1"/>
      <protection hidden="1"/>
    </xf>
    <xf numFmtId="0" fontId="23" fillId="0" borderId="1" xfId="0" applyFont="1" applyBorder="1" applyAlignment="1" applyProtection="1">
      <alignment horizontal="center" vertical="center"/>
      <protection hidden="1"/>
    </xf>
    <xf numFmtId="0" fontId="23" fillId="0" borderId="30" xfId="0" applyFont="1" applyBorder="1" applyAlignment="1" applyProtection="1">
      <alignment horizontal="center" vertical="center"/>
      <protection hidden="1"/>
    </xf>
    <xf numFmtId="0" fontId="15" fillId="0" borderId="8" xfId="0" applyFont="1" applyBorder="1" applyAlignment="1" applyProtection="1">
      <alignment horizontal="left" vertical="center" indent="2"/>
      <protection hidden="1"/>
    </xf>
    <xf numFmtId="0" fontId="15" fillId="0" borderId="5" xfId="0" applyFont="1" applyBorder="1" applyAlignment="1" applyProtection="1">
      <alignment horizontal="left" vertical="center" indent="2"/>
      <protection hidden="1"/>
    </xf>
    <xf numFmtId="0" fontId="15" fillId="0" borderId="6" xfId="0" applyFont="1" applyBorder="1" applyAlignment="1" applyProtection="1">
      <alignment horizontal="left" vertical="center" indent="2"/>
      <protection hidden="1"/>
    </xf>
    <xf numFmtId="0" fontId="15" fillId="4" borderId="1" xfId="0" applyFont="1" applyFill="1" applyBorder="1" applyAlignment="1" applyProtection="1">
      <alignment horizontal="left" vertical="center" indent="2" shrinkToFit="1"/>
      <protection hidden="1"/>
    </xf>
    <xf numFmtId="0" fontId="15" fillId="4" borderId="7" xfId="0" applyFont="1" applyFill="1" applyBorder="1" applyAlignment="1" applyProtection="1">
      <alignment horizontal="left" vertical="center" indent="2" shrinkToFit="1"/>
      <protection hidden="1"/>
    </xf>
    <xf numFmtId="0" fontId="15" fillId="4" borderId="2" xfId="0" applyFont="1" applyFill="1" applyBorder="1" applyAlignment="1" applyProtection="1">
      <alignment horizontal="left" vertical="center" indent="2" shrinkToFit="1"/>
      <protection hidden="1"/>
    </xf>
    <xf numFmtId="38" fontId="21" fillId="0" borderId="54" xfId="7" applyFont="1" applyBorder="1" applyAlignment="1" applyProtection="1">
      <alignment vertical="center" shrinkToFit="1"/>
      <protection hidden="1"/>
    </xf>
    <xf numFmtId="38" fontId="21" fillId="0" borderId="47" xfId="7" applyFont="1" applyBorder="1" applyAlignment="1" applyProtection="1">
      <alignment vertical="center" shrinkToFit="1"/>
      <protection hidden="1"/>
    </xf>
    <xf numFmtId="0" fontId="23" fillId="0" borderId="9" xfId="0" applyFont="1" applyBorder="1" applyAlignment="1" applyProtection="1">
      <alignment horizontal="center" vertical="center"/>
      <protection hidden="1"/>
    </xf>
    <xf numFmtId="0" fontId="23" fillId="0" borderId="43" xfId="0" applyFont="1" applyBorder="1" applyAlignment="1" applyProtection="1">
      <alignment horizontal="center" vertical="center"/>
      <protection hidden="1"/>
    </xf>
    <xf numFmtId="0" fontId="23" fillId="0" borderId="47" xfId="0" applyFont="1" applyBorder="1" applyAlignment="1" applyProtection="1">
      <alignment horizontal="center" vertical="center"/>
      <protection hidden="1"/>
    </xf>
    <xf numFmtId="0" fontId="23" fillId="0" borderId="48"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0" fontId="20" fillId="3" borderId="0"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protection hidden="1"/>
    </xf>
    <xf numFmtId="0" fontId="15" fillId="4" borderId="49" xfId="0" applyFont="1" applyFill="1" applyBorder="1" applyAlignment="1" applyProtection="1">
      <alignment horizontal="center" vertical="center" textRotation="255"/>
      <protection hidden="1"/>
    </xf>
    <xf numFmtId="0" fontId="15" fillId="4" borderId="50" xfId="0" applyFont="1" applyFill="1" applyBorder="1" applyAlignment="1" applyProtection="1">
      <alignment horizontal="center" vertical="center" textRotation="255"/>
      <protection hidden="1"/>
    </xf>
    <xf numFmtId="0" fontId="15" fillId="4" borderId="11" xfId="0" applyFont="1" applyFill="1" applyBorder="1" applyAlignment="1" applyProtection="1">
      <alignment horizontal="center" vertical="center" textRotation="255"/>
      <protection hidden="1"/>
    </xf>
    <xf numFmtId="0" fontId="15" fillId="4" borderId="10" xfId="0" applyFont="1" applyFill="1" applyBorder="1" applyAlignment="1" applyProtection="1">
      <alignment horizontal="center" vertical="center" textRotation="255"/>
      <protection hidden="1"/>
    </xf>
    <xf numFmtId="0" fontId="15" fillId="7" borderId="44" xfId="0" applyFont="1" applyFill="1" applyBorder="1" applyAlignment="1" applyProtection="1">
      <alignment horizontal="center" vertical="center" wrapText="1"/>
      <protection hidden="1"/>
    </xf>
    <xf numFmtId="0" fontId="15" fillId="7" borderId="31" xfId="0" applyFont="1" applyFill="1" applyBorder="1" applyAlignment="1" applyProtection="1">
      <alignment horizontal="center" vertical="center" wrapText="1"/>
      <protection hidden="1"/>
    </xf>
    <xf numFmtId="0" fontId="15" fillId="7" borderId="32" xfId="0" applyFont="1" applyFill="1" applyBorder="1" applyAlignment="1" applyProtection="1">
      <alignment horizontal="center" vertical="center" wrapText="1"/>
      <protection hidden="1"/>
    </xf>
    <xf numFmtId="0" fontId="15" fillId="0" borderId="33" xfId="0" applyFont="1" applyBorder="1" applyAlignment="1" applyProtection="1">
      <alignment horizontal="left" vertical="center" indent="2"/>
      <protection hidden="1"/>
    </xf>
    <xf numFmtId="0" fontId="15" fillId="0" borderId="36" xfId="0" applyFont="1" applyBorder="1" applyAlignment="1" applyProtection="1">
      <alignment horizontal="left" vertical="center" indent="2"/>
      <protection hidden="1"/>
    </xf>
    <xf numFmtId="0" fontId="15" fillId="0" borderId="42" xfId="0" applyFont="1" applyBorder="1" applyAlignment="1" applyProtection="1">
      <alignment horizontal="left" vertical="center" indent="2"/>
      <protection hidden="1"/>
    </xf>
    <xf numFmtId="0" fontId="23" fillId="0" borderId="5"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38" fontId="21" fillId="0" borderId="35" xfId="7" applyFont="1" applyBorder="1" applyAlignment="1" applyProtection="1">
      <alignment vertical="center" shrinkToFit="1"/>
      <protection locked="0" hidden="1"/>
    </xf>
    <xf numFmtId="38" fontId="21" fillId="0" borderId="36" xfId="7" applyFont="1" applyBorder="1" applyAlignment="1" applyProtection="1">
      <alignment vertical="center" shrinkToFit="1"/>
      <protection locked="0" hidden="1"/>
    </xf>
    <xf numFmtId="0" fontId="23" fillId="0" borderId="8" xfId="0" applyFont="1" applyBorder="1" applyAlignment="1" applyProtection="1">
      <alignment horizontal="center" vertical="center"/>
      <protection hidden="1"/>
    </xf>
    <xf numFmtId="0" fontId="23" fillId="0" borderId="53" xfId="0" applyFont="1" applyBorder="1" applyAlignment="1" applyProtection="1">
      <alignment horizontal="center" vertical="center"/>
      <protection hidden="1"/>
    </xf>
    <xf numFmtId="38" fontId="21" fillId="0" borderId="55" xfId="7" applyFont="1" applyBorder="1" applyAlignment="1" applyProtection="1">
      <alignment vertical="center" shrinkToFit="1"/>
      <protection locked="0" hidden="1"/>
    </xf>
    <xf numFmtId="38" fontId="21" fillId="0" borderId="5" xfId="7" applyFont="1" applyBorder="1" applyAlignment="1" applyProtection="1">
      <alignment vertical="center" shrinkToFit="1"/>
      <protection locked="0" hidden="1"/>
    </xf>
    <xf numFmtId="0" fontId="86" fillId="7" borderId="204" xfId="0" applyFont="1" applyFill="1" applyBorder="1" applyAlignment="1" applyProtection="1">
      <alignment horizontal="center" vertical="center"/>
      <protection hidden="1"/>
    </xf>
    <xf numFmtId="0" fontId="86" fillId="7" borderId="205" xfId="0" applyFont="1" applyFill="1" applyBorder="1" applyAlignment="1" applyProtection="1">
      <alignment horizontal="center" vertical="center"/>
      <protection hidden="1"/>
    </xf>
    <xf numFmtId="0" fontId="91" fillId="2" borderId="0" xfId="0" applyFont="1" applyFill="1" applyAlignment="1" applyProtection="1">
      <alignment horizontal="distributed" vertical="center" indent="2"/>
      <protection hidden="1"/>
    </xf>
    <xf numFmtId="0" fontId="88" fillId="9" borderId="205" xfId="0" applyFont="1" applyFill="1" applyBorder="1" applyAlignment="1" applyProtection="1">
      <alignment horizontal="center" vertical="center"/>
      <protection hidden="1"/>
    </xf>
    <xf numFmtId="0" fontId="88" fillId="9" borderId="206" xfId="0" applyFont="1" applyFill="1" applyBorder="1" applyAlignment="1" applyProtection="1">
      <alignment horizontal="center" vertical="center"/>
      <protection hidden="1"/>
    </xf>
    <xf numFmtId="0" fontId="89" fillId="0" borderId="5" xfId="0" applyFont="1" applyFill="1" applyBorder="1" applyAlignment="1" applyProtection="1">
      <alignment horizontal="right" vertical="center" wrapText="1"/>
      <protection hidden="1"/>
    </xf>
    <xf numFmtId="0" fontId="89" fillId="0" borderId="5" xfId="0" applyFont="1" applyFill="1" applyBorder="1" applyAlignment="1" applyProtection="1">
      <alignment horizontal="right" vertical="center"/>
      <protection hidden="1"/>
    </xf>
    <xf numFmtId="0" fontId="89" fillId="0" borderId="0" xfId="0" applyFont="1" applyFill="1" applyBorder="1" applyAlignment="1" applyProtection="1">
      <alignment horizontal="right" vertical="center"/>
      <protection hidden="1"/>
    </xf>
    <xf numFmtId="0" fontId="15" fillId="0" borderId="3" xfId="0" applyFont="1" applyBorder="1" applyProtection="1">
      <alignment vertical="center"/>
      <protection hidden="1"/>
    </xf>
    <xf numFmtId="0" fontId="15" fillId="0" borderId="4" xfId="0" applyFont="1" applyBorder="1" applyProtection="1">
      <alignment vertical="center"/>
      <protection hidden="1"/>
    </xf>
    <xf numFmtId="0" fontId="86" fillId="0" borderId="3" xfId="0" applyFont="1" applyBorder="1" applyAlignment="1" applyProtection="1">
      <alignment horizontal="center" vertical="center"/>
      <protection locked="0"/>
    </xf>
    <xf numFmtId="0" fontId="86" fillId="0" borderId="3" xfId="0" applyFont="1" applyBorder="1" applyAlignment="1" applyProtection="1">
      <alignment horizontal="center" vertical="center"/>
      <protection hidden="1"/>
    </xf>
    <xf numFmtId="0" fontId="15" fillId="0" borderId="9" xfId="0" applyFont="1" applyBorder="1" applyAlignment="1" applyProtection="1">
      <alignment horizontal="left" vertical="center" indent="2"/>
      <protection hidden="1"/>
    </xf>
    <xf numFmtId="0" fontId="15" fillId="0" borderId="3" xfId="0" applyFont="1" applyBorder="1" applyAlignment="1" applyProtection="1">
      <alignment horizontal="left" vertical="center" indent="2"/>
      <protection hidden="1"/>
    </xf>
    <xf numFmtId="0" fontId="15" fillId="0" borderId="4" xfId="0" applyFont="1" applyBorder="1" applyAlignment="1" applyProtection="1">
      <alignment horizontal="left" vertical="center" indent="2"/>
      <protection hidden="1"/>
    </xf>
    <xf numFmtId="0" fontId="23" fillId="0" borderId="46" xfId="0" applyFont="1" applyBorder="1" applyAlignment="1" applyProtection="1">
      <alignment horizontal="center" vertical="center"/>
      <protection hidden="1"/>
    </xf>
    <xf numFmtId="0" fontId="23" fillId="0" borderId="52" xfId="0" applyFont="1" applyBorder="1" applyAlignment="1" applyProtection="1">
      <alignment horizontal="center" vertical="center"/>
      <protection hidden="1"/>
    </xf>
    <xf numFmtId="0" fontId="15" fillId="4" borderId="46" xfId="0" applyFont="1" applyFill="1" applyBorder="1" applyAlignment="1" applyProtection="1">
      <alignment horizontal="left" vertical="center" wrapText="1" indent="5"/>
      <protection hidden="1"/>
    </xf>
    <xf numFmtId="0" fontId="15" fillId="4" borderId="47" xfId="0" applyFont="1" applyFill="1" applyBorder="1" applyAlignment="1" applyProtection="1">
      <alignment horizontal="left" vertical="center" wrapText="1" indent="5"/>
      <protection hidden="1"/>
    </xf>
    <xf numFmtId="0" fontId="15" fillId="4" borderId="48" xfId="0" applyFont="1" applyFill="1" applyBorder="1" applyAlignment="1" applyProtection="1">
      <alignment horizontal="left" vertical="center" wrapText="1" indent="5"/>
      <protection hidden="1"/>
    </xf>
    <xf numFmtId="38" fontId="21" fillId="0" borderId="37" xfId="7" applyFont="1" applyBorder="1" applyAlignment="1" applyProtection="1">
      <alignment vertical="center" shrinkToFit="1"/>
      <protection locked="0" hidden="1"/>
    </xf>
    <xf numFmtId="38" fontId="21" fillId="0" borderId="3" xfId="7" applyFont="1" applyBorder="1" applyAlignment="1" applyProtection="1">
      <alignment vertical="center" shrinkToFit="1"/>
      <protection locked="0" hidden="1"/>
    </xf>
    <xf numFmtId="0" fontId="24" fillId="0" borderId="57" xfId="0" applyFont="1" applyBorder="1" applyAlignment="1" applyProtection="1">
      <alignment horizontal="center" vertical="center" shrinkToFit="1"/>
      <protection hidden="1"/>
    </xf>
    <xf numFmtId="0" fontId="24" fillId="0" borderId="14" xfId="0" applyFont="1" applyBorder="1" applyAlignment="1" applyProtection="1">
      <alignment horizontal="center" vertical="center" shrinkToFit="1"/>
      <protection hidden="1"/>
    </xf>
    <xf numFmtId="0" fontId="24" fillId="0" borderId="17" xfId="0" applyFont="1" applyBorder="1" applyAlignment="1" applyProtection="1">
      <alignment horizontal="center" vertical="center" shrinkToFit="1"/>
      <protection hidden="1"/>
    </xf>
    <xf numFmtId="49" fontId="24" fillId="0" borderId="161" xfId="0" applyNumberFormat="1" applyFont="1" applyBorder="1" applyAlignment="1" applyProtection="1">
      <alignment horizontal="left" vertical="center" shrinkToFit="1"/>
      <protection locked="0"/>
    </xf>
    <xf numFmtId="0" fontId="24" fillId="0" borderId="162" xfId="0" applyFont="1" applyBorder="1" applyAlignment="1" applyProtection="1">
      <alignment horizontal="center" vertical="center" shrinkToFit="1"/>
      <protection hidden="1"/>
    </xf>
    <xf numFmtId="0" fontId="24" fillId="0" borderId="160" xfId="0" applyFont="1" applyBorder="1" applyAlignment="1" applyProtection="1">
      <alignment horizontal="center" vertical="center" shrinkToFit="1"/>
      <protection hidden="1"/>
    </xf>
    <xf numFmtId="0" fontId="24" fillId="0" borderId="163" xfId="0" applyFont="1" applyBorder="1" applyAlignment="1" applyProtection="1">
      <alignment horizontal="center" vertical="center" shrinkToFit="1"/>
      <protection hidden="1"/>
    </xf>
    <xf numFmtId="49" fontId="24" fillId="0" borderId="56" xfId="0" applyNumberFormat="1" applyFont="1" applyBorder="1" applyAlignment="1" applyProtection="1">
      <alignment horizontal="left" vertical="center" shrinkToFit="1"/>
      <protection locked="0"/>
    </xf>
    <xf numFmtId="49" fontId="24" fillId="0" borderId="135" xfId="0" applyNumberFormat="1" applyFont="1" applyBorder="1" applyAlignment="1" applyProtection="1">
      <alignment horizontal="left" vertical="center" shrinkToFit="1"/>
      <protection locked="0"/>
    </xf>
    <xf numFmtId="0" fontId="24" fillId="0" borderId="81" xfId="0" applyFont="1" applyBorder="1" applyAlignment="1" applyProtection="1">
      <alignment horizontal="center" vertical="center" shrinkToFit="1"/>
      <protection hidden="1"/>
    </xf>
    <xf numFmtId="0" fontId="24" fillId="0" borderId="15" xfId="0" applyFont="1" applyBorder="1" applyAlignment="1" applyProtection="1">
      <alignment horizontal="center" vertical="center" shrinkToFit="1"/>
      <protection hidden="1"/>
    </xf>
    <xf numFmtId="0" fontId="24" fillId="0" borderId="18" xfId="0" applyFont="1" applyBorder="1" applyAlignment="1" applyProtection="1">
      <alignment horizontal="center" vertical="center" shrinkToFit="1"/>
      <protection hidden="1"/>
    </xf>
    <xf numFmtId="49" fontId="24" fillId="0" borderId="108" xfId="0" applyNumberFormat="1" applyFont="1" applyBorder="1" applyAlignment="1" applyProtection="1">
      <alignment horizontal="left" vertical="center" shrinkToFit="1"/>
      <protection locked="0"/>
    </xf>
    <xf numFmtId="0" fontId="24" fillId="0" borderId="109" xfId="0" applyFont="1" applyBorder="1" applyAlignment="1" applyProtection="1">
      <alignment horizontal="center" vertical="center" shrinkToFit="1"/>
      <protection hidden="1"/>
    </xf>
    <xf numFmtId="0" fontId="24" fillId="0" borderId="110" xfId="0" applyFont="1" applyBorder="1" applyAlignment="1" applyProtection="1">
      <alignment horizontal="center" vertical="center" shrinkToFit="1"/>
      <protection hidden="1"/>
    </xf>
    <xf numFmtId="0" fontId="24" fillId="0" borderId="107" xfId="0" applyFont="1" applyBorder="1" applyAlignment="1" applyProtection="1">
      <alignment horizontal="center" vertical="center" shrinkToFit="1"/>
      <protection hidden="1"/>
    </xf>
    <xf numFmtId="0" fontId="14" fillId="5" borderId="67" xfId="0" applyFont="1" applyFill="1" applyBorder="1" applyAlignment="1" applyProtection="1">
      <alignment horizontal="center" vertical="center" wrapText="1"/>
      <protection hidden="1"/>
    </xf>
    <xf numFmtId="0" fontId="14" fillId="4" borderId="68" xfId="0" applyFont="1" applyFill="1" applyBorder="1" applyAlignment="1" applyProtection="1">
      <alignment horizontal="center" vertical="center" wrapText="1"/>
      <protection hidden="1"/>
    </xf>
    <xf numFmtId="0" fontId="14" fillId="4" borderId="66" xfId="0" applyFont="1" applyFill="1" applyBorder="1" applyAlignment="1" applyProtection="1">
      <alignment horizontal="center" vertical="center" wrapText="1"/>
      <protection hidden="1"/>
    </xf>
    <xf numFmtId="0" fontId="14" fillId="4" borderId="89" xfId="0" applyFont="1" applyFill="1" applyBorder="1" applyAlignment="1" applyProtection="1">
      <alignment horizontal="center" vertical="center" wrapText="1"/>
      <protection hidden="1"/>
    </xf>
    <xf numFmtId="49" fontId="24" fillId="0" borderId="60" xfId="0" applyNumberFormat="1" applyFont="1" applyBorder="1" applyAlignment="1" applyProtection="1">
      <alignment horizontal="left" vertical="center" shrinkToFit="1"/>
      <protection locked="0"/>
    </xf>
    <xf numFmtId="0" fontId="24" fillId="0" borderId="100" xfId="0" applyFont="1" applyBorder="1" applyAlignment="1" applyProtection="1">
      <alignment horizontal="center" vertical="center" shrinkToFit="1"/>
      <protection hidden="1"/>
    </xf>
    <xf numFmtId="0" fontId="24" fillId="0" borderId="19" xfId="0" applyFont="1" applyBorder="1" applyAlignment="1" applyProtection="1">
      <alignment horizontal="center" vertical="center" shrinkToFit="1"/>
      <protection hidden="1"/>
    </xf>
    <xf numFmtId="0" fontId="24" fillId="0" borderId="16" xfId="0" applyFont="1" applyBorder="1" applyAlignment="1" applyProtection="1">
      <alignment horizontal="center" vertical="center" shrinkToFit="1"/>
      <protection hidden="1"/>
    </xf>
    <xf numFmtId="38" fontId="78" fillId="0" borderId="47" xfId="0" applyNumberFormat="1" applyFont="1" applyBorder="1" applyProtection="1">
      <alignment vertical="center"/>
      <protection hidden="1"/>
    </xf>
    <xf numFmtId="0" fontId="27" fillId="4" borderId="79" xfId="0" applyFont="1" applyFill="1" applyBorder="1" applyAlignment="1" applyProtection="1">
      <alignment horizontal="right" vertical="center"/>
      <protection hidden="1"/>
    </xf>
    <xf numFmtId="0" fontId="27" fillId="4" borderId="47" xfId="0" applyFont="1" applyFill="1" applyBorder="1" applyAlignment="1" applyProtection="1">
      <alignment horizontal="right" vertical="center"/>
      <protection hidden="1"/>
    </xf>
    <xf numFmtId="0" fontId="27" fillId="4" borderId="48" xfId="0" applyFont="1" applyFill="1" applyBorder="1" applyAlignment="1" applyProtection="1">
      <alignment horizontal="right" vertical="center"/>
      <protection hidden="1"/>
    </xf>
    <xf numFmtId="178" fontId="31" fillId="0" borderId="81" xfId="12" applyNumberFormat="1" applyFont="1" applyBorder="1" applyAlignment="1" applyProtection="1">
      <alignment horizontal="right" vertical="center" shrinkToFit="1"/>
      <protection locked="0"/>
    </xf>
    <xf numFmtId="178" fontId="31" fillId="0" borderId="15" xfId="12" applyNumberFormat="1" applyFont="1" applyBorder="1" applyAlignment="1" applyProtection="1">
      <alignment horizontal="right" vertical="center" shrinkToFit="1"/>
      <protection locked="0"/>
    </xf>
    <xf numFmtId="0" fontId="24" fillId="0" borderId="14" xfId="0" applyFont="1" applyBorder="1" applyAlignment="1" applyProtection="1">
      <alignment horizontal="center" vertical="center" shrinkToFit="1"/>
      <protection locked="0"/>
    </xf>
    <xf numFmtId="49" fontId="24" fillId="0" borderId="56" xfId="0" applyNumberFormat="1" applyFont="1" applyBorder="1" applyAlignment="1" applyProtection="1">
      <alignment horizontal="center" vertical="center" shrinkToFit="1"/>
      <protection locked="0"/>
    </xf>
    <xf numFmtId="178" fontId="31" fillId="0" borderId="57" xfId="12" applyNumberFormat="1" applyFont="1" applyBorder="1" applyAlignment="1" applyProtection="1">
      <alignment horizontal="right" vertical="center" shrinkToFit="1"/>
      <protection locked="0"/>
    </xf>
    <xf numFmtId="178" fontId="31" fillId="0" borderId="14" xfId="12" applyNumberFormat="1" applyFont="1" applyBorder="1" applyAlignment="1" applyProtection="1">
      <alignment horizontal="right" vertical="center" shrinkToFit="1"/>
      <protection locked="0"/>
    </xf>
    <xf numFmtId="0" fontId="24" fillId="0" borderId="15" xfId="0" applyFont="1" applyBorder="1" applyAlignment="1" applyProtection="1">
      <alignment horizontal="center" vertical="center" shrinkToFit="1"/>
      <protection locked="0"/>
    </xf>
    <xf numFmtId="49" fontId="24" fillId="0" borderId="135" xfId="0" applyNumberFormat="1" applyFont="1" applyBorder="1" applyAlignment="1" applyProtection="1">
      <alignment horizontal="center" vertical="center" shrinkToFit="1"/>
      <protection locked="0"/>
    </xf>
    <xf numFmtId="0" fontId="14" fillId="0" borderId="148" xfId="0" applyFont="1" applyBorder="1" applyAlignment="1" applyProtection="1">
      <alignment horizontal="center" vertical="center" wrapText="1" shrinkToFit="1"/>
      <protection hidden="1"/>
    </xf>
    <xf numFmtId="0" fontId="14" fillId="0" borderId="6" xfId="0" applyFont="1" applyBorder="1" applyAlignment="1" applyProtection="1">
      <alignment horizontal="center" vertical="center" wrapText="1" shrinkToFit="1"/>
      <protection hidden="1"/>
    </xf>
    <xf numFmtId="0" fontId="14" fillId="0" borderId="149" xfId="0" applyFont="1" applyBorder="1" applyAlignment="1" applyProtection="1">
      <alignment horizontal="center" vertical="center" wrapText="1" shrinkToFit="1"/>
      <protection hidden="1"/>
    </xf>
    <xf numFmtId="0" fontId="14" fillId="0" borderId="73" xfId="0" applyFont="1" applyBorder="1" applyAlignment="1" applyProtection="1">
      <alignment horizontal="center" vertical="center" wrapText="1" shrinkToFit="1"/>
      <protection hidden="1"/>
    </xf>
    <xf numFmtId="0" fontId="14" fillId="0" borderId="10" xfId="0" applyFont="1" applyBorder="1" applyAlignment="1" applyProtection="1">
      <alignment horizontal="center" vertical="center" wrapText="1" shrinkToFit="1"/>
      <protection hidden="1"/>
    </xf>
    <xf numFmtId="0" fontId="14" fillId="0" borderId="74" xfId="0" applyFont="1" applyBorder="1" applyAlignment="1" applyProtection="1">
      <alignment horizontal="center" vertical="center" wrapText="1" shrinkToFit="1"/>
      <protection hidden="1"/>
    </xf>
    <xf numFmtId="0" fontId="14" fillId="0" borderId="155" xfId="0" applyFont="1" applyBorder="1" applyAlignment="1" applyProtection="1">
      <alignment horizontal="center" vertical="center" wrapText="1" shrinkToFit="1"/>
      <protection hidden="1"/>
    </xf>
    <xf numFmtId="0" fontId="14" fillId="0" borderId="4" xfId="0" applyFont="1" applyBorder="1" applyAlignment="1" applyProtection="1">
      <alignment horizontal="center" vertical="center" wrapText="1" shrinkToFit="1"/>
      <protection hidden="1"/>
    </xf>
    <xf numFmtId="0" fontId="14" fillId="0" borderId="75" xfId="0" applyFont="1" applyBorder="1" applyAlignment="1" applyProtection="1">
      <alignment horizontal="center" vertical="center" wrapText="1" shrinkToFit="1"/>
      <protection hidden="1"/>
    </xf>
    <xf numFmtId="0" fontId="24" fillId="0" borderId="150" xfId="0" applyFont="1" applyBorder="1" applyAlignment="1" applyProtection="1">
      <alignment horizontal="center" vertical="center" shrinkToFit="1"/>
      <protection locked="0"/>
    </xf>
    <xf numFmtId="49" fontId="24" fillId="0" borderId="151" xfId="0" applyNumberFormat="1" applyFont="1" applyBorder="1" applyAlignment="1" applyProtection="1">
      <alignment horizontal="center" vertical="center" shrinkToFit="1"/>
      <protection locked="0"/>
    </xf>
    <xf numFmtId="178" fontId="31" fillId="0" borderId="152" xfId="12" applyNumberFormat="1" applyFont="1" applyBorder="1" applyAlignment="1" applyProtection="1">
      <alignment horizontal="right" vertical="center" shrinkToFit="1"/>
      <protection locked="0"/>
    </xf>
    <xf numFmtId="178" fontId="31" fillId="0" borderId="150" xfId="12" applyNumberFormat="1" applyFont="1" applyBorder="1" applyAlignment="1" applyProtection="1">
      <alignment horizontal="right" vertical="center" shrinkToFit="1"/>
      <protection locked="0"/>
    </xf>
    <xf numFmtId="49" fontId="24" fillId="0" borderId="151" xfId="0" applyNumberFormat="1" applyFont="1" applyBorder="1" applyAlignment="1" applyProtection="1">
      <alignment horizontal="left" vertical="center" shrinkToFit="1"/>
      <protection locked="0"/>
    </xf>
    <xf numFmtId="0" fontId="30" fillId="3" borderId="0" xfId="0" applyFont="1" applyFill="1" applyBorder="1" applyAlignment="1" applyProtection="1">
      <alignment horizontal="center" vertical="center" wrapText="1"/>
      <protection hidden="1"/>
    </xf>
    <xf numFmtId="0" fontId="14" fillId="5" borderId="68" xfId="0" applyFont="1" applyFill="1" applyBorder="1" applyAlignment="1" applyProtection="1">
      <alignment horizontal="center" vertical="center"/>
      <protection hidden="1"/>
    </xf>
    <xf numFmtId="0" fontId="14" fillId="5" borderId="66" xfId="0" applyFont="1" applyFill="1" applyBorder="1" applyAlignment="1" applyProtection="1">
      <alignment horizontal="center" vertical="center"/>
      <protection hidden="1"/>
    </xf>
    <xf numFmtId="0" fontId="14" fillId="5" borderId="70" xfId="0" applyFont="1" applyFill="1" applyBorder="1" applyAlignment="1" applyProtection="1">
      <alignment horizontal="center" vertical="center"/>
      <protection hidden="1"/>
    </xf>
    <xf numFmtId="0" fontId="14" fillId="0" borderId="71" xfId="0" applyFont="1" applyBorder="1" applyAlignment="1" applyProtection="1">
      <alignment horizontal="center" vertical="center" wrapText="1" shrinkToFit="1"/>
      <protection hidden="1"/>
    </xf>
    <xf numFmtId="0" fontId="14" fillId="0" borderId="50" xfId="0" applyFont="1" applyBorder="1" applyAlignment="1" applyProtection="1">
      <alignment horizontal="center" vertical="center" wrapText="1" shrinkToFit="1"/>
      <protection hidden="1"/>
    </xf>
    <xf numFmtId="0" fontId="14" fillId="0" borderId="72" xfId="0" applyFont="1" applyBorder="1" applyAlignment="1" applyProtection="1">
      <alignment horizontal="center" vertical="center" wrapText="1" shrinkToFit="1"/>
      <protection hidden="1"/>
    </xf>
    <xf numFmtId="178" fontId="31" fillId="0" borderId="61" xfId="12" applyNumberFormat="1" applyFont="1" applyBorder="1" applyAlignment="1" applyProtection="1">
      <alignment horizontal="right" vertical="center" shrinkToFit="1"/>
      <protection locked="0"/>
    </xf>
    <xf numFmtId="178" fontId="31" fillId="0" borderId="13" xfId="12" applyNumberFormat="1" applyFont="1" applyBorder="1" applyAlignment="1" applyProtection="1">
      <alignment horizontal="right" vertical="center" shrinkToFit="1"/>
      <protection locked="0"/>
    </xf>
    <xf numFmtId="0" fontId="24" fillId="0" borderId="13" xfId="0" applyFont="1" applyBorder="1" applyAlignment="1" applyProtection="1">
      <alignment horizontal="center" vertical="center" shrinkToFit="1"/>
      <protection locked="0"/>
    </xf>
    <xf numFmtId="49" fontId="24" fillId="0" borderId="60" xfId="0" applyNumberFormat="1" applyFont="1" applyBorder="1" applyAlignment="1" applyProtection="1">
      <alignment horizontal="center" vertical="center" shrinkToFit="1"/>
      <protection locked="0"/>
    </xf>
    <xf numFmtId="0" fontId="14" fillId="7" borderId="64" xfId="0" applyFont="1" applyFill="1" applyBorder="1" applyAlignment="1" applyProtection="1">
      <alignment horizontal="center" vertical="center"/>
      <protection hidden="1"/>
    </xf>
    <xf numFmtId="0" fontId="14" fillId="7" borderId="144" xfId="0" applyFont="1" applyFill="1" applyBorder="1" applyAlignment="1" applyProtection="1">
      <alignment horizontal="center" vertical="center"/>
      <protection hidden="1"/>
    </xf>
    <xf numFmtId="0" fontId="14" fillId="7" borderId="65" xfId="0" applyFont="1" applyFill="1" applyBorder="1" applyAlignment="1" applyProtection="1">
      <alignment horizontal="center" vertical="center"/>
      <protection hidden="1"/>
    </xf>
    <xf numFmtId="38" fontId="104" fillId="0" borderId="0" xfId="15" applyFont="1" applyFill="1" applyBorder="1" applyAlignment="1" applyProtection="1">
      <alignment horizontal="left" wrapText="1"/>
      <protection hidden="1"/>
    </xf>
    <xf numFmtId="38" fontId="104" fillId="0" borderId="0" xfId="15" applyFont="1" applyFill="1" applyBorder="1" applyAlignment="1" applyProtection="1">
      <alignment horizontal="left"/>
      <protection hidden="1"/>
    </xf>
    <xf numFmtId="38" fontId="104" fillId="0" borderId="23" xfId="15" applyFont="1" applyFill="1" applyBorder="1" applyAlignment="1" applyProtection="1">
      <alignment horizontal="left"/>
      <protection hidden="1"/>
    </xf>
    <xf numFmtId="0" fontId="10" fillId="0" borderId="0" xfId="0" applyFont="1" applyFill="1" applyBorder="1" applyAlignment="1" applyProtection="1">
      <alignment horizontal="center" vertical="center" shrinkToFit="1"/>
      <protection hidden="1"/>
    </xf>
    <xf numFmtId="0" fontId="21" fillId="9" borderId="205" xfId="0" applyFont="1" applyFill="1" applyBorder="1" applyAlignment="1" applyProtection="1">
      <alignment horizontal="center" vertical="center"/>
      <protection hidden="1"/>
    </xf>
    <xf numFmtId="0" fontId="21" fillId="9" borderId="206" xfId="0" applyFont="1" applyFill="1" applyBorder="1" applyAlignment="1" applyProtection="1">
      <alignment horizontal="center" vertical="center"/>
      <protection hidden="1"/>
    </xf>
    <xf numFmtId="0" fontId="21" fillId="7" borderId="204" xfId="0" applyFont="1" applyFill="1" applyBorder="1" applyAlignment="1" applyProtection="1">
      <alignment horizontal="center" vertical="center"/>
      <protection hidden="1"/>
    </xf>
    <xf numFmtId="0" fontId="21" fillId="7" borderId="205" xfId="0" applyFont="1" applyFill="1" applyBorder="1" applyAlignment="1" applyProtection="1">
      <alignment horizontal="center" vertical="center"/>
      <protection hidden="1"/>
    </xf>
    <xf numFmtId="0" fontId="24" fillId="0" borderId="152" xfId="0" applyFont="1" applyBorder="1" applyAlignment="1" applyProtection="1">
      <alignment horizontal="center" vertical="center" shrinkToFit="1"/>
      <protection hidden="1"/>
    </xf>
    <xf numFmtId="0" fontId="24" fillId="0" borderId="150" xfId="0" applyFont="1" applyBorder="1" applyAlignment="1" applyProtection="1">
      <alignment horizontal="center" vertical="center" shrinkToFit="1"/>
      <protection hidden="1"/>
    </xf>
    <xf numFmtId="0" fontId="24" fillId="0" borderId="153" xfId="0" applyFont="1" applyBorder="1" applyAlignment="1" applyProtection="1">
      <alignment horizontal="center" vertical="center" shrinkToFit="1"/>
      <protection hidden="1"/>
    </xf>
    <xf numFmtId="0" fontId="24" fillId="0" borderId="110" xfId="0" applyFont="1" applyBorder="1" applyAlignment="1" applyProtection="1">
      <alignment horizontal="center" vertical="center" shrinkToFit="1"/>
      <protection locked="0"/>
    </xf>
    <xf numFmtId="49" fontId="24" fillId="0" borderId="108" xfId="0" applyNumberFormat="1" applyFont="1" applyBorder="1" applyAlignment="1" applyProtection="1">
      <alignment horizontal="center" vertical="center" shrinkToFit="1"/>
      <protection locked="0"/>
    </xf>
    <xf numFmtId="178" fontId="31" fillId="0" borderId="109" xfId="12" applyNumberFormat="1" applyFont="1" applyBorder="1" applyAlignment="1" applyProtection="1">
      <alignment horizontal="right" vertical="center" shrinkToFit="1"/>
      <protection locked="0"/>
    </xf>
    <xf numFmtId="178" fontId="31" fillId="0" borderId="110" xfId="12" applyNumberFormat="1" applyFont="1" applyBorder="1" applyAlignment="1" applyProtection="1">
      <alignment horizontal="right" vertical="center" shrinkToFit="1"/>
      <protection locked="0"/>
    </xf>
    <xf numFmtId="49" fontId="24" fillId="0" borderId="146" xfId="0" applyNumberFormat="1" applyFont="1" applyBorder="1" applyAlignment="1" applyProtection="1">
      <alignment horizontal="center" vertical="center" shrinkToFit="1"/>
      <protection locked="0"/>
    </xf>
    <xf numFmtId="49" fontId="24" fillId="0" borderId="146" xfId="0" applyNumberFormat="1" applyFont="1" applyBorder="1" applyAlignment="1" applyProtection="1">
      <alignment horizontal="left" vertical="center" shrinkToFit="1"/>
      <protection locked="0"/>
    </xf>
    <xf numFmtId="0" fontId="24" fillId="0" borderId="61" xfId="0" applyFont="1" applyBorder="1" applyAlignment="1" applyProtection="1">
      <alignment horizontal="center" vertical="center" shrinkToFit="1"/>
      <protection hidden="1"/>
    </xf>
    <xf numFmtId="0" fontId="24" fillId="0" borderId="13" xfId="0" applyFont="1" applyBorder="1" applyAlignment="1" applyProtection="1">
      <alignment horizontal="center" vertical="center" shrinkToFit="1"/>
      <protection hidden="1"/>
    </xf>
    <xf numFmtId="0" fontId="24" fillId="0" borderId="147" xfId="0" applyFont="1" applyBorder="1" applyAlignment="1" applyProtection="1">
      <alignment horizontal="center" vertical="center" shrinkToFit="1"/>
      <protection hidden="1"/>
    </xf>
    <xf numFmtId="178" fontId="31" fillId="0" borderId="162" xfId="12" applyNumberFormat="1" applyFont="1" applyBorder="1" applyAlignment="1" applyProtection="1">
      <alignment horizontal="right" vertical="center" shrinkToFit="1"/>
      <protection locked="0"/>
    </xf>
    <xf numFmtId="178" fontId="31" fillId="0" borderId="160" xfId="12" applyNumberFormat="1" applyFont="1" applyBorder="1" applyAlignment="1" applyProtection="1">
      <alignment horizontal="right" vertical="center" shrinkToFit="1"/>
      <protection locked="0"/>
    </xf>
    <xf numFmtId="0" fontId="14" fillId="0" borderId="158" xfId="0" applyFont="1" applyBorder="1" applyAlignment="1" applyProtection="1">
      <alignment horizontal="center" vertical="center" wrapText="1" shrinkToFit="1"/>
      <protection hidden="1"/>
    </xf>
    <xf numFmtId="0" fontId="14" fillId="0" borderId="165" xfId="0" applyFont="1" applyBorder="1" applyAlignment="1" applyProtection="1">
      <alignment horizontal="center" vertical="center" wrapText="1" shrinkToFit="1"/>
      <protection hidden="1"/>
    </xf>
    <xf numFmtId="0" fontId="14" fillId="0" borderId="159" xfId="0" applyFont="1" applyBorder="1" applyAlignment="1" applyProtection="1">
      <alignment horizontal="center" vertical="center" wrapText="1" shrinkToFit="1"/>
      <protection hidden="1"/>
    </xf>
    <xf numFmtId="0" fontId="24" fillId="0" borderId="160" xfId="0" applyFont="1" applyBorder="1" applyAlignment="1" applyProtection="1">
      <alignment horizontal="center" vertical="center" shrinkToFit="1"/>
      <protection locked="0"/>
    </xf>
    <xf numFmtId="49" fontId="24" fillId="0" borderId="161" xfId="0" applyNumberFormat="1" applyFont="1" applyBorder="1" applyAlignment="1" applyProtection="1">
      <alignment horizontal="center" vertical="center" shrinkToFit="1"/>
      <protection locked="0"/>
    </xf>
    <xf numFmtId="0" fontId="14" fillId="7" borderId="136" xfId="0" applyFont="1" applyFill="1" applyBorder="1" applyAlignment="1" applyProtection="1">
      <alignment horizontal="center" vertical="center"/>
      <protection hidden="1"/>
    </xf>
    <xf numFmtId="0" fontId="14" fillId="7" borderId="66" xfId="0" applyFont="1" applyFill="1" applyBorder="1" applyAlignment="1" applyProtection="1">
      <alignment horizontal="center" vertical="center"/>
      <protection hidden="1"/>
    </xf>
    <xf numFmtId="0" fontId="14" fillId="0" borderId="96" xfId="0" applyFont="1" applyBorder="1" applyAlignment="1" applyProtection="1">
      <alignment horizontal="center" vertical="center"/>
      <protection hidden="1"/>
    </xf>
    <xf numFmtId="0" fontId="14" fillId="0" borderId="97"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0" fontId="14" fillId="0" borderId="99"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4" fillId="0" borderId="77"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92"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14" fillId="0" borderId="93" xfId="0" applyFont="1" applyBorder="1" applyAlignment="1" applyProtection="1">
      <alignment horizontal="center" vertical="center"/>
      <protection hidden="1"/>
    </xf>
    <xf numFmtId="0" fontId="21" fillId="4" borderId="69" xfId="0" applyFont="1" applyFill="1" applyBorder="1" applyAlignment="1" applyProtection="1">
      <alignment horizontal="center" vertical="center"/>
      <protection hidden="1"/>
    </xf>
    <xf numFmtId="0" fontId="21" fillId="4" borderId="66" xfId="0" applyFont="1" applyFill="1" applyBorder="1" applyAlignment="1" applyProtection="1">
      <alignment horizontal="center" vertical="center"/>
      <protection hidden="1"/>
    </xf>
    <xf numFmtId="0" fontId="21" fillId="4" borderId="144" xfId="0" applyFont="1" applyFill="1" applyBorder="1" applyAlignment="1" applyProtection="1">
      <alignment horizontal="center" vertical="center"/>
      <protection hidden="1"/>
    </xf>
    <xf numFmtId="0" fontId="21" fillId="4" borderId="70" xfId="0" applyFont="1" applyFill="1" applyBorder="1" applyAlignment="1" applyProtection="1">
      <alignment horizontal="center" vertical="center"/>
      <protection hidden="1"/>
    </xf>
    <xf numFmtId="38" fontId="78" fillId="0" borderId="97" xfId="0" applyNumberFormat="1" applyFont="1" applyBorder="1" applyProtection="1">
      <alignment vertical="center"/>
      <protection hidden="1"/>
    </xf>
    <xf numFmtId="38" fontId="78" fillId="0" borderId="0" xfId="0" applyNumberFormat="1" applyFont="1" applyProtection="1">
      <alignment vertical="center"/>
      <protection hidden="1"/>
    </xf>
    <xf numFmtId="38" fontId="78" fillId="0" borderId="8" xfId="0" applyNumberFormat="1" applyFont="1" applyBorder="1" applyProtection="1">
      <alignment vertical="center"/>
      <protection hidden="1"/>
    </xf>
    <xf numFmtId="38" fontId="78" fillId="0" borderId="5" xfId="0" applyNumberFormat="1" applyFont="1" applyBorder="1" applyProtection="1">
      <alignment vertical="center"/>
      <protection hidden="1"/>
    </xf>
    <xf numFmtId="38" fontId="78" fillId="0" borderId="9" xfId="0" applyNumberFormat="1" applyFont="1" applyBorder="1" applyProtection="1">
      <alignment vertical="center"/>
      <protection hidden="1"/>
    </xf>
    <xf numFmtId="38" fontId="78" fillId="0" borderId="3" xfId="0" applyNumberFormat="1" applyFont="1" applyBorder="1" applyProtection="1">
      <alignment vertical="center"/>
      <protection hidden="1"/>
    </xf>
    <xf numFmtId="38" fontId="32" fillId="0" borderId="19" xfId="0" applyNumberFormat="1" applyFont="1" applyBorder="1" applyAlignment="1" applyProtection="1">
      <alignment vertical="center"/>
      <protection hidden="1"/>
    </xf>
    <xf numFmtId="38" fontId="32" fillId="0" borderId="110" xfId="0" applyNumberFormat="1" applyFont="1" applyBorder="1" applyAlignment="1" applyProtection="1">
      <alignment vertical="center"/>
      <protection hidden="1"/>
    </xf>
    <xf numFmtId="38" fontId="32" fillId="0" borderId="150" xfId="0" applyNumberFormat="1" applyFont="1" applyBorder="1" applyAlignment="1" applyProtection="1">
      <alignment vertical="center"/>
      <protection hidden="1"/>
    </xf>
    <xf numFmtId="38" fontId="32" fillId="0" borderId="127" xfId="0" applyNumberFormat="1" applyFont="1" applyBorder="1" applyAlignment="1" applyProtection="1">
      <alignment vertical="center"/>
      <protection hidden="1"/>
    </xf>
    <xf numFmtId="38" fontId="15" fillId="0" borderId="78" xfId="0" applyNumberFormat="1" applyFont="1" applyBorder="1" applyAlignment="1" applyProtection="1">
      <alignment horizontal="center" vertical="center"/>
      <protection hidden="1"/>
    </xf>
    <xf numFmtId="38" fontId="15" fillId="0" borderId="168" xfId="0" applyNumberFormat="1" applyFont="1" applyBorder="1" applyAlignment="1" applyProtection="1">
      <alignment horizontal="center" vertical="center"/>
      <protection hidden="1"/>
    </xf>
    <xf numFmtId="38" fontId="15" fillId="0" borderId="145" xfId="0" applyNumberFormat="1" applyFont="1" applyBorder="1" applyAlignment="1" applyProtection="1">
      <alignment horizontal="center" vertical="center"/>
      <protection hidden="1"/>
    </xf>
    <xf numFmtId="38" fontId="15" fillId="0" borderId="166" xfId="0" applyNumberFormat="1" applyFont="1" applyBorder="1" applyAlignment="1" applyProtection="1">
      <alignment horizontal="center" vertical="center"/>
      <protection hidden="1"/>
    </xf>
    <xf numFmtId="0" fontId="31" fillId="0" borderId="90" xfId="0" applyFont="1" applyBorder="1" applyAlignment="1" applyProtection="1">
      <alignment horizontal="center" vertical="center"/>
      <protection hidden="1"/>
    </xf>
    <xf numFmtId="0" fontId="31" fillId="0" borderId="19" xfId="0" applyFont="1" applyBorder="1" applyAlignment="1" applyProtection="1">
      <alignment horizontal="center" vertical="center"/>
      <protection hidden="1"/>
    </xf>
    <xf numFmtId="0" fontId="31" fillId="0" borderId="129" xfId="0" applyFont="1" applyBorder="1" applyAlignment="1" applyProtection="1">
      <alignment horizontal="center" vertical="center"/>
      <protection hidden="1"/>
    </xf>
    <xf numFmtId="0" fontId="31" fillId="0" borderId="142" xfId="0" applyFont="1" applyBorder="1" applyAlignment="1" applyProtection="1">
      <alignment horizontal="center" vertical="center"/>
      <protection hidden="1"/>
    </xf>
    <xf numFmtId="0" fontId="31" fillId="0" borderId="110" xfId="0" applyFont="1" applyBorder="1" applyAlignment="1" applyProtection="1">
      <alignment horizontal="center" vertical="center"/>
      <protection hidden="1"/>
    </xf>
    <xf numFmtId="0" fontId="31" fillId="0" borderId="156" xfId="0" applyFont="1" applyBorder="1" applyAlignment="1" applyProtection="1">
      <alignment horizontal="center" vertical="center"/>
      <protection hidden="1"/>
    </xf>
    <xf numFmtId="0" fontId="31" fillId="0" borderId="167" xfId="0" applyFont="1" applyBorder="1" applyAlignment="1" applyProtection="1">
      <alignment horizontal="center" vertical="center"/>
      <protection hidden="1"/>
    </xf>
    <xf numFmtId="0" fontId="31" fillId="0" borderId="150" xfId="0" applyFont="1" applyBorder="1" applyAlignment="1" applyProtection="1">
      <alignment horizontal="center" vertical="center"/>
      <protection hidden="1"/>
    </xf>
    <xf numFmtId="0" fontId="31" fillId="0" borderId="154" xfId="0" applyFont="1" applyBorder="1" applyAlignment="1" applyProtection="1">
      <alignment horizontal="center" vertical="center"/>
      <protection hidden="1"/>
    </xf>
    <xf numFmtId="0" fontId="31" fillId="0" borderId="170" xfId="0" applyFont="1" applyBorder="1" applyAlignment="1" applyProtection="1">
      <alignment horizontal="center" vertical="center"/>
      <protection hidden="1"/>
    </xf>
    <xf numFmtId="0" fontId="31" fillId="0" borderId="127" xfId="0" applyFont="1" applyBorder="1" applyAlignment="1" applyProtection="1">
      <alignment horizontal="center" vertical="center"/>
      <protection hidden="1"/>
    </xf>
    <xf numFmtId="0" fontId="31" fillId="0" borderId="171" xfId="0" applyFont="1" applyBorder="1" applyAlignment="1" applyProtection="1">
      <alignment horizontal="center" vertical="center"/>
      <protection hidden="1"/>
    </xf>
    <xf numFmtId="0" fontId="21" fillId="4" borderId="69" xfId="0" applyFont="1" applyFill="1" applyBorder="1" applyAlignment="1" applyProtection="1">
      <alignment horizontal="center" vertical="center" wrapText="1"/>
      <protection hidden="1"/>
    </xf>
    <xf numFmtId="0" fontId="21" fillId="4" borderId="66" xfId="0" applyFont="1" applyFill="1" applyBorder="1" applyAlignment="1" applyProtection="1">
      <alignment horizontal="center" vertical="center" wrapText="1"/>
      <protection hidden="1"/>
    </xf>
    <xf numFmtId="0" fontId="21" fillId="4" borderId="89" xfId="0" applyFont="1" applyFill="1" applyBorder="1" applyAlignment="1" applyProtection="1">
      <alignment horizontal="center" vertical="center" wrapText="1"/>
      <protection hidden="1"/>
    </xf>
    <xf numFmtId="0" fontId="14" fillId="4" borderId="68" xfId="0" applyFont="1" applyFill="1" applyBorder="1" applyAlignment="1" applyProtection="1">
      <alignment horizontal="center" vertical="center"/>
      <protection hidden="1"/>
    </xf>
    <xf numFmtId="0" fontId="14" fillId="4" borderId="89" xfId="0" applyFont="1" applyFill="1" applyBorder="1" applyAlignment="1" applyProtection="1">
      <alignment horizontal="center" vertical="center"/>
      <protection hidden="1"/>
    </xf>
    <xf numFmtId="0" fontId="15" fillId="0" borderId="100"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09" xfId="0" applyFont="1" applyBorder="1" applyAlignment="1" applyProtection="1">
      <alignment horizontal="center" vertical="center"/>
      <protection hidden="1"/>
    </xf>
    <xf numFmtId="0" fontId="15" fillId="0" borderId="107" xfId="0" applyFont="1" applyBorder="1" applyAlignment="1" applyProtection="1">
      <alignment horizontal="center" vertical="center"/>
      <protection hidden="1"/>
    </xf>
    <xf numFmtId="0" fontId="15" fillId="0" borderId="152" xfId="0" applyFont="1" applyBorder="1" applyAlignment="1" applyProtection="1">
      <alignment horizontal="center" vertical="center"/>
      <protection hidden="1"/>
    </xf>
    <xf numFmtId="0" fontId="15" fillId="0" borderId="153" xfId="0" applyFont="1" applyBorder="1" applyAlignment="1" applyProtection="1">
      <alignment horizontal="center" vertical="center"/>
      <protection hidden="1"/>
    </xf>
    <xf numFmtId="0" fontId="15" fillId="0" borderId="126" xfId="0" applyFont="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38" fontId="31" fillId="0" borderId="19" xfId="0" applyNumberFormat="1" applyFont="1" applyBorder="1" applyProtection="1">
      <alignment vertical="center"/>
      <protection hidden="1"/>
    </xf>
    <xf numFmtId="38" fontId="31" fillId="0" borderId="110" xfId="0" applyNumberFormat="1" applyFont="1" applyBorder="1" applyProtection="1">
      <alignment vertical="center"/>
      <protection hidden="1"/>
    </xf>
    <xf numFmtId="38" fontId="31" fillId="0" borderId="150" xfId="0" applyNumberFormat="1" applyFont="1" applyBorder="1" applyProtection="1">
      <alignment vertical="center"/>
      <protection hidden="1"/>
    </xf>
    <xf numFmtId="38" fontId="31" fillId="0" borderId="127" xfId="0" applyNumberFormat="1" applyFont="1" applyBorder="1" applyProtection="1">
      <alignment vertical="center"/>
      <protection hidden="1"/>
    </xf>
    <xf numFmtId="183" fontId="95" fillId="0" borderId="90" xfId="0" applyNumberFormat="1" applyFont="1" applyBorder="1" applyAlignment="1" applyProtection="1">
      <alignment vertical="center"/>
      <protection hidden="1"/>
    </xf>
    <xf numFmtId="183" fontId="95" fillId="0" borderId="19" xfId="0" applyNumberFormat="1" applyFont="1" applyBorder="1" applyAlignment="1" applyProtection="1">
      <alignment vertical="center"/>
      <protection hidden="1"/>
    </xf>
    <xf numFmtId="183" fontId="95" fillId="0" borderId="142" xfId="0" applyNumberFormat="1" applyFont="1" applyBorder="1" applyAlignment="1" applyProtection="1">
      <alignment vertical="center"/>
      <protection hidden="1"/>
    </xf>
    <xf numFmtId="183" fontId="95" fillId="0" borderId="110" xfId="0" applyNumberFormat="1" applyFont="1" applyBorder="1" applyAlignment="1" applyProtection="1">
      <alignment vertical="center"/>
      <protection hidden="1"/>
    </xf>
    <xf numFmtId="183" fontId="95" fillId="0" borderId="167" xfId="0" applyNumberFormat="1" applyFont="1" applyBorder="1" applyAlignment="1" applyProtection="1">
      <alignment vertical="center"/>
      <protection hidden="1"/>
    </xf>
    <xf numFmtId="183" fontId="95" fillId="0" borderId="150" xfId="0" applyNumberFormat="1" applyFont="1" applyBorder="1" applyAlignment="1" applyProtection="1">
      <alignment vertical="center"/>
      <protection hidden="1"/>
    </xf>
    <xf numFmtId="183" fontId="95" fillId="0" borderId="170" xfId="0" applyNumberFormat="1" applyFont="1" applyBorder="1" applyAlignment="1" applyProtection="1">
      <alignment vertical="center"/>
      <protection hidden="1"/>
    </xf>
    <xf numFmtId="183" fontId="95" fillId="0" borderId="127" xfId="0" applyNumberFormat="1" applyFont="1" applyBorder="1" applyAlignment="1" applyProtection="1">
      <alignment vertical="center"/>
      <protection hidden="1"/>
    </xf>
    <xf numFmtId="178" fontId="31" fillId="0" borderId="81" xfId="12" applyNumberFormat="1" applyFont="1" applyFill="1" applyBorder="1" applyAlignment="1" applyProtection="1">
      <alignment horizontal="right" vertical="center" shrinkToFit="1"/>
      <protection locked="0"/>
    </xf>
    <xf numFmtId="178" fontId="31" fillId="0" borderId="15" xfId="12" applyNumberFormat="1" applyFont="1" applyFill="1" applyBorder="1" applyAlignment="1" applyProtection="1">
      <alignment horizontal="right" vertical="center" shrinkToFit="1"/>
      <protection locked="0"/>
    </xf>
    <xf numFmtId="0" fontId="31" fillId="0" borderId="81" xfId="12" applyNumberFormat="1" applyFont="1" applyFill="1" applyBorder="1" applyAlignment="1" applyProtection="1">
      <alignment horizontal="center" vertical="center" shrinkToFit="1"/>
      <protection locked="0"/>
    </xf>
    <xf numFmtId="0" fontId="31" fillId="0" borderId="15" xfId="12" applyNumberFormat="1" applyFont="1" applyFill="1" applyBorder="1" applyAlignment="1" applyProtection="1">
      <alignment horizontal="center" vertical="center" shrinkToFit="1"/>
      <protection locked="0"/>
    </xf>
    <xf numFmtId="0" fontId="31" fillId="0" borderId="18" xfId="12" applyNumberFormat="1" applyFont="1" applyFill="1" applyBorder="1" applyAlignment="1" applyProtection="1">
      <alignment horizontal="center" vertical="center" shrinkToFit="1"/>
      <protection locked="0"/>
    </xf>
    <xf numFmtId="38" fontId="31" fillId="0" borderId="82" xfId="12" applyFont="1" applyFill="1" applyBorder="1" applyAlignment="1" applyProtection="1">
      <alignment horizontal="right" vertical="center" shrinkToFit="1"/>
      <protection locked="0"/>
    </xf>
    <xf numFmtId="38" fontId="31" fillId="0" borderId="15" xfId="12" applyFont="1" applyFill="1" applyBorder="1" applyAlignment="1" applyProtection="1">
      <alignment horizontal="right" vertical="center" shrinkToFit="1"/>
      <protection locked="0"/>
    </xf>
    <xf numFmtId="38" fontId="31" fillId="0" borderId="83" xfId="12" applyFont="1" applyFill="1" applyBorder="1" applyAlignment="1" applyProtection="1">
      <alignment horizontal="right" vertical="center" shrinkToFit="1"/>
      <protection locked="0"/>
    </xf>
    <xf numFmtId="38" fontId="31" fillId="0" borderId="90" xfId="12" applyFont="1" applyFill="1" applyBorder="1" applyAlignment="1" applyProtection="1">
      <alignment horizontal="right" vertical="center" shrinkToFit="1"/>
      <protection locked="0"/>
    </xf>
    <xf numFmtId="38" fontId="31" fillId="0" borderId="19" xfId="12" applyFont="1" applyFill="1" applyBorder="1" applyAlignment="1" applyProtection="1">
      <alignment horizontal="right" vertical="center" shrinkToFit="1"/>
      <protection locked="0"/>
    </xf>
    <xf numFmtId="38" fontId="31" fillId="0" borderId="91" xfId="12" applyFont="1" applyFill="1" applyBorder="1" applyAlignment="1" applyProtection="1">
      <alignment horizontal="right" vertical="center" shrinkToFit="1"/>
      <protection locked="0"/>
    </xf>
    <xf numFmtId="0" fontId="14" fillId="0" borderId="77"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6" xfId="0" applyFont="1" applyFill="1" applyBorder="1" applyAlignment="1" applyProtection="1">
      <alignment horizontal="center" vertical="center" shrinkToFit="1"/>
      <protection hidden="1"/>
    </xf>
    <xf numFmtId="38" fontId="31" fillId="0" borderId="11" xfId="12" applyFont="1" applyFill="1" applyBorder="1" applyAlignment="1" applyProtection="1">
      <alignment horizontal="right" vertical="center" shrinkToFit="1"/>
      <protection locked="0"/>
    </xf>
    <xf numFmtId="38" fontId="31" fillId="0" borderId="0" xfId="12" applyFont="1" applyFill="1" applyBorder="1" applyAlignment="1" applyProtection="1">
      <alignment horizontal="right" vertical="center" shrinkToFit="1"/>
      <protection locked="0"/>
    </xf>
    <xf numFmtId="38" fontId="31" fillId="0" borderId="78" xfId="12" applyFont="1" applyFill="1" applyBorder="1" applyAlignment="1" applyProtection="1">
      <alignment horizontal="right" vertical="center" shrinkToFit="1"/>
      <protection locked="0"/>
    </xf>
    <xf numFmtId="3" fontId="13" fillId="4" borderId="79" xfId="0" applyNumberFormat="1" applyFont="1" applyFill="1" applyBorder="1" applyAlignment="1" applyProtection="1">
      <alignment horizontal="right" vertical="center" shrinkToFit="1"/>
      <protection hidden="1"/>
    </xf>
    <xf numFmtId="3" fontId="13" fillId="4" borderId="47" xfId="0" applyNumberFormat="1" applyFont="1" applyFill="1" applyBorder="1" applyAlignment="1" applyProtection="1">
      <alignment horizontal="right" vertical="center" shrinkToFit="1"/>
      <protection hidden="1"/>
    </xf>
    <xf numFmtId="38" fontId="55" fillId="0" borderId="46" xfId="12" applyFont="1" applyFill="1" applyBorder="1" applyAlignment="1" applyProtection="1">
      <alignment horizontal="right" vertical="center" shrinkToFit="1"/>
      <protection hidden="1"/>
    </xf>
    <xf numFmtId="38" fontId="55" fillId="0" borderId="47" xfId="12" applyFont="1" applyFill="1" applyBorder="1" applyAlignment="1" applyProtection="1">
      <alignment horizontal="right" vertical="center" shrinkToFit="1"/>
      <protection hidden="1"/>
    </xf>
    <xf numFmtId="38" fontId="55" fillId="0" borderId="80" xfId="12" applyFont="1" applyFill="1" applyBorder="1" applyAlignment="1" applyProtection="1">
      <alignment horizontal="right" vertical="center" shrinkToFit="1"/>
      <protection hidden="1"/>
    </xf>
    <xf numFmtId="0" fontId="13" fillId="5" borderId="8" xfId="0" applyFont="1" applyFill="1" applyBorder="1" applyAlignment="1" applyProtection="1">
      <alignment horizontal="right" vertical="center" wrapText="1" shrinkToFit="1"/>
      <protection hidden="1"/>
    </xf>
    <xf numFmtId="0" fontId="13" fillId="5" borderId="5" xfId="0" applyFont="1" applyFill="1" applyBorder="1" applyAlignment="1" applyProtection="1">
      <alignment horizontal="right" vertical="center" wrapText="1" shrinkToFit="1"/>
      <protection hidden="1"/>
    </xf>
    <xf numFmtId="0" fontId="13" fillId="5" borderId="6" xfId="0" applyFont="1" applyFill="1" applyBorder="1" applyAlignment="1" applyProtection="1">
      <alignment horizontal="right" vertical="center" wrapText="1" shrinkToFit="1"/>
      <protection hidden="1"/>
    </xf>
    <xf numFmtId="49" fontId="24" fillId="0" borderId="81" xfId="0" applyNumberFormat="1" applyFont="1" applyBorder="1" applyAlignment="1" applyProtection="1">
      <alignment horizontal="center" vertical="center" shrinkToFit="1"/>
      <protection locked="0"/>
    </xf>
    <xf numFmtId="49" fontId="24" fillId="0" borderId="18" xfId="0" applyNumberFormat="1" applyFont="1" applyBorder="1" applyAlignment="1" applyProtection="1">
      <alignment horizontal="center" vertical="center" shrinkToFit="1"/>
      <protection locked="0"/>
    </xf>
    <xf numFmtId="0" fontId="13" fillId="4" borderId="1" xfId="0" applyFont="1" applyFill="1" applyBorder="1" applyAlignment="1" applyProtection="1">
      <alignment horizontal="right" vertical="center"/>
      <protection hidden="1"/>
    </xf>
    <xf numFmtId="0" fontId="13" fillId="4" borderId="7" xfId="0" applyFont="1" applyFill="1" applyBorder="1" applyAlignment="1" applyProtection="1">
      <alignment horizontal="right" vertical="center"/>
      <protection hidden="1"/>
    </xf>
    <xf numFmtId="180" fontId="31" fillId="0" borderId="84" xfId="11" applyNumberFormat="1" applyFont="1" applyBorder="1" applyAlignment="1" applyProtection="1">
      <alignment horizontal="center" vertical="center" shrinkToFit="1"/>
      <protection hidden="1"/>
    </xf>
    <xf numFmtId="180" fontId="31" fillId="0" borderId="25" xfId="11" applyNumberFormat="1" applyFont="1" applyBorder="1" applyAlignment="1" applyProtection="1">
      <alignment horizontal="center" vertical="center" shrinkToFit="1"/>
      <protection hidden="1"/>
    </xf>
    <xf numFmtId="180" fontId="31" fillId="0" borderId="85" xfId="11" applyNumberFormat="1" applyFont="1" applyBorder="1" applyAlignment="1" applyProtection="1">
      <alignment horizontal="center" vertical="center" shrinkToFit="1"/>
      <protection hidden="1"/>
    </xf>
    <xf numFmtId="178" fontId="13" fillId="4" borderId="2" xfId="11" applyNumberFormat="1" applyFont="1" applyFill="1" applyBorder="1" applyAlignment="1" applyProtection="1">
      <alignment horizontal="right" vertical="center" shrinkToFit="1"/>
      <protection hidden="1"/>
    </xf>
    <xf numFmtId="178" fontId="13" fillId="4" borderId="25" xfId="11" applyNumberFormat="1" applyFont="1" applyFill="1" applyBorder="1" applyAlignment="1" applyProtection="1">
      <alignment horizontal="right" vertical="center" shrinkToFit="1"/>
      <protection hidden="1"/>
    </xf>
    <xf numFmtId="38" fontId="31" fillId="0" borderId="7" xfId="11" applyFont="1" applyFill="1" applyBorder="1" applyAlignment="1" applyProtection="1">
      <alignment horizontal="right" vertical="center" shrinkToFit="1"/>
      <protection hidden="1"/>
    </xf>
    <xf numFmtId="38" fontId="31" fillId="0" borderId="76" xfId="11" applyFont="1" applyFill="1" applyBorder="1" applyAlignment="1" applyProtection="1">
      <alignment horizontal="right" vertical="center" shrinkToFit="1"/>
      <protection hidden="1"/>
    </xf>
    <xf numFmtId="49" fontId="24" fillId="0" borderId="57" xfId="0" applyNumberFormat="1" applyFont="1" applyBorder="1" applyAlignment="1" applyProtection="1">
      <alignment horizontal="center" vertical="center" shrinkToFit="1"/>
      <protection locked="0"/>
    </xf>
    <xf numFmtId="49" fontId="24" fillId="0" borderId="17" xfId="0" applyNumberFormat="1" applyFont="1" applyBorder="1" applyAlignment="1" applyProtection="1">
      <alignment horizontal="center" vertical="center" shrinkToFit="1"/>
      <protection locked="0"/>
    </xf>
    <xf numFmtId="38" fontId="31" fillId="0" borderId="58" xfId="12" applyFont="1" applyFill="1" applyBorder="1" applyAlignment="1" applyProtection="1">
      <alignment horizontal="right" vertical="center" shrinkToFit="1"/>
      <protection locked="0"/>
    </xf>
    <xf numFmtId="38" fontId="31" fillId="0" borderId="14" xfId="12" applyFont="1" applyFill="1" applyBorder="1" applyAlignment="1" applyProtection="1">
      <alignment horizontal="right" vertical="center" shrinkToFit="1"/>
      <protection locked="0"/>
    </xf>
    <xf numFmtId="38" fontId="31" fillId="0" borderId="59" xfId="12" applyFont="1" applyFill="1" applyBorder="1" applyAlignment="1" applyProtection="1">
      <alignment horizontal="right" vertical="center" shrinkToFit="1"/>
      <protection locked="0"/>
    </xf>
    <xf numFmtId="0" fontId="24" fillId="0" borderId="15" xfId="0" applyNumberFormat="1" applyFont="1" applyFill="1" applyBorder="1" applyAlignment="1" applyProtection="1">
      <alignment horizontal="center" vertical="center" shrinkToFit="1"/>
      <protection locked="0"/>
    </xf>
    <xf numFmtId="0" fontId="24" fillId="0" borderId="18" xfId="0" applyNumberFormat="1" applyFont="1" applyFill="1" applyBorder="1" applyAlignment="1" applyProtection="1">
      <alignment horizontal="center" vertical="center" shrinkToFit="1"/>
      <protection locked="0"/>
    </xf>
    <xf numFmtId="0" fontId="24" fillId="0" borderId="81" xfId="0" applyNumberFormat="1" applyFont="1" applyFill="1" applyBorder="1" applyAlignment="1" applyProtection="1">
      <alignment horizontal="center" vertical="center" shrinkToFit="1"/>
      <protection locked="0"/>
    </xf>
    <xf numFmtId="49" fontId="24" fillId="0" borderId="81" xfId="0" applyNumberFormat="1" applyFont="1" applyFill="1" applyBorder="1" applyAlignment="1" applyProtection="1">
      <alignment horizontal="center" vertical="center" shrinkToFit="1"/>
      <protection locked="0"/>
    </xf>
    <xf numFmtId="49" fontId="24" fillId="0" borderId="15" xfId="0" applyNumberFormat="1" applyFont="1" applyFill="1" applyBorder="1" applyAlignment="1" applyProtection="1">
      <alignment horizontal="center" vertical="center" shrinkToFit="1"/>
      <protection locked="0"/>
    </xf>
    <xf numFmtId="49" fontId="24" fillId="0" borderId="18" xfId="0" applyNumberFormat="1" applyFont="1" applyFill="1" applyBorder="1" applyAlignment="1" applyProtection="1">
      <alignment horizontal="center" vertical="center" shrinkToFit="1"/>
      <protection locked="0"/>
    </xf>
    <xf numFmtId="49" fontId="24" fillId="0" borderId="81" xfId="0" applyNumberFormat="1" applyFont="1" applyFill="1" applyBorder="1" applyAlignment="1" applyProtection="1">
      <alignment horizontal="left" vertical="center" shrinkToFit="1"/>
      <protection locked="0"/>
    </xf>
    <xf numFmtId="49" fontId="24" fillId="0" borderId="15" xfId="0" applyNumberFormat="1" applyFont="1" applyFill="1" applyBorder="1" applyAlignment="1" applyProtection="1">
      <alignment horizontal="left" vertical="center" shrinkToFit="1"/>
      <protection locked="0"/>
    </xf>
    <xf numFmtId="49" fontId="24" fillId="0" borderId="18" xfId="0" applyNumberFormat="1" applyFont="1" applyFill="1" applyBorder="1" applyAlignment="1" applyProtection="1">
      <alignment horizontal="left" vertical="center" shrinkToFit="1"/>
      <protection locked="0"/>
    </xf>
    <xf numFmtId="180" fontId="31" fillId="0" borderId="81" xfId="0" applyNumberFormat="1" applyFont="1" applyFill="1" applyBorder="1" applyAlignment="1" applyProtection="1">
      <alignment horizontal="center" vertical="center" shrinkToFit="1"/>
      <protection locked="0"/>
    </xf>
    <xf numFmtId="180" fontId="31" fillId="0" borderId="15" xfId="0" applyNumberFormat="1" applyFont="1" applyFill="1" applyBorder="1" applyAlignment="1" applyProtection="1">
      <alignment horizontal="center" vertical="center" shrinkToFit="1"/>
      <protection locked="0"/>
    </xf>
    <xf numFmtId="180" fontId="31" fillId="0" borderId="18" xfId="0" applyNumberFormat="1" applyFont="1" applyFill="1" applyBorder="1" applyAlignment="1" applyProtection="1">
      <alignment horizontal="center" vertical="center" shrinkToFit="1"/>
      <protection locked="0"/>
    </xf>
    <xf numFmtId="49" fontId="24" fillId="0" borderId="57" xfId="0" applyNumberFormat="1" applyFont="1" applyFill="1" applyBorder="1" applyAlignment="1" applyProtection="1">
      <alignment horizontal="left" vertical="center" shrinkToFit="1"/>
      <protection locked="0"/>
    </xf>
    <xf numFmtId="49" fontId="24" fillId="0" borderId="14" xfId="0" applyNumberFormat="1" applyFont="1" applyFill="1" applyBorder="1" applyAlignment="1" applyProtection="1">
      <alignment horizontal="left" vertical="center" shrinkToFit="1"/>
      <protection locked="0"/>
    </xf>
    <xf numFmtId="49" fontId="24" fillId="0" borderId="17" xfId="0" applyNumberFormat="1" applyFont="1" applyFill="1" applyBorder="1" applyAlignment="1" applyProtection="1">
      <alignment horizontal="left" vertical="center" shrinkToFit="1"/>
      <protection locked="0"/>
    </xf>
    <xf numFmtId="180" fontId="31" fillId="0" borderId="57" xfId="0" applyNumberFormat="1" applyFont="1" applyFill="1" applyBorder="1" applyAlignment="1" applyProtection="1">
      <alignment horizontal="center" vertical="center" shrinkToFit="1"/>
      <protection locked="0"/>
    </xf>
    <xf numFmtId="180" fontId="31" fillId="0" borderId="14" xfId="0" applyNumberFormat="1" applyFont="1" applyFill="1" applyBorder="1" applyAlignment="1" applyProtection="1">
      <alignment horizontal="center" vertical="center" shrinkToFit="1"/>
      <protection locked="0"/>
    </xf>
    <xf numFmtId="180" fontId="31" fillId="0" borderId="17" xfId="0" applyNumberFormat="1" applyFont="1" applyFill="1" applyBorder="1" applyAlignment="1" applyProtection="1">
      <alignment horizontal="center" vertical="center" shrinkToFit="1"/>
      <protection locked="0"/>
    </xf>
    <xf numFmtId="0" fontId="24" fillId="0" borderId="14" xfId="0" applyNumberFormat="1" applyFont="1" applyFill="1" applyBorder="1" applyAlignment="1" applyProtection="1">
      <alignment horizontal="center" vertical="center" shrinkToFit="1"/>
      <protection locked="0"/>
    </xf>
    <xf numFmtId="0" fontId="24" fillId="0" borderId="17" xfId="0" applyNumberFormat="1" applyFont="1" applyFill="1" applyBorder="1" applyAlignment="1" applyProtection="1">
      <alignment horizontal="center" vertical="center" shrinkToFit="1"/>
      <protection locked="0"/>
    </xf>
    <xf numFmtId="0" fontId="24" fillId="0" borderId="57" xfId="0" applyNumberFormat="1" applyFont="1" applyFill="1" applyBorder="1" applyAlignment="1" applyProtection="1">
      <alignment horizontal="center" vertical="center" shrinkToFit="1"/>
      <protection locked="0"/>
    </xf>
    <xf numFmtId="49" fontId="24" fillId="0" borderId="57" xfId="0" applyNumberFormat="1" applyFont="1" applyFill="1" applyBorder="1" applyAlignment="1" applyProtection="1">
      <alignment horizontal="center" vertical="center" shrinkToFit="1"/>
      <protection locked="0"/>
    </xf>
    <xf numFmtId="49" fontId="24" fillId="0" borderId="14" xfId="0" applyNumberFormat="1" applyFont="1" applyFill="1" applyBorder="1" applyAlignment="1" applyProtection="1">
      <alignment horizontal="center" vertical="center" shrinkToFit="1"/>
      <protection locked="0"/>
    </xf>
    <xf numFmtId="49" fontId="24" fillId="0" borderId="17" xfId="0" applyNumberFormat="1" applyFont="1" applyFill="1" applyBorder="1" applyAlignment="1" applyProtection="1">
      <alignment horizontal="center" vertical="center" shrinkToFit="1"/>
      <protection locked="0"/>
    </xf>
    <xf numFmtId="178" fontId="31" fillId="0" borderId="57" xfId="12" applyNumberFormat="1" applyFont="1" applyFill="1" applyBorder="1" applyAlignment="1" applyProtection="1">
      <alignment horizontal="right" vertical="center" shrinkToFit="1"/>
      <protection locked="0"/>
    </xf>
    <xf numFmtId="178" fontId="31" fillId="0" borderId="14" xfId="12" applyNumberFormat="1" applyFont="1" applyFill="1" applyBorder="1" applyAlignment="1" applyProtection="1">
      <alignment horizontal="right" vertical="center" shrinkToFit="1"/>
      <protection locked="0"/>
    </xf>
    <xf numFmtId="49" fontId="24" fillId="0" borderId="100" xfId="0" applyNumberFormat="1" applyFont="1" applyFill="1" applyBorder="1" applyAlignment="1" applyProtection="1">
      <alignment horizontal="center" vertical="center" shrinkToFit="1"/>
      <protection locked="0"/>
    </xf>
    <xf numFmtId="49" fontId="24" fillId="0" borderId="19" xfId="0" applyNumberFormat="1" applyFont="1" applyFill="1" applyBorder="1" applyAlignment="1" applyProtection="1">
      <alignment horizontal="center" vertical="center" shrinkToFit="1"/>
      <protection locked="0"/>
    </xf>
    <xf numFmtId="49" fontId="24" fillId="0" borderId="16" xfId="0" applyNumberFormat="1" applyFont="1" applyFill="1" applyBorder="1" applyAlignment="1" applyProtection="1">
      <alignment horizontal="center" vertical="center" shrinkToFit="1"/>
      <protection locked="0"/>
    </xf>
    <xf numFmtId="0" fontId="14" fillId="5" borderId="87" xfId="0" applyFont="1" applyFill="1" applyBorder="1" applyAlignment="1" applyProtection="1">
      <alignment horizontal="center" vertical="center"/>
      <protection hidden="1"/>
    </xf>
    <xf numFmtId="0" fontId="14" fillId="5" borderId="95"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0" fontId="14" fillId="5" borderId="94" xfId="0" applyFont="1" applyFill="1" applyBorder="1" applyAlignment="1" applyProtection="1">
      <alignment horizontal="center" vertical="center" wrapText="1"/>
      <protection hidden="1"/>
    </xf>
    <xf numFmtId="49" fontId="24" fillId="0" borderId="100" xfId="0" applyNumberFormat="1" applyFont="1" applyFill="1" applyBorder="1" applyAlignment="1" applyProtection="1">
      <alignment horizontal="left" vertical="center" shrinkToFit="1"/>
      <protection locked="0"/>
    </xf>
    <xf numFmtId="49" fontId="24" fillId="0" borderId="19" xfId="0" applyNumberFormat="1" applyFont="1" applyFill="1" applyBorder="1" applyAlignment="1" applyProtection="1">
      <alignment horizontal="left" vertical="center" shrinkToFit="1"/>
      <protection locked="0"/>
    </xf>
    <xf numFmtId="49" fontId="24" fillId="0" borderId="16" xfId="0" applyNumberFormat="1" applyFont="1" applyFill="1" applyBorder="1" applyAlignment="1" applyProtection="1">
      <alignment horizontal="left" vertical="center" shrinkToFit="1"/>
      <protection locked="0"/>
    </xf>
    <xf numFmtId="0" fontId="24" fillId="0" borderId="87" xfId="0" applyFont="1" applyFill="1" applyBorder="1" applyAlignment="1" applyProtection="1">
      <alignment horizontal="center" vertical="center" shrinkToFit="1"/>
      <protection locked="0"/>
    </xf>
    <xf numFmtId="0" fontId="24" fillId="0" borderId="88" xfId="0" applyFont="1" applyFill="1" applyBorder="1" applyAlignment="1" applyProtection="1">
      <alignment horizontal="center" vertical="center" shrinkToFit="1"/>
      <protection locked="0"/>
    </xf>
    <xf numFmtId="0" fontId="14" fillId="0" borderId="96" xfId="0" applyFont="1" applyFill="1" applyBorder="1" applyAlignment="1" applyProtection="1">
      <alignment horizontal="center" vertical="center" shrinkToFit="1"/>
      <protection hidden="1"/>
    </xf>
    <xf numFmtId="0" fontId="14" fillId="0" borderId="97" xfId="0" applyFont="1" applyFill="1" applyBorder="1" applyAlignment="1" applyProtection="1">
      <alignment horizontal="center" vertical="center" shrinkToFit="1"/>
      <protection hidden="1"/>
    </xf>
    <xf numFmtId="0" fontId="14" fillId="0" borderId="50" xfId="0" applyFont="1" applyFill="1" applyBorder="1" applyAlignment="1" applyProtection="1">
      <alignment horizontal="center" vertical="center" shrinkToFit="1"/>
      <protection hidden="1"/>
    </xf>
    <xf numFmtId="0" fontId="14" fillId="0" borderId="98"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shrinkToFit="1"/>
      <protection hidden="1"/>
    </xf>
    <xf numFmtId="0" fontId="14" fillId="0" borderId="10" xfId="0" applyFont="1" applyFill="1" applyBorder="1" applyAlignment="1" applyProtection="1">
      <alignment horizontal="center" vertical="center" shrinkToFit="1"/>
      <protection hidden="1"/>
    </xf>
    <xf numFmtId="0" fontId="14" fillId="0" borderId="99"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4" xfId="0" applyFont="1" applyFill="1" applyBorder="1" applyAlignment="1" applyProtection="1">
      <alignment horizontal="center" vertical="center" shrinkToFit="1"/>
      <protection hidden="1"/>
    </xf>
    <xf numFmtId="0" fontId="14" fillId="5" borderId="68" xfId="0" applyFont="1" applyFill="1" applyBorder="1" applyAlignment="1" applyProtection="1">
      <alignment horizontal="center" vertical="center" wrapText="1"/>
      <protection hidden="1"/>
    </xf>
    <xf numFmtId="0" fontId="14" fillId="5" borderId="89" xfId="0" applyFont="1" applyFill="1" applyBorder="1" applyAlignment="1" applyProtection="1">
      <alignment horizontal="center" vertical="center" wrapText="1"/>
      <protection hidden="1"/>
    </xf>
    <xf numFmtId="178" fontId="31" fillId="0" borderId="100" xfId="12" applyNumberFormat="1" applyFont="1" applyFill="1" applyBorder="1" applyAlignment="1" applyProtection="1">
      <alignment horizontal="right" vertical="center" shrinkToFit="1"/>
      <protection locked="0"/>
    </xf>
    <xf numFmtId="178" fontId="31" fillId="0" borderId="19" xfId="12" applyNumberFormat="1" applyFont="1" applyFill="1" applyBorder="1" applyAlignment="1" applyProtection="1">
      <alignment horizontal="right" vertical="center" shrinkToFit="1"/>
      <protection locked="0"/>
    </xf>
    <xf numFmtId="49" fontId="24" fillId="0" borderId="100" xfId="0" applyNumberFormat="1" applyFont="1" applyBorder="1" applyAlignment="1" applyProtection="1">
      <alignment horizontal="center" vertical="center" shrinkToFit="1"/>
      <protection locked="0"/>
    </xf>
    <xf numFmtId="49" fontId="24" fillId="0" borderId="16" xfId="0" applyNumberFormat="1" applyFont="1" applyBorder="1" applyAlignment="1" applyProtection="1">
      <alignment horizontal="center" vertical="center" shrinkToFit="1"/>
      <protection locked="0"/>
    </xf>
    <xf numFmtId="0" fontId="14" fillId="5" borderId="86" xfId="0" applyFont="1" applyFill="1" applyBorder="1" applyAlignment="1" applyProtection="1">
      <alignment horizontal="center" vertical="center" wrapText="1"/>
      <protection hidden="1"/>
    </xf>
    <xf numFmtId="0" fontId="14" fillId="5" borderId="87" xfId="0" applyFont="1" applyFill="1" applyBorder="1" applyAlignment="1" applyProtection="1">
      <alignment horizontal="center" vertical="center" wrapText="1"/>
      <protection hidden="1"/>
    </xf>
    <xf numFmtId="0" fontId="14" fillId="5" borderId="88" xfId="0" applyFont="1" applyFill="1" applyBorder="1" applyAlignment="1" applyProtection="1">
      <alignment horizontal="center" vertical="center" wrapText="1"/>
      <protection hidden="1"/>
    </xf>
    <xf numFmtId="0" fontId="14" fillId="7" borderId="92" xfId="0" applyFont="1" applyFill="1" applyBorder="1" applyAlignment="1" applyProtection="1">
      <alignment horizontal="center" vertical="center"/>
      <protection hidden="1"/>
    </xf>
    <xf numFmtId="0" fontId="14" fillId="7" borderId="20" xfId="0" applyFont="1" applyFill="1" applyBorder="1" applyAlignment="1" applyProtection="1">
      <alignment horizontal="center" vertical="center"/>
      <protection hidden="1"/>
    </xf>
    <xf numFmtId="0" fontId="14" fillId="7" borderId="93" xfId="0" applyFont="1" applyFill="1" applyBorder="1" applyAlignment="1" applyProtection="1">
      <alignment horizontal="center" vertical="center"/>
      <protection hidden="1"/>
    </xf>
    <xf numFmtId="3" fontId="17" fillId="0" borderId="23" xfId="0" applyNumberFormat="1" applyFont="1" applyFill="1" applyBorder="1" applyAlignment="1" applyProtection="1">
      <alignment horizontal="center" vertical="center" shrinkToFit="1"/>
      <protection hidden="1"/>
    </xf>
    <xf numFmtId="180" fontId="31" fillId="0" borderId="100" xfId="0" applyNumberFormat="1" applyFont="1" applyFill="1" applyBorder="1" applyAlignment="1" applyProtection="1">
      <alignment horizontal="center" vertical="center" shrinkToFit="1"/>
      <protection locked="0"/>
    </xf>
    <xf numFmtId="180" fontId="31" fillId="0" borderId="19" xfId="0" applyNumberFormat="1" applyFont="1" applyFill="1" applyBorder="1" applyAlignment="1" applyProtection="1">
      <alignment horizontal="center" vertical="center" shrinkToFit="1"/>
      <protection locked="0"/>
    </xf>
    <xf numFmtId="180" fontId="31" fillId="0" borderId="16" xfId="0" applyNumberFormat="1" applyFont="1" applyFill="1" applyBorder="1" applyAlignment="1" applyProtection="1">
      <alignment horizontal="center" vertical="center" shrinkToFit="1"/>
      <protection locked="0"/>
    </xf>
    <xf numFmtId="0" fontId="59" fillId="4" borderId="68" xfId="0" applyFont="1" applyFill="1" applyBorder="1" applyAlignment="1" applyProtection="1">
      <alignment horizontal="center" vertical="center" wrapText="1"/>
      <protection hidden="1"/>
    </xf>
    <xf numFmtId="0" fontId="59" fillId="4" borderId="66" xfId="0" applyFont="1" applyFill="1" applyBorder="1" applyAlignment="1" applyProtection="1">
      <alignment horizontal="center" vertical="center"/>
      <protection hidden="1"/>
    </xf>
    <xf numFmtId="0" fontId="59" fillId="4" borderId="89" xfId="0" applyFont="1" applyFill="1" applyBorder="1" applyAlignment="1" applyProtection="1">
      <alignment horizontal="center" vertical="center"/>
      <protection hidden="1"/>
    </xf>
    <xf numFmtId="0" fontId="24" fillId="2" borderId="0" xfId="0" applyFont="1" applyFill="1" applyAlignment="1" applyProtection="1">
      <alignment horizontal="left" vertical="center"/>
      <protection hidden="1"/>
    </xf>
    <xf numFmtId="3" fontId="27" fillId="0" borderId="23" xfId="0" applyNumberFormat="1" applyFont="1" applyFill="1" applyBorder="1" applyAlignment="1" applyProtection="1">
      <alignment horizontal="center" vertical="center" shrinkToFit="1"/>
      <protection hidden="1"/>
    </xf>
    <xf numFmtId="177" fontId="58" fillId="0" borderId="23" xfId="0" applyNumberFormat="1" applyFont="1" applyFill="1" applyBorder="1" applyAlignment="1" applyProtection="1">
      <alignment horizontal="center" vertical="center" shrinkToFit="1"/>
      <protection locked="0"/>
    </xf>
    <xf numFmtId="3" fontId="58" fillId="0" borderId="23" xfId="0" applyNumberFormat="1" applyFont="1" applyFill="1" applyBorder="1" applyAlignment="1" applyProtection="1">
      <alignment horizontal="center" vertical="center" shrinkToFit="1"/>
      <protection hidden="1"/>
    </xf>
    <xf numFmtId="177" fontId="31" fillId="2" borderId="101" xfId="0" applyNumberFormat="1" applyFont="1" applyFill="1" applyBorder="1" applyAlignment="1" applyProtection="1">
      <alignment horizontal="right" vertical="center" shrinkToFit="1"/>
      <protection locked="0"/>
    </xf>
    <xf numFmtId="177" fontId="31" fillId="2" borderId="87" xfId="0" applyNumberFormat="1" applyFont="1" applyFill="1" applyBorder="1" applyAlignment="1" applyProtection="1">
      <alignment horizontal="right" vertical="center" shrinkToFit="1"/>
      <protection locked="0"/>
    </xf>
    <xf numFmtId="0" fontId="15" fillId="2" borderId="87" xfId="0" applyFont="1" applyFill="1" applyBorder="1" applyAlignment="1" applyProtection="1">
      <alignment horizontal="center" vertical="center"/>
      <protection hidden="1"/>
    </xf>
    <xf numFmtId="0" fontId="15" fillId="2" borderId="102" xfId="0" applyFont="1" applyFill="1" applyBorder="1" applyAlignment="1" applyProtection="1">
      <alignment horizontal="center" vertical="center"/>
      <protection hidden="1"/>
    </xf>
    <xf numFmtId="38" fontId="52" fillId="0" borderId="39" xfId="12" applyFont="1" applyFill="1" applyBorder="1" applyAlignment="1" applyProtection="1">
      <alignment vertical="center" shrinkToFit="1"/>
      <protection hidden="1"/>
    </xf>
    <xf numFmtId="38" fontId="52" fillId="0" borderId="21" xfId="12" applyFont="1" applyFill="1" applyBorder="1" applyAlignment="1" applyProtection="1">
      <alignment vertical="center" shrinkToFit="1"/>
      <protection hidden="1"/>
    </xf>
    <xf numFmtId="38" fontId="52" fillId="0" borderId="38" xfId="12" applyFont="1" applyFill="1" applyBorder="1" applyAlignment="1" applyProtection="1">
      <alignment vertical="center" shrinkToFit="1"/>
      <protection hidden="1"/>
    </xf>
    <xf numFmtId="0" fontId="8" fillId="5" borderId="68" xfId="0" applyFont="1" applyFill="1" applyBorder="1" applyAlignment="1" applyProtection="1">
      <alignment horizontal="center" vertical="center" wrapText="1"/>
      <protection hidden="1"/>
    </xf>
    <xf numFmtId="0" fontId="8" fillId="5" borderId="66" xfId="0" applyFont="1" applyFill="1" applyBorder="1" applyAlignment="1" applyProtection="1">
      <alignment horizontal="center" vertical="center"/>
      <protection hidden="1"/>
    </xf>
    <xf numFmtId="0" fontId="8" fillId="5" borderId="89" xfId="0" applyFont="1" applyFill="1" applyBorder="1" applyAlignment="1" applyProtection="1">
      <alignment horizontal="center" vertical="center"/>
      <protection hidden="1"/>
    </xf>
    <xf numFmtId="0" fontId="14" fillId="5" borderId="69" xfId="0" applyFont="1" applyFill="1" applyBorder="1" applyAlignment="1" applyProtection="1">
      <alignment horizontal="center" vertical="center" wrapText="1"/>
      <protection hidden="1"/>
    </xf>
    <xf numFmtId="0" fontId="14" fillId="5" borderId="66" xfId="0" applyFont="1" applyFill="1" applyBorder="1" applyAlignment="1" applyProtection="1">
      <alignment horizontal="center" vertical="center" wrapText="1"/>
      <protection hidden="1"/>
    </xf>
    <xf numFmtId="0" fontId="14" fillId="5" borderId="70" xfId="0" applyFont="1" applyFill="1" applyBorder="1" applyAlignment="1" applyProtection="1">
      <alignment horizontal="center" vertical="center" wrapText="1"/>
      <protection hidden="1"/>
    </xf>
    <xf numFmtId="3" fontId="27" fillId="4" borderId="40" xfId="0" applyNumberFormat="1" applyFont="1" applyFill="1" applyBorder="1" applyAlignment="1" applyProtection="1">
      <alignment horizontal="right" vertical="center" shrinkToFit="1"/>
      <protection hidden="1"/>
    </xf>
    <xf numFmtId="3" fontId="27" fillId="4" borderId="21" xfId="0" applyNumberFormat="1" applyFont="1" applyFill="1" applyBorder="1" applyAlignment="1" applyProtection="1">
      <alignment horizontal="right" vertical="center" shrinkToFit="1"/>
      <protection hidden="1"/>
    </xf>
    <xf numFmtId="3" fontId="27" fillId="4" borderId="41" xfId="0" applyNumberFormat="1" applyFont="1" applyFill="1" applyBorder="1" applyAlignment="1" applyProtection="1">
      <alignment horizontal="right" vertical="center" shrinkToFit="1"/>
      <protection hidden="1"/>
    </xf>
    <xf numFmtId="176" fontId="31" fillId="0" borderId="103" xfId="0" applyNumberFormat="1" applyFont="1" applyFill="1" applyBorder="1" applyAlignment="1" applyProtection="1">
      <alignment horizontal="center" vertical="center" shrinkToFit="1"/>
      <protection hidden="1"/>
    </xf>
    <xf numFmtId="176" fontId="31" fillId="0" borderId="97" xfId="0" applyNumberFormat="1" applyFont="1" applyFill="1" applyBorder="1" applyAlignment="1" applyProtection="1">
      <alignment horizontal="center" vertical="center" shrinkToFit="1"/>
      <protection hidden="1"/>
    </xf>
    <xf numFmtId="176" fontId="31" fillId="0" borderId="104" xfId="0" applyNumberFormat="1" applyFont="1" applyFill="1" applyBorder="1" applyAlignment="1" applyProtection="1">
      <alignment horizontal="center" vertical="center" shrinkToFit="1"/>
      <protection hidden="1"/>
    </xf>
    <xf numFmtId="176" fontId="31" fillId="0" borderId="105" xfId="0" applyNumberFormat="1" applyFont="1" applyFill="1" applyBorder="1" applyAlignment="1" applyProtection="1">
      <alignment horizontal="center" vertical="center" shrinkToFit="1"/>
      <protection hidden="1"/>
    </xf>
    <xf numFmtId="176" fontId="31" fillId="0" borderId="0" xfId="0" applyNumberFormat="1" applyFont="1" applyFill="1" applyBorder="1" applyAlignment="1" applyProtection="1">
      <alignment horizontal="center" vertical="center" shrinkToFit="1"/>
      <protection hidden="1"/>
    </xf>
    <xf numFmtId="176" fontId="31" fillId="0" borderId="106" xfId="0" applyNumberFormat="1" applyFont="1" applyFill="1" applyBorder="1" applyAlignment="1" applyProtection="1">
      <alignment horizontal="center" vertical="center" shrinkToFit="1"/>
      <protection hidden="1"/>
    </xf>
    <xf numFmtId="0" fontId="8" fillId="5" borderId="66" xfId="0" applyFont="1" applyFill="1" applyBorder="1" applyAlignment="1" applyProtection="1">
      <alignment horizontal="center" vertical="center" wrapText="1"/>
      <protection hidden="1"/>
    </xf>
    <xf numFmtId="0" fontId="8" fillId="5" borderId="89" xfId="0" applyFont="1" applyFill="1" applyBorder="1" applyAlignment="1" applyProtection="1">
      <alignment horizontal="center" vertical="center" wrapText="1"/>
      <protection hidden="1"/>
    </xf>
    <xf numFmtId="0" fontId="31" fillId="0" borderId="57" xfId="12" applyNumberFormat="1" applyFont="1" applyFill="1" applyBorder="1" applyAlignment="1" applyProtection="1">
      <alignment horizontal="center" vertical="center" shrinkToFit="1"/>
      <protection locked="0"/>
    </xf>
    <xf numFmtId="0" fontId="31" fillId="0" borderId="14" xfId="12" applyNumberFormat="1" applyFont="1" applyFill="1" applyBorder="1" applyAlignment="1" applyProtection="1">
      <alignment horizontal="center" vertical="center" shrinkToFit="1"/>
      <protection locked="0"/>
    </xf>
    <xf numFmtId="0" fontId="31" fillId="0" borderId="17" xfId="12" applyNumberFormat="1" applyFont="1" applyFill="1" applyBorder="1" applyAlignment="1" applyProtection="1">
      <alignment horizontal="center" vertical="center" shrinkToFit="1"/>
      <protection locked="0"/>
    </xf>
    <xf numFmtId="0" fontId="31" fillId="0" borderId="100" xfId="12" applyNumberFormat="1" applyFont="1" applyFill="1" applyBorder="1" applyAlignment="1" applyProtection="1">
      <alignment horizontal="center" vertical="center" shrinkToFit="1"/>
      <protection locked="0"/>
    </xf>
    <xf numFmtId="0" fontId="31" fillId="0" borderId="19" xfId="12" applyNumberFormat="1" applyFont="1" applyFill="1" applyBorder="1" applyAlignment="1" applyProtection="1">
      <alignment horizontal="center" vertical="center" shrinkToFit="1"/>
      <protection locked="0"/>
    </xf>
    <xf numFmtId="0" fontId="31" fillId="0" borderId="16" xfId="12" applyNumberFormat="1" applyFont="1" applyFill="1" applyBorder="1" applyAlignment="1" applyProtection="1">
      <alignment horizontal="center" vertical="center" shrinkToFit="1"/>
      <protection locked="0"/>
    </xf>
    <xf numFmtId="0" fontId="31" fillId="0" borderId="109" xfId="12" applyNumberFormat="1" applyFont="1" applyFill="1" applyBorder="1" applyAlignment="1" applyProtection="1">
      <alignment horizontal="center" vertical="center" shrinkToFit="1"/>
      <protection locked="0"/>
    </xf>
    <xf numFmtId="0" fontId="31" fillId="0" borderId="110" xfId="12" applyNumberFormat="1" applyFont="1" applyFill="1" applyBorder="1" applyAlignment="1" applyProtection="1">
      <alignment horizontal="center" vertical="center" shrinkToFit="1"/>
      <protection locked="0"/>
    </xf>
    <xf numFmtId="0" fontId="31" fillId="0" borderId="107" xfId="12" applyNumberFormat="1" applyFont="1" applyFill="1" applyBorder="1" applyAlignment="1" applyProtection="1">
      <alignment horizontal="center" vertical="center" shrinkToFit="1"/>
      <protection locked="0"/>
    </xf>
    <xf numFmtId="0" fontId="30" fillId="3" borderId="0" xfId="0" applyFont="1" applyFill="1" applyAlignment="1" applyProtection="1">
      <alignment horizontal="center" vertical="center" wrapText="1"/>
      <protection hidden="1"/>
    </xf>
    <xf numFmtId="49" fontId="24" fillId="0" borderId="60" xfId="0" applyNumberFormat="1" applyFont="1" applyBorder="1" applyAlignment="1" applyProtection="1">
      <alignment horizontal="center" vertical="center" shrinkToFit="1"/>
      <protection hidden="1"/>
    </xf>
    <xf numFmtId="49" fontId="24" fillId="0" borderId="60" xfId="0" applyNumberFormat="1" applyFont="1" applyBorder="1" applyAlignment="1" applyProtection="1">
      <alignment horizontal="left" vertical="center" shrinkToFit="1"/>
      <protection hidden="1"/>
    </xf>
    <xf numFmtId="178" fontId="31" fillId="0" borderId="61" xfId="12" applyNumberFormat="1" applyFont="1" applyBorder="1" applyAlignment="1" applyProtection="1">
      <alignment horizontal="right" vertical="center" shrinkToFit="1"/>
      <protection hidden="1"/>
    </xf>
    <xf numFmtId="178" fontId="31" fillId="0" borderId="13" xfId="12" applyNumberFormat="1" applyFont="1" applyBorder="1" applyAlignment="1" applyProtection="1">
      <alignment horizontal="right" vertical="center" shrinkToFit="1"/>
      <protection hidden="1"/>
    </xf>
    <xf numFmtId="178" fontId="31" fillId="0" borderId="57" xfId="12" applyNumberFormat="1" applyFont="1" applyBorder="1" applyAlignment="1" applyProtection="1">
      <alignment horizontal="right" vertical="center" shrinkToFit="1"/>
      <protection hidden="1"/>
    </xf>
    <xf numFmtId="178" fontId="31" fillId="0" borderId="14" xfId="12" applyNumberFormat="1" applyFont="1" applyBorder="1" applyAlignment="1" applyProtection="1">
      <alignment horizontal="right" vertical="center" shrinkToFit="1"/>
      <protection hidden="1"/>
    </xf>
    <xf numFmtId="49" fontId="24" fillId="0" borderId="56" xfId="0" applyNumberFormat="1" applyFont="1" applyBorder="1" applyAlignment="1" applyProtection="1">
      <alignment horizontal="center" vertical="center" shrinkToFit="1"/>
      <protection hidden="1"/>
    </xf>
    <xf numFmtId="49" fontId="24" fillId="0" borderId="56" xfId="0" applyNumberFormat="1" applyFont="1" applyBorder="1" applyAlignment="1" applyProtection="1">
      <alignment horizontal="left" vertical="center" shrinkToFit="1"/>
      <protection hidden="1"/>
    </xf>
    <xf numFmtId="49" fontId="24" fillId="0" borderId="135" xfId="0" applyNumberFormat="1" applyFont="1" applyBorder="1" applyAlignment="1" applyProtection="1">
      <alignment horizontal="center" vertical="center" shrinkToFit="1"/>
      <protection hidden="1"/>
    </xf>
    <xf numFmtId="49" fontId="24" fillId="0" borderId="135" xfId="0" applyNumberFormat="1" applyFont="1" applyBorder="1" applyAlignment="1" applyProtection="1">
      <alignment horizontal="left" vertical="center" shrinkToFit="1"/>
      <protection hidden="1"/>
    </xf>
    <xf numFmtId="178" fontId="31" fillId="0" borderId="81" xfId="12" applyNumberFormat="1" applyFont="1" applyBorder="1" applyAlignment="1" applyProtection="1">
      <alignment horizontal="right" vertical="center" shrinkToFit="1"/>
      <protection hidden="1"/>
    </xf>
    <xf numFmtId="178" fontId="31" fillId="0" borderId="15" xfId="12" applyNumberFormat="1" applyFont="1" applyBorder="1" applyAlignment="1" applyProtection="1">
      <alignment horizontal="right" vertical="center" shrinkToFit="1"/>
      <protection hidden="1"/>
    </xf>
    <xf numFmtId="49" fontId="24" fillId="0" borderId="151" xfId="0" applyNumberFormat="1" applyFont="1" applyBorder="1" applyAlignment="1" applyProtection="1">
      <alignment horizontal="center" vertical="center" shrinkToFit="1"/>
      <protection hidden="1"/>
    </xf>
    <xf numFmtId="49" fontId="24" fillId="0" borderId="151" xfId="0" applyNumberFormat="1" applyFont="1" applyBorder="1" applyAlignment="1" applyProtection="1">
      <alignment horizontal="left" vertical="center" shrinkToFit="1"/>
      <protection hidden="1"/>
    </xf>
    <xf numFmtId="49" fontId="24" fillId="0" borderId="108" xfId="0" applyNumberFormat="1" applyFont="1" applyBorder="1" applyAlignment="1" applyProtection="1">
      <alignment horizontal="center" vertical="center" shrinkToFit="1"/>
      <protection hidden="1"/>
    </xf>
    <xf numFmtId="49" fontId="24" fillId="0" borderId="108" xfId="0" applyNumberFormat="1" applyFont="1" applyBorder="1" applyAlignment="1" applyProtection="1">
      <alignment horizontal="left" vertical="center" shrinkToFit="1"/>
      <protection hidden="1"/>
    </xf>
    <xf numFmtId="178" fontId="31" fillId="0" borderId="152" xfId="12" applyNumberFormat="1" applyFont="1" applyBorder="1" applyAlignment="1" applyProtection="1">
      <alignment horizontal="right" vertical="center" shrinkToFit="1"/>
      <protection hidden="1"/>
    </xf>
    <xf numFmtId="178" fontId="31" fillId="0" borderId="150" xfId="12" applyNumberFormat="1" applyFont="1" applyBorder="1" applyAlignment="1" applyProtection="1">
      <alignment horizontal="right" vertical="center" shrinkToFit="1"/>
      <protection hidden="1"/>
    </xf>
    <xf numFmtId="178" fontId="31" fillId="0" borderId="109" xfId="12" applyNumberFormat="1" applyFont="1" applyBorder="1" applyAlignment="1" applyProtection="1">
      <alignment horizontal="right" vertical="center" shrinkToFit="1"/>
      <protection hidden="1"/>
    </xf>
    <xf numFmtId="178" fontId="31" fillId="0" borderId="110" xfId="12" applyNumberFormat="1" applyFont="1" applyBorder="1" applyAlignment="1" applyProtection="1">
      <alignment horizontal="right" vertical="center" shrinkToFit="1"/>
      <protection hidden="1"/>
    </xf>
    <xf numFmtId="49" fontId="24" fillId="0" borderId="146" xfId="0" applyNumberFormat="1" applyFont="1" applyBorder="1" applyAlignment="1" applyProtection="1">
      <alignment horizontal="center" vertical="center" shrinkToFit="1"/>
      <protection hidden="1"/>
    </xf>
    <xf numFmtId="49" fontId="24" fillId="0" borderId="146" xfId="0" applyNumberFormat="1" applyFont="1" applyBorder="1" applyAlignment="1" applyProtection="1">
      <alignment horizontal="left" vertical="center" shrinkToFit="1"/>
      <protection hidden="1"/>
    </xf>
    <xf numFmtId="49" fontId="24" fillId="0" borderId="161" xfId="0" applyNumberFormat="1" applyFont="1" applyBorder="1" applyAlignment="1" applyProtection="1">
      <alignment horizontal="center" vertical="center" shrinkToFit="1"/>
      <protection hidden="1"/>
    </xf>
    <xf numFmtId="49" fontId="24" fillId="0" borderId="161" xfId="0" applyNumberFormat="1" applyFont="1" applyBorder="1" applyAlignment="1" applyProtection="1">
      <alignment horizontal="left" vertical="center" shrinkToFit="1"/>
      <protection hidden="1"/>
    </xf>
    <xf numFmtId="178" fontId="31" fillId="0" borderId="162" xfId="12" applyNumberFormat="1" applyFont="1" applyBorder="1" applyAlignment="1" applyProtection="1">
      <alignment horizontal="right" vertical="center" shrinkToFit="1"/>
      <protection hidden="1"/>
    </xf>
    <xf numFmtId="178" fontId="31" fillId="0" borderId="160" xfId="12" applyNumberFormat="1" applyFont="1" applyBorder="1" applyAlignment="1" applyProtection="1">
      <alignment horizontal="right" vertical="center" shrinkToFit="1"/>
      <protection hidden="1"/>
    </xf>
    <xf numFmtId="38" fontId="78" fillId="0" borderId="46" xfId="7" applyFont="1" applyBorder="1" applyProtection="1">
      <alignment vertical="center"/>
      <protection hidden="1"/>
    </xf>
    <xf numFmtId="38" fontId="78" fillId="0" borderId="47" xfId="7" applyFont="1" applyBorder="1" applyProtection="1">
      <alignment vertical="center"/>
      <protection hidden="1"/>
    </xf>
    <xf numFmtId="183" fontId="31" fillId="0" borderId="167" xfId="0" applyNumberFormat="1" applyFont="1" applyBorder="1" applyProtection="1">
      <alignment vertical="center"/>
      <protection hidden="1"/>
    </xf>
    <xf numFmtId="183" fontId="31" fillId="0" borderId="150" xfId="0" applyNumberFormat="1" applyFont="1" applyBorder="1" applyProtection="1">
      <alignment vertical="center"/>
      <protection hidden="1"/>
    </xf>
    <xf numFmtId="38" fontId="32" fillId="0" borderId="150" xfId="0" applyNumberFormat="1" applyFont="1" applyBorder="1" applyProtection="1">
      <alignment vertical="center"/>
      <protection hidden="1"/>
    </xf>
    <xf numFmtId="38" fontId="80" fillId="0" borderId="8" xfId="7" applyFont="1" applyBorder="1" applyProtection="1">
      <alignment vertical="center"/>
      <protection hidden="1"/>
    </xf>
    <xf numFmtId="38" fontId="80" fillId="0" borderId="5" xfId="7" applyFont="1" applyBorder="1" applyProtection="1">
      <alignment vertical="center"/>
      <protection hidden="1"/>
    </xf>
    <xf numFmtId="38" fontId="80" fillId="0" borderId="131" xfId="7" applyFont="1" applyBorder="1" applyProtection="1">
      <alignment vertical="center"/>
      <protection hidden="1"/>
    </xf>
    <xf numFmtId="38" fontId="80" fillId="0" borderId="20" xfId="7" applyFont="1" applyBorder="1" applyProtection="1">
      <alignment vertical="center"/>
      <protection hidden="1"/>
    </xf>
    <xf numFmtId="183" fontId="31" fillId="0" borderId="170" xfId="0" applyNumberFormat="1" applyFont="1" applyBorder="1" applyProtection="1">
      <alignment vertical="center"/>
      <protection hidden="1"/>
    </xf>
    <xf numFmtId="183" fontId="31" fillId="0" borderId="127" xfId="0" applyNumberFormat="1" applyFont="1" applyBorder="1" applyProtection="1">
      <alignment vertical="center"/>
      <protection hidden="1"/>
    </xf>
    <xf numFmtId="38" fontId="32" fillId="0" borderId="127" xfId="0" applyNumberFormat="1" applyFont="1" applyBorder="1" applyProtection="1">
      <alignment vertical="center"/>
      <protection hidden="1"/>
    </xf>
    <xf numFmtId="0" fontId="14" fillId="0" borderId="98"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31" fillId="0" borderId="8" xfId="0" applyFont="1" applyBorder="1" applyAlignment="1" applyProtection="1">
      <alignment horizontal="center" vertical="center"/>
      <protection hidden="1"/>
    </xf>
    <xf numFmtId="0" fontId="31" fillId="0" borderId="5" xfId="0" applyFont="1" applyBorder="1" applyAlignment="1" applyProtection="1">
      <alignment horizontal="center" vertical="center"/>
      <protection hidden="1"/>
    </xf>
    <xf numFmtId="0" fontId="31" fillId="0" borderId="6" xfId="0" applyFont="1" applyBorder="1" applyAlignment="1" applyProtection="1">
      <alignment horizontal="center" vertical="center"/>
      <protection hidden="1"/>
    </xf>
    <xf numFmtId="183" fontId="31" fillId="0" borderId="8" xfId="0" applyNumberFormat="1" applyFont="1" applyBorder="1" applyProtection="1">
      <alignment vertical="center"/>
      <protection hidden="1"/>
    </xf>
    <xf numFmtId="183" fontId="31" fillId="0" borderId="5" xfId="0" applyNumberFormat="1" applyFont="1" applyBorder="1" applyProtection="1">
      <alignment vertical="center"/>
      <protection hidden="1"/>
    </xf>
    <xf numFmtId="0" fontId="15" fillId="0" borderId="81"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38" fontId="31" fillId="0" borderId="15" xfId="0" applyNumberFormat="1" applyFont="1" applyBorder="1" applyProtection="1">
      <alignment vertical="center"/>
      <protection hidden="1"/>
    </xf>
    <xf numFmtId="38" fontId="32" fillId="0" borderId="15" xfId="0" applyNumberFormat="1" applyFont="1" applyBorder="1" applyProtection="1">
      <alignment vertical="center"/>
      <protection hidden="1"/>
    </xf>
    <xf numFmtId="38" fontId="80" fillId="0" borderId="33" xfId="7" applyFont="1" applyBorder="1" applyProtection="1">
      <alignment vertical="center"/>
      <protection hidden="1"/>
    </xf>
    <xf numFmtId="38" fontId="80" fillId="0" borderId="36" xfId="7" applyFont="1" applyBorder="1" applyProtection="1">
      <alignment vertical="center"/>
      <protection hidden="1"/>
    </xf>
    <xf numFmtId="0" fontId="100" fillId="0" borderId="77" xfId="0" applyFont="1" applyBorder="1" applyAlignment="1" applyProtection="1">
      <alignment horizontal="center" vertical="center" wrapText="1" shrinkToFit="1"/>
      <protection hidden="1"/>
    </xf>
    <xf numFmtId="0" fontId="100" fillId="0" borderId="5" xfId="0" applyFont="1" applyBorder="1" applyAlignment="1" applyProtection="1">
      <alignment horizontal="center" vertical="center" wrapText="1" shrinkToFit="1"/>
      <protection hidden="1"/>
    </xf>
    <xf numFmtId="0" fontId="100" fillId="0" borderId="6" xfId="0" applyFont="1" applyBorder="1" applyAlignment="1" applyProtection="1">
      <alignment horizontal="center" vertical="center" wrapText="1" shrinkToFit="1"/>
      <protection hidden="1"/>
    </xf>
    <xf numFmtId="0" fontId="100" fillId="0" borderId="98" xfId="0" applyFont="1" applyBorder="1" applyAlignment="1" applyProtection="1">
      <alignment horizontal="center" vertical="center" wrapText="1" shrinkToFit="1"/>
      <protection hidden="1"/>
    </xf>
    <xf numFmtId="0" fontId="100" fillId="0" borderId="0" xfId="0" applyFont="1" applyAlignment="1" applyProtection="1">
      <alignment horizontal="center" vertical="center" wrapText="1" shrinkToFit="1"/>
      <protection hidden="1"/>
    </xf>
    <xf numFmtId="0" fontId="100" fillId="0" borderId="10" xfId="0" applyFont="1" applyBorder="1" applyAlignment="1" applyProtection="1">
      <alignment horizontal="center" vertical="center" wrapText="1" shrinkToFit="1"/>
      <protection hidden="1"/>
    </xf>
    <xf numFmtId="0" fontId="100" fillId="0" borderId="217" xfId="0" applyFont="1" applyBorder="1" applyAlignment="1" applyProtection="1">
      <alignment horizontal="center" vertical="center" wrapText="1" shrinkToFit="1"/>
      <protection hidden="1"/>
    </xf>
    <xf numFmtId="0" fontId="100" fillId="0" borderId="23" xfId="0" applyFont="1" applyBorder="1" applyAlignment="1" applyProtection="1">
      <alignment horizontal="center" vertical="center" wrapText="1" shrinkToFit="1"/>
      <protection hidden="1"/>
    </xf>
    <xf numFmtId="0" fontId="100" fillId="0" borderId="165" xfId="0" applyFont="1" applyBorder="1" applyAlignment="1" applyProtection="1">
      <alignment horizontal="center" vertical="center" wrapText="1" shrinkToFit="1"/>
      <protection hidden="1"/>
    </xf>
    <xf numFmtId="0" fontId="102" fillId="0" borderId="8" xfId="0" applyFont="1" applyBorder="1" applyAlignment="1" applyProtection="1">
      <alignment horizontal="center" vertical="center" shrinkToFit="1"/>
      <protection locked="0"/>
    </xf>
    <xf numFmtId="0" fontId="102" fillId="0" borderId="5" xfId="0" applyFont="1" applyBorder="1" applyAlignment="1" applyProtection="1">
      <alignment horizontal="center" vertical="center" shrinkToFit="1"/>
      <protection locked="0"/>
    </xf>
    <xf numFmtId="0" fontId="102" fillId="0" borderId="53" xfId="0" applyFont="1" applyBorder="1" applyAlignment="1" applyProtection="1">
      <alignment horizontal="center" vertical="center" shrinkToFit="1"/>
      <protection locked="0"/>
    </xf>
    <xf numFmtId="0" fontId="102" fillId="0" borderId="9" xfId="0" applyFont="1" applyBorder="1" applyAlignment="1" applyProtection="1">
      <alignment horizontal="center" vertical="center" shrinkToFit="1"/>
      <protection locked="0"/>
    </xf>
    <xf numFmtId="0" fontId="102" fillId="0" borderId="3" xfId="0" applyFont="1" applyBorder="1" applyAlignment="1" applyProtection="1">
      <alignment horizontal="center" vertical="center" shrinkToFit="1"/>
      <protection locked="0"/>
    </xf>
    <xf numFmtId="0" fontId="102" fillId="0" borderId="43" xfId="0" applyFont="1" applyBorder="1" applyAlignment="1" applyProtection="1">
      <alignment horizontal="center" vertical="center" shrinkToFit="1"/>
      <protection locked="0"/>
    </xf>
    <xf numFmtId="0" fontId="102" fillId="0" borderId="152" xfId="0" applyFont="1" applyBorder="1" applyAlignment="1" applyProtection="1">
      <alignment horizontal="center" vertical="center" shrinkToFit="1"/>
      <protection hidden="1"/>
    </xf>
    <xf numFmtId="0" fontId="102" fillId="0" borderId="150" xfId="0" applyFont="1" applyBorder="1" applyAlignment="1" applyProtection="1">
      <alignment horizontal="center" vertical="center" shrinkToFit="1"/>
      <protection hidden="1"/>
    </xf>
    <xf numFmtId="0" fontId="102" fillId="0" borderId="153" xfId="0" applyFont="1" applyBorder="1" applyAlignment="1" applyProtection="1">
      <alignment horizontal="center" vertical="center" shrinkToFit="1"/>
      <protection hidden="1"/>
    </xf>
    <xf numFmtId="49" fontId="102" fillId="0" borderId="152" xfId="0" applyNumberFormat="1" applyFont="1" applyBorder="1" applyAlignment="1" applyProtection="1">
      <alignment horizontal="center" vertical="center" shrinkToFit="1"/>
      <protection locked="0"/>
    </xf>
    <xf numFmtId="49" fontId="102" fillId="0" borderId="150" xfId="0" applyNumberFormat="1" applyFont="1" applyBorder="1" applyAlignment="1" applyProtection="1">
      <alignment horizontal="center" vertical="center" shrinkToFit="1"/>
      <protection locked="0"/>
    </xf>
    <xf numFmtId="49" fontId="102" fillId="0" borderId="153" xfId="0" applyNumberFormat="1" applyFont="1" applyBorder="1" applyAlignment="1" applyProtection="1">
      <alignment horizontal="center" vertical="center" shrinkToFit="1"/>
      <protection locked="0"/>
    </xf>
    <xf numFmtId="49" fontId="102" fillId="0" borderId="152" xfId="0" applyNumberFormat="1" applyFont="1" applyBorder="1" applyAlignment="1" applyProtection="1">
      <alignment horizontal="left" vertical="center" shrinkToFit="1"/>
      <protection locked="0"/>
    </xf>
    <xf numFmtId="49" fontId="102" fillId="0" borderId="150" xfId="0" applyNumberFormat="1" applyFont="1" applyBorder="1" applyAlignment="1" applyProtection="1">
      <alignment horizontal="left" vertical="center" shrinkToFit="1"/>
      <protection locked="0"/>
    </xf>
    <xf numFmtId="49" fontId="102" fillId="0" borderId="153" xfId="0" applyNumberFormat="1" applyFont="1" applyBorder="1" applyAlignment="1" applyProtection="1">
      <alignment horizontal="left" vertical="center" shrinkToFit="1"/>
      <protection locked="0"/>
    </xf>
    <xf numFmtId="185" fontId="103" fillId="0" borderId="152" xfId="0" applyNumberFormat="1" applyFont="1" applyBorder="1" applyAlignment="1" applyProtection="1">
      <alignment horizontal="right" vertical="center" shrinkToFit="1"/>
      <protection locked="0"/>
    </xf>
    <xf numFmtId="185" fontId="103" fillId="0" borderId="150" xfId="0" applyNumberFormat="1" applyFont="1" applyBorder="1" applyAlignment="1" applyProtection="1">
      <alignment horizontal="right" vertical="center" shrinkToFit="1"/>
      <protection locked="0"/>
    </xf>
    <xf numFmtId="185" fontId="103" fillId="0" borderId="153" xfId="0" applyNumberFormat="1" applyFont="1" applyBorder="1" applyAlignment="1" applyProtection="1">
      <alignment horizontal="right" vertical="center" shrinkToFit="1"/>
      <protection locked="0"/>
    </xf>
    <xf numFmtId="180" fontId="103" fillId="0" borderId="152" xfId="0" applyNumberFormat="1" applyFont="1" applyBorder="1" applyAlignment="1" applyProtection="1">
      <alignment horizontal="right" vertical="center" shrinkToFit="1"/>
      <protection locked="0"/>
    </xf>
    <xf numFmtId="180" fontId="103" fillId="0" borderId="153" xfId="0" applyNumberFormat="1" applyFont="1" applyBorder="1" applyAlignment="1" applyProtection="1">
      <alignment horizontal="right" vertical="center" shrinkToFit="1"/>
      <protection locked="0"/>
    </xf>
    <xf numFmtId="186" fontId="103" fillId="0" borderId="152" xfId="0" applyNumberFormat="1" applyFont="1" applyBorder="1" applyAlignment="1" applyProtection="1">
      <alignment horizontal="right" vertical="center" shrinkToFit="1"/>
      <protection hidden="1"/>
    </xf>
    <xf numFmtId="186" fontId="103" fillId="0" borderId="150" xfId="0" applyNumberFormat="1" applyFont="1" applyBorder="1" applyAlignment="1" applyProtection="1">
      <alignment horizontal="right" vertical="center" shrinkToFit="1"/>
      <protection hidden="1"/>
    </xf>
    <xf numFmtId="186" fontId="103" fillId="0" borderId="153" xfId="0" applyNumberFormat="1" applyFont="1" applyBorder="1" applyAlignment="1" applyProtection="1">
      <alignment horizontal="right" vertical="center" shrinkToFit="1"/>
      <protection hidden="1"/>
    </xf>
    <xf numFmtId="0" fontId="102" fillId="0" borderId="214" xfId="0" applyFont="1" applyBorder="1" applyAlignment="1" applyProtection="1">
      <alignment horizontal="center" vertical="center" shrinkToFit="1"/>
      <protection locked="0"/>
    </xf>
    <xf numFmtId="0" fontId="102" fillId="0" borderId="23" xfId="0" applyFont="1" applyBorder="1" applyAlignment="1" applyProtection="1">
      <alignment horizontal="center" vertical="center" shrinkToFit="1"/>
      <protection locked="0"/>
    </xf>
    <xf numFmtId="0" fontId="102" fillId="0" borderId="215" xfId="0" applyFont="1" applyBorder="1" applyAlignment="1" applyProtection="1">
      <alignment horizontal="center" vertical="center" shrinkToFit="1"/>
      <protection locked="0"/>
    </xf>
    <xf numFmtId="0" fontId="102" fillId="0" borderId="162" xfId="0" applyFont="1" applyBorder="1" applyAlignment="1" applyProtection="1">
      <alignment horizontal="center" vertical="center" shrinkToFit="1"/>
      <protection hidden="1"/>
    </xf>
    <xf numFmtId="0" fontId="102" fillId="0" borderId="160" xfId="0" applyFont="1" applyBorder="1" applyAlignment="1" applyProtection="1">
      <alignment horizontal="center" vertical="center" shrinkToFit="1"/>
      <protection hidden="1"/>
    </xf>
    <xf numFmtId="0" fontId="102" fillId="0" borderId="163" xfId="0" applyFont="1" applyBorder="1" applyAlignment="1" applyProtection="1">
      <alignment horizontal="center" vertical="center" shrinkToFit="1"/>
      <protection hidden="1"/>
    </xf>
    <xf numFmtId="49" fontId="102" fillId="0" borderId="162" xfId="0" applyNumberFormat="1" applyFont="1" applyBorder="1" applyAlignment="1" applyProtection="1">
      <alignment horizontal="center" vertical="center" shrinkToFit="1"/>
      <protection locked="0"/>
    </xf>
    <xf numFmtId="49" fontId="102" fillId="0" borderId="160" xfId="0" applyNumberFormat="1" applyFont="1" applyBorder="1" applyAlignment="1" applyProtection="1">
      <alignment horizontal="center" vertical="center" shrinkToFit="1"/>
      <protection locked="0"/>
    </xf>
    <xf numFmtId="49" fontId="102" fillId="0" borderId="163" xfId="0" applyNumberFormat="1" applyFont="1" applyBorder="1" applyAlignment="1" applyProtection="1">
      <alignment horizontal="center" vertical="center" shrinkToFit="1"/>
      <protection locked="0"/>
    </xf>
    <xf numFmtId="49" fontId="102" fillId="0" borderId="162" xfId="0" applyNumberFormat="1" applyFont="1" applyBorder="1" applyAlignment="1" applyProtection="1">
      <alignment horizontal="left" vertical="center" shrinkToFit="1"/>
      <protection locked="0"/>
    </xf>
    <xf numFmtId="49" fontId="102" fillId="0" borderId="160" xfId="0" applyNumberFormat="1" applyFont="1" applyBorder="1" applyAlignment="1" applyProtection="1">
      <alignment horizontal="left" vertical="center" shrinkToFit="1"/>
      <protection locked="0"/>
    </xf>
    <xf numFmtId="49" fontId="102" fillId="0" borderId="163" xfId="0" applyNumberFormat="1" applyFont="1" applyBorder="1" applyAlignment="1" applyProtection="1">
      <alignment horizontal="left" vertical="center" shrinkToFit="1"/>
      <protection locked="0"/>
    </xf>
    <xf numFmtId="186" fontId="103" fillId="0" borderId="162" xfId="0" applyNumberFormat="1" applyFont="1" applyBorder="1" applyAlignment="1" applyProtection="1">
      <alignment horizontal="right" vertical="center" shrinkToFit="1"/>
      <protection hidden="1"/>
    </xf>
    <xf numFmtId="186" fontId="103" fillId="0" borderId="160" xfId="0" applyNumberFormat="1" applyFont="1" applyBorder="1" applyAlignment="1" applyProtection="1">
      <alignment horizontal="right" vertical="center" shrinkToFit="1"/>
      <protection hidden="1"/>
    </xf>
    <xf numFmtId="186" fontId="103" fillId="0" borderId="163" xfId="0" applyNumberFormat="1" applyFont="1" applyBorder="1" applyAlignment="1" applyProtection="1">
      <alignment horizontal="right" vertical="center" shrinkToFit="1"/>
      <protection hidden="1"/>
    </xf>
    <xf numFmtId="180" fontId="103" fillId="0" borderId="100" xfId="0" applyNumberFormat="1" applyFont="1" applyBorder="1" applyAlignment="1" applyProtection="1">
      <alignment horizontal="right" vertical="center" shrinkToFit="1"/>
      <protection locked="0"/>
    </xf>
    <xf numFmtId="180" fontId="103" fillId="0" borderId="16" xfId="0" applyNumberFormat="1" applyFont="1" applyBorder="1" applyAlignment="1" applyProtection="1">
      <alignment horizontal="right" vertical="center" shrinkToFit="1"/>
      <protection locked="0"/>
    </xf>
    <xf numFmtId="186" fontId="103" fillId="0" borderId="100" xfId="0" applyNumberFormat="1" applyFont="1" applyBorder="1" applyAlignment="1" applyProtection="1">
      <alignment horizontal="right" vertical="center" shrinkToFit="1"/>
      <protection hidden="1"/>
    </xf>
    <xf numFmtId="186" fontId="103" fillId="0" borderId="19" xfId="0" applyNumberFormat="1" applyFont="1" applyBorder="1" applyAlignment="1" applyProtection="1">
      <alignment horizontal="right" vertical="center" shrinkToFit="1"/>
      <protection hidden="1"/>
    </xf>
    <xf numFmtId="186" fontId="103" fillId="0" borderId="16" xfId="0" applyNumberFormat="1" applyFont="1" applyBorder="1" applyAlignment="1" applyProtection="1">
      <alignment horizontal="right" vertical="center" shrinkToFit="1"/>
      <protection hidden="1"/>
    </xf>
    <xf numFmtId="186" fontId="103" fillId="0" borderId="103" xfId="0" applyNumberFormat="1" applyFont="1" applyBorder="1" applyAlignment="1" applyProtection="1">
      <alignment horizontal="center" vertical="center" shrinkToFit="1"/>
      <protection hidden="1"/>
    </xf>
    <xf numFmtId="186" fontId="103" fillId="0" borderId="97" xfId="0" applyNumberFormat="1" applyFont="1" applyBorder="1" applyAlignment="1" applyProtection="1">
      <alignment horizontal="center" vertical="center" shrinkToFit="1"/>
      <protection hidden="1"/>
    </xf>
    <xf numFmtId="186" fontId="103" fillId="0" borderId="104" xfId="0" applyNumberFormat="1" applyFont="1" applyBorder="1" applyAlignment="1" applyProtection="1">
      <alignment horizontal="center" vertical="center" shrinkToFit="1"/>
      <protection hidden="1"/>
    </xf>
    <xf numFmtId="186" fontId="103" fillId="0" borderId="37" xfId="0" applyNumberFormat="1" applyFont="1" applyBorder="1" applyAlignment="1" applyProtection="1">
      <alignment horizontal="center" vertical="center" shrinkToFit="1"/>
      <protection hidden="1"/>
    </xf>
    <xf numFmtId="186" fontId="103" fillId="0" borderId="3" xfId="0" applyNumberFormat="1" applyFont="1" applyBorder="1" applyAlignment="1" applyProtection="1">
      <alignment horizontal="center" vertical="center" shrinkToFit="1"/>
      <protection hidden="1"/>
    </xf>
    <xf numFmtId="186" fontId="103" fillId="0" borderId="43" xfId="0" applyNumberFormat="1" applyFont="1" applyBorder="1" applyAlignment="1" applyProtection="1">
      <alignment horizontal="center" vertical="center" shrinkToFit="1"/>
      <protection hidden="1"/>
    </xf>
    <xf numFmtId="178" fontId="95" fillId="0" borderId="103" xfId="12" applyNumberFormat="1" applyFont="1" applyFill="1" applyBorder="1" applyAlignment="1" applyProtection="1">
      <alignment horizontal="center" vertical="center" shrinkToFit="1"/>
      <protection locked="0"/>
    </xf>
    <xf numFmtId="178" fontId="95" fillId="0" borderId="97" xfId="12" applyNumberFormat="1" applyFont="1" applyFill="1" applyBorder="1" applyAlignment="1" applyProtection="1">
      <alignment horizontal="center" vertical="center" shrinkToFit="1"/>
      <protection locked="0"/>
    </xf>
    <xf numFmtId="178" fontId="95" fillId="0" borderId="37" xfId="12" applyNumberFormat="1" applyFont="1" applyFill="1" applyBorder="1" applyAlignment="1" applyProtection="1">
      <alignment horizontal="center" vertical="center" shrinkToFit="1"/>
      <protection locked="0"/>
    </xf>
    <xf numFmtId="178" fontId="95" fillId="0" borderId="3" xfId="12" applyNumberFormat="1" applyFont="1" applyFill="1" applyBorder="1" applyAlignment="1" applyProtection="1">
      <alignment horizontal="center" vertical="center" shrinkToFit="1"/>
      <protection locked="0"/>
    </xf>
    <xf numFmtId="180" fontId="103" fillId="0" borderId="109" xfId="0" applyNumberFormat="1" applyFont="1" applyBorder="1" applyAlignment="1" applyProtection="1">
      <alignment horizontal="right" vertical="center" shrinkToFit="1"/>
      <protection locked="0"/>
    </xf>
    <xf numFmtId="180" fontId="103" fillId="0" borderId="107" xfId="0" applyNumberFormat="1" applyFont="1" applyBorder="1" applyAlignment="1" applyProtection="1">
      <alignment horizontal="right" vertical="center" shrinkToFit="1"/>
      <protection locked="0"/>
    </xf>
    <xf numFmtId="186" fontId="103" fillId="0" borderId="109" xfId="0" applyNumberFormat="1" applyFont="1" applyBorder="1" applyAlignment="1" applyProtection="1">
      <alignment horizontal="right" vertical="center" shrinkToFit="1"/>
      <protection hidden="1"/>
    </xf>
    <xf numFmtId="186" fontId="103" fillId="0" borderId="110" xfId="0" applyNumberFormat="1" applyFont="1" applyBorder="1" applyAlignment="1" applyProtection="1">
      <alignment horizontal="right" vertical="center" shrinkToFit="1"/>
      <protection hidden="1"/>
    </xf>
    <xf numFmtId="186" fontId="103" fillId="0" borderId="107" xfId="0" applyNumberFormat="1" applyFont="1" applyBorder="1" applyAlignment="1" applyProtection="1">
      <alignment horizontal="right" vertical="center" shrinkToFit="1"/>
      <protection hidden="1"/>
    </xf>
    <xf numFmtId="186" fontId="103" fillId="0" borderId="55" xfId="0" applyNumberFormat="1" applyFont="1" applyBorder="1" applyAlignment="1" applyProtection="1">
      <alignment horizontal="center" vertical="center" shrinkToFit="1"/>
      <protection hidden="1"/>
    </xf>
    <xf numFmtId="186" fontId="103" fillId="0" borderId="5" xfId="0" applyNumberFormat="1" applyFont="1" applyBorder="1" applyAlignment="1" applyProtection="1">
      <alignment horizontal="center" vertical="center" shrinkToFit="1"/>
      <protection hidden="1"/>
    </xf>
    <xf numFmtId="186" fontId="103" fillId="0" borderId="53" xfId="0" applyNumberFormat="1" applyFont="1" applyBorder="1" applyAlignment="1" applyProtection="1">
      <alignment horizontal="center" vertical="center" shrinkToFit="1"/>
      <protection hidden="1"/>
    </xf>
    <xf numFmtId="178" fontId="95" fillId="0" borderId="55" xfId="12" applyNumberFormat="1" applyFont="1" applyFill="1" applyBorder="1" applyAlignment="1" applyProtection="1">
      <alignment horizontal="center" vertical="center" shrinkToFit="1"/>
      <protection locked="0"/>
    </xf>
    <xf numFmtId="178" fontId="95" fillId="0" borderId="5" xfId="12" applyNumberFormat="1" applyFont="1" applyFill="1" applyBorder="1" applyAlignment="1" applyProtection="1">
      <alignment horizontal="center" vertical="center" shrinkToFit="1"/>
      <protection locked="0"/>
    </xf>
    <xf numFmtId="0" fontId="100" fillId="0" borderId="96" xfId="0" applyFont="1" applyBorder="1" applyAlignment="1" applyProtection="1">
      <alignment horizontal="center" vertical="center" wrapText="1" shrinkToFit="1"/>
      <protection hidden="1"/>
    </xf>
    <xf numFmtId="0" fontId="100" fillId="0" borderId="97" xfId="0" applyFont="1" applyBorder="1" applyAlignment="1" applyProtection="1">
      <alignment horizontal="center" vertical="center" wrapText="1" shrinkToFit="1"/>
      <protection hidden="1"/>
    </xf>
    <xf numFmtId="0" fontId="100" fillId="0" borderId="50" xfId="0" applyFont="1" applyBorder="1" applyAlignment="1" applyProtection="1">
      <alignment horizontal="center" vertical="center" wrapText="1" shrinkToFit="1"/>
      <protection hidden="1"/>
    </xf>
    <xf numFmtId="0" fontId="100" fillId="0" borderId="99" xfId="0" applyFont="1" applyBorder="1" applyAlignment="1" applyProtection="1">
      <alignment horizontal="center" vertical="center" wrapText="1" shrinkToFit="1"/>
      <protection hidden="1"/>
    </xf>
    <xf numFmtId="0" fontId="100" fillId="0" borderId="3" xfId="0" applyFont="1" applyBorder="1" applyAlignment="1" applyProtection="1">
      <alignment horizontal="center" vertical="center" wrapText="1" shrinkToFit="1"/>
      <protection hidden="1"/>
    </xf>
    <xf numFmtId="0" fontId="100" fillId="0" borderId="4" xfId="0" applyFont="1" applyBorder="1" applyAlignment="1" applyProtection="1">
      <alignment horizontal="center" vertical="center" wrapText="1" shrinkToFit="1"/>
      <protection hidden="1"/>
    </xf>
    <xf numFmtId="0" fontId="102" fillId="0" borderId="49" xfId="0" applyFont="1" applyBorder="1" applyAlignment="1" applyProtection="1">
      <alignment horizontal="center" vertical="center" shrinkToFit="1"/>
      <protection locked="0"/>
    </xf>
    <xf numFmtId="0" fontId="102" fillId="0" borderId="97" xfId="0" applyFont="1" applyBorder="1" applyAlignment="1" applyProtection="1">
      <alignment horizontal="center" vertical="center" shrinkToFit="1"/>
      <protection locked="0"/>
    </xf>
    <xf numFmtId="0" fontId="102" fillId="0" borderId="104" xfId="0" applyFont="1" applyBorder="1" applyAlignment="1" applyProtection="1">
      <alignment horizontal="center" vertical="center" shrinkToFit="1"/>
      <protection locked="0"/>
    </xf>
    <xf numFmtId="0" fontId="102" fillId="0" borderId="100" xfId="0" applyFont="1" applyBorder="1" applyAlignment="1" applyProtection="1">
      <alignment horizontal="center" vertical="center" shrinkToFit="1"/>
      <protection hidden="1"/>
    </xf>
    <xf numFmtId="0" fontId="102" fillId="0" borderId="19" xfId="0" applyFont="1" applyBorder="1" applyAlignment="1" applyProtection="1">
      <alignment horizontal="center" vertical="center" shrinkToFit="1"/>
      <protection hidden="1"/>
    </xf>
    <xf numFmtId="0" fontId="102" fillId="0" borderId="16" xfId="0" applyFont="1" applyBorder="1" applyAlignment="1" applyProtection="1">
      <alignment horizontal="center" vertical="center" shrinkToFit="1"/>
      <protection hidden="1"/>
    </xf>
    <xf numFmtId="49" fontId="102" fillId="0" borderId="100" xfId="0" applyNumberFormat="1" applyFont="1" applyBorder="1" applyAlignment="1" applyProtection="1">
      <alignment horizontal="center" vertical="center" shrinkToFit="1"/>
      <protection locked="0"/>
    </xf>
    <xf numFmtId="49" fontId="102" fillId="0" borderId="19" xfId="0" applyNumberFormat="1" applyFont="1" applyBorder="1" applyAlignment="1" applyProtection="1">
      <alignment horizontal="center" vertical="center" shrinkToFit="1"/>
      <protection locked="0"/>
    </xf>
    <xf numFmtId="49" fontId="102" fillId="0" borderId="16" xfId="0" applyNumberFormat="1" applyFont="1" applyBorder="1" applyAlignment="1" applyProtection="1">
      <alignment horizontal="center" vertical="center" shrinkToFit="1"/>
      <protection locked="0"/>
    </xf>
    <xf numFmtId="49" fontId="102" fillId="0" borderId="100" xfId="0" applyNumberFormat="1" applyFont="1" applyBorder="1" applyAlignment="1" applyProtection="1">
      <alignment horizontal="left" vertical="center" shrinkToFit="1"/>
      <protection locked="0"/>
    </xf>
    <xf numFmtId="49" fontId="102" fillId="0" borderId="19" xfId="0" applyNumberFormat="1" applyFont="1" applyBorder="1" applyAlignment="1" applyProtection="1">
      <alignment horizontal="left" vertical="center" shrinkToFit="1"/>
      <protection locked="0"/>
    </xf>
    <xf numFmtId="49" fontId="102" fillId="0" borderId="16" xfId="0" applyNumberFormat="1" applyFont="1" applyBorder="1" applyAlignment="1" applyProtection="1">
      <alignment horizontal="left" vertical="center" shrinkToFit="1"/>
      <protection locked="0"/>
    </xf>
    <xf numFmtId="185" fontId="103" fillId="0" borderId="100" xfId="0" applyNumberFormat="1" applyFont="1" applyBorder="1" applyAlignment="1" applyProtection="1">
      <alignment horizontal="right" vertical="center" shrinkToFit="1"/>
      <protection locked="0"/>
    </xf>
    <xf numFmtId="185" fontId="103" fillId="0" borderId="19" xfId="0" applyNumberFormat="1" applyFont="1" applyBorder="1" applyAlignment="1" applyProtection="1">
      <alignment horizontal="right" vertical="center" shrinkToFit="1"/>
      <protection locked="0"/>
    </xf>
    <xf numFmtId="185" fontId="103" fillId="0" borderId="16" xfId="0" applyNumberFormat="1" applyFont="1" applyBorder="1" applyAlignment="1" applyProtection="1">
      <alignment horizontal="right" vertical="center" shrinkToFit="1"/>
      <protection locked="0"/>
    </xf>
    <xf numFmtId="38" fontId="15" fillId="0" borderId="133" xfId="0" applyNumberFormat="1" applyFont="1" applyBorder="1" applyAlignment="1" applyProtection="1">
      <alignment horizontal="center" vertical="center"/>
      <protection hidden="1"/>
    </xf>
    <xf numFmtId="0" fontId="106" fillId="0" borderId="145" xfId="0" applyFont="1" applyBorder="1" applyAlignment="1" applyProtection="1">
      <alignment horizontal="center" vertical="center" shrinkToFit="1"/>
      <protection hidden="1"/>
    </xf>
    <xf numFmtId="0" fontId="106" fillId="0" borderId="168" xfId="0" applyFont="1" applyBorder="1" applyAlignment="1" applyProtection="1">
      <alignment horizontal="center" vertical="center" shrinkToFit="1"/>
      <protection hidden="1"/>
    </xf>
    <xf numFmtId="186" fontId="103" fillId="0" borderId="216" xfId="0" applyNumberFormat="1" applyFont="1" applyBorder="1" applyAlignment="1" applyProtection="1">
      <alignment horizontal="center" vertical="center" shrinkToFit="1"/>
      <protection hidden="1"/>
    </xf>
    <xf numFmtId="186" fontId="103" fillId="0" borderId="23" xfId="0" applyNumberFormat="1" applyFont="1" applyBorder="1" applyAlignment="1" applyProtection="1">
      <alignment horizontal="center" vertical="center" shrinkToFit="1"/>
      <protection hidden="1"/>
    </xf>
    <xf numFmtId="186" fontId="103" fillId="0" borderId="215" xfId="0" applyNumberFormat="1" applyFont="1" applyBorder="1" applyAlignment="1" applyProtection="1">
      <alignment horizontal="center" vertical="center" shrinkToFit="1"/>
      <protection hidden="1"/>
    </xf>
    <xf numFmtId="178" fontId="95" fillId="0" borderId="216" xfId="12" applyNumberFormat="1" applyFont="1" applyFill="1" applyBorder="1" applyAlignment="1" applyProtection="1">
      <alignment horizontal="center" vertical="center" shrinkToFit="1"/>
      <protection locked="0"/>
    </xf>
    <xf numFmtId="178" fontId="95" fillId="0" borderId="23" xfId="12" applyNumberFormat="1" applyFont="1" applyFill="1" applyBorder="1" applyAlignment="1" applyProtection="1">
      <alignment horizontal="center" vertical="center" shrinkToFit="1"/>
      <protection locked="0"/>
    </xf>
    <xf numFmtId="0" fontId="106" fillId="0" borderId="180" xfId="0" applyFont="1" applyBorder="1" applyAlignment="1" applyProtection="1">
      <alignment horizontal="center" vertical="center" shrinkToFit="1"/>
      <protection hidden="1"/>
    </xf>
    <xf numFmtId="185" fontId="103" fillId="0" borderId="162" xfId="0" applyNumberFormat="1" applyFont="1" applyBorder="1" applyAlignment="1" applyProtection="1">
      <alignment horizontal="right" vertical="center" shrinkToFit="1"/>
      <protection locked="0"/>
    </xf>
    <xf numFmtId="185" fontId="103" fillId="0" borderId="160" xfId="0" applyNumberFormat="1" applyFont="1" applyBorder="1" applyAlignment="1" applyProtection="1">
      <alignment horizontal="right" vertical="center" shrinkToFit="1"/>
      <protection locked="0"/>
    </xf>
    <xf numFmtId="185" fontId="103" fillId="0" borderId="163" xfId="0" applyNumberFormat="1" applyFont="1" applyBorder="1" applyAlignment="1" applyProtection="1">
      <alignment horizontal="right" vertical="center" shrinkToFit="1"/>
      <protection locked="0"/>
    </xf>
    <xf numFmtId="180" fontId="103" fillId="0" borderId="162" xfId="0" applyNumberFormat="1" applyFont="1" applyBorder="1" applyAlignment="1" applyProtection="1">
      <alignment horizontal="right" vertical="center" shrinkToFit="1"/>
      <protection locked="0"/>
    </xf>
    <xf numFmtId="180" fontId="103" fillId="0" borderId="163" xfId="0" applyNumberFormat="1" applyFont="1" applyBorder="1" applyAlignment="1" applyProtection="1">
      <alignment horizontal="right" vertical="center" shrinkToFit="1"/>
      <protection locked="0"/>
    </xf>
    <xf numFmtId="38" fontId="105" fillId="0" borderId="0" xfId="15" applyFont="1" applyAlignment="1" applyProtection="1">
      <alignment horizontal="left" wrapText="1"/>
      <protection hidden="1"/>
    </xf>
    <xf numFmtId="38" fontId="105" fillId="0" borderId="0" xfId="15" applyFont="1" applyAlignment="1" applyProtection="1">
      <alignment horizontal="left"/>
      <protection hidden="1"/>
    </xf>
    <xf numFmtId="38" fontId="105" fillId="0" borderId="23" xfId="15" applyFont="1" applyBorder="1" applyAlignment="1" applyProtection="1">
      <alignment horizontal="left"/>
      <protection hidden="1"/>
    </xf>
    <xf numFmtId="0" fontId="10" fillId="4" borderId="68" xfId="0" applyFont="1" applyFill="1" applyBorder="1" applyAlignment="1" applyProtection="1">
      <alignment horizontal="center" vertical="center" wrapText="1"/>
      <protection hidden="1"/>
    </xf>
    <xf numFmtId="0" fontId="10" fillId="4" borderId="66" xfId="0" applyFont="1" applyFill="1" applyBorder="1" applyAlignment="1" applyProtection="1">
      <alignment horizontal="center" vertical="center" wrapText="1"/>
      <protection hidden="1"/>
    </xf>
    <xf numFmtId="0" fontId="10" fillId="4" borderId="89" xfId="0" applyFont="1" applyFill="1" applyBorder="1" applyAlignment="1" applyProtection="1">
      <alignment horizontal="center" vertical="center" wrapText="1"/>
      <protection hidden="1"/>
    </xf>
    <xf numFmtId="0" fontId="14" fillId="5" borderId="69" xfId="0" applyFont="1" applyFill="1" applyBorder="1" applyAlignment="1" applyProtection="1">
      <alignment horizontal="center" vertical="center"/>
      <protection hidden="1"/>
    </xf>
    <xf numFmtId="0" fontId="14" fillId="5" borderId="89" xfId="0" applyFont="1" applyFill="1" applyBorder="1" applyAlignment="1" applyProtection="1">
      <alignment horizontal="center" vertical="center"/>
      <protection hidden="1"/>
    </xf>
    <xf numFmtId="0" fontId="10" fillId="5" borderId="68" xfId="0" applyFont="1" applyFill="1" applyBorder="1" applyAlignment="1" applyProtection="1">
      <alignment horizontal="center" vertical="center" wrapText="1"/>
      <protection hidden="1"/>
    </xf>
    <xf numFmtId="0" fontId="10" fillId="5" borderId="66"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5" fillId="5" borderId="68" xfId="0" applyFont="1" applyFill="1" applyBorder="1" applyAlignment="1" applyProtection="1">
      <alignment horizontal="center" vertical="center" wrapText="1"/>
      <protection hidden="1"/>
    </xf>
    <xf numFmtId="0" fontId="15" fillId="5" borderId="89" xfId="0" applyFont="1" applyFill="1" applyBorder="1" applyAlignment="1" applyProtection="1">
      <alignment horizontal="center" vertical="center" wrapText="1"/>
      <protection hidden="1"/>
    </xf>
    <xf numFmtId="0" fontId="106" fillId="0" borderId="166" xfId="0" applyFont="1" applyBorder="1" applyAlignment="1" applyProtection="1">
      <alignment horizontal="center" vertical="center" shrinkToFit="1"/>
      <protection hidden="1"/>
    </xf>
    <xf numFmtId="0" fontId="102" fillId="0" borderId="109" xfId="0" applyFont="1" applyBorder="1" applyAlignment="1" applyProtection="1">
      <alignment horizontal="center" vertical="center" shrinkToFit="1"/>
      <protection hidden="1"/>
    </xf>
    <xf numFmtId="0" fontId="102" fillId="0" borderId="110" xfId="0" applyFont="1" applyBorder="1" applyAlignment="1" applyProtection="1">
      <alignment horizontal="center" vertical="center" shrinkToFit="1"/>
      <protection hidden="1"/>
    </xf>
    <xf numFmtId="0" fontId="102" fillId="0" borderId="107" xfId="0" applyFont="1" applyBorder="1" applyAlignment="1" applyProtection="1">
      <alignment horizontal="center" vertical="center" shrinkToFit="1"/>
      <protection hidden="1"/>
    </xf>
    <xf numFmtId="49" fontId="102" fillId="0" borderId="109" xfId="0" applyNumberFormat="1" applyFont="1" applyBorder="1" applyAlignment="1" applyProtection="1">
      <alignment horizontal="center" vertical="center" shrinkToFit="1"/>
      <protection locked="0"/>
    </xf>
    <xf numFmtId="49" fontId="102" fillId="0" borderId="110" xfId="0" applyNumberFormat="1" applyFont="1" applyBorder="1" applyAlignment="1" applyProtection="1">
      <alignment horizontal="center" vertical="center" shrinkToFit="1"/>
      <protection locked="0"/>
    </xf>
    <xf numFmtId="49" fontId="102" fillId="0" borderId="107" xfId="0" applyNumberFormat="1" applyFont="1" applyBorder="1" applyAlignment="1" applyProtection="1">
      <alignment horizontal="center" vertical="center" shrinkToFit="1"/>
      <protection locked="0"/>
    </xf>
    <xf numFmtId="49" fontId="102" fillId="0" borderId="109" xfId="0" applyNumberFormat="1" applyFont="1" applyBorder="1" applyAlignment="1" applyProtection="1">
      <alignment horizontal="left" vertical="center" shrinkToFit="1"/>
      <protection locked="0"/>
    </xf>
    <xf numFmtId="49" fontId="102" fillId="0" borderId="110" xfId="0" applyNumberFormat="1" applyFont="1" applyBorder="1" applyAlignment="1" applyProtection="1">
      <alignment horizontal="left" vertical="center" shrinkToFit="1"/>
      <protection locked="0"/>
    </xf>
    <xf numFmtId="49" fontId="102" fillId="0" borderId="107" xfId="0" applyNumberFormat="1" applyFont="1" applyBorder="1" applyAlignment="1" applyProtection="1">
      <alignment horizontal="left" vertical="center" shrinkToFit="1"/>
      <protection locked="0"/>
    </xf>
    <xf numFmtId="185" fontId="103" fillId="0" borderId="109" xfId="0" applyNumberFormat="1" applyFont="1" applyBorder="1" applyAlignment="1" applyProtection="1">
      <alignment horizontal="right" vertical="center" shrinkToFit="1"/>
      <protection locked="0"/>
    </xf>
    <xf numFmtId="185" fontId="103" fillId="0" borderId="110" xfId="0" applyNumberFormat="1" applyFont="1" applyBorder="1" applyAlignment="1" applyProtection="1">
      <alignment horizontal="right" vertical="center" shrinkToFit="1"/>
      <protection locked="0"/>
    </xf>
    <xf numFmtId="185" fontId="103" fillId="0" borderId="107" xfId="0" applyNumberFormat="1" applyFont="1" applyBorder="1" applyAlignment="1" applyProtection="1">
      <alignment horizontal="right" vertical="center" shrinkToFit="1"/>
      <protection locked="0"/>
    </xf>
    <xf numFmtId="38" fontId="105" fillId="0" borderId="23" xfId="15" applyFont="1" applyBorder="1" applyAlignment="1" applyProtection="1">
      <alignment horizontal="left" wrapText="1"/>
      <protection hidden="1"/>
    </xf>
    <xf numFmtId="178" fontId="31" fillId="0" borderId="81" xfId="11" applyNumberFormat="1" applyFont="1" applyBorder="1" applyAlignment="1" applyProtection="1">
      <alignment horizontal="right" vertical="center" shrinkToFit="1"/>
      <protection hidden="1"/>
    </xf>
    <xf numFmtId="178" fontId="31" fillId="0" borderId="15" xfId="11" applyNumberFormat="1" applyFont="1" applyBorder="1" applyAlignment="1" applyProtection="1">
      <alignment horizontal="right" vertical="center" shrinkToFit="1"/>
      <protection hidden="1"/>
    </xf>
    <xf numFmtId="178" fontId="31" fillId="0" borderId="18" xfId="11" applyNumberFormat="1" applyFont="1" applyBorder="1" applyAlignment="1" applyProtection="1">
      <alignment horizontal="right" vertical="center" shrinkToFit="1"/>
      <protection hidden="1"/>
    </xf>
    <xf numFmtId="38" fontId="31" fillId="0" borderId="81" xfId="11" applyFont="1" applyBorder="1" applyAlignment="1" applyProtection="1">
      <alignment vertical="center" shrinkToFit="1"/>
      <protection locked="0"/>
    </xf>
    <xf numFmtId="38" fontId="31" fillId="0" borderId="15" xfId="11" applyFont="1" applyBorder="1" applyAlignment="1" applyProtection="1">
      <alignment vertical="center" shrinkToFit="1"/>
      <protection locked="0"/>
    </xf>
    <xf numFmtId="38" fontId="31" fillId="0" borderId="117" xfId="11" applyFont="1" applyBorder="1" applyAlignment="1" applyProtection="1">
      <alignment vertical="center" shrinkToFit="1"/>
      <protection locked="0"/>
    </xf>
    <xf numFmtId="38" fontId="31" fillId="0" borderId="11" xfId="11" applyFont="1" applyBorder="1" applyAlignment="1" applyProtection="1">
      <alignment vertical="center" shrinkToFit="1"/>
      <protection hidden="1"/>
    </xf>
    <xf numFmtId="38" fontId="31" fillId="0" borderId="0" xfId="11" applyFont="1" applyAlignment="1" applyProtection="1">
      <alignment vertical="center" shrinkToFit="1"/>
      <protection hidden="1"/>
    </xf>
    <xf numFmtId="38" fontId="31" fillId="0" borderId="78" xfId="11" applyFont="1" applyBorder="1" applyAlignment="1" applyProtection="1">
      <alignment vertical="center" shrinkToFit="1"/>
      <protection hidden="1"/>
    </xf>
    <xf numFmtId="0" fontId="13" fillId="4" borderId="30" xfId="0" applyFont="1" applyFill="1" applyBorder="1" applyAlignment="1" applyProtection="1">
      <alignment horizontal="right" vertical="center"/>
      <protection hidden="1"/>
    </xf>
    <xf numFmtId="180" fontId="31" fillId="0" borderId="84" xfId="11" applyNumberFormat="1" applyFont="1" applyBorder="1" applyAlignment="1" applyProtection="1">
      <alignment vertical="center" shrinkToFit="1"/>
      <protection hidden="1"/>
    </xf>
    <xf numFmtId="180" fontId="31" fillId="0" borderId="25" xfId="11" applyNumberFormat="1" applyFont="1" applyBorder="1" applyAlignment="1" applyProtection="1">
      <alignment vertical="center" shrinkToFit="1"/>
      <protection hidden="1"/>
    </xf>
    <xf numFmtId="180" fontId="31" fillId="0" borderId="1" xfId="11" applyNumberFormat="1" applyFont="1" applyBorder="1" applyAlignment="1" applyProtection="1">
      <alignment vertical="center" shrinkToFit="1"/>
      <protection hidden="1"/>
    </xf>
    <xf numFmtId="178" fontId="31" fillId="0" borderId="84" xfId="11" applyNumberFormat="1" applyFont="1" applyBorder="1" applyAlignment="1" applyProtection="1">
      <alignment vertical="center" shrinkToFit="1"/>
      <protection hidden="1"/>
    </xf>
    <xf numFmtId="178" fontId="31" fillId="0" borderId="2" xfId="11" applyNumberFormat="1" applyFont="1" applyBorder="1" applyAlignment="1" applyProtection="1">
      <alignment vertical="center" shrinkToFit="1"/>
      <protection hidden="1"/>
    </xf>
    <xf numFmtId="178" fontId="31" fillId="0" borderId="25" xfId="11" applyNumberFormat="1" applyFont="1" applyBorder="1" applyAlignment="1" applyProtection="1">
      <alignment vertical="center" shrinkToFit="1"/>
      <protection hidden="1"/>
    </xf>
    <xf numFmtId="178" fontId="31" fillId="0" borderId="85" xfId="11" applyNumberFormat="1" applyFont="1" applyBorder="1" applyAlignment="1" applyProtection="1">
      <alignment vertical="center" shrinkToFit="1"/>
      <protection hidden="1"/>
    </xf>
    <xf numFmtId="0" fontId="32" fillId="0" borderId="121" xfId="0" applyFont="1" applyBorder="1" applyAlignment="1" applyProtection="1">
      <alignment horizontal="center" vertical="center"/>
      <protection hidden="1"/>
    </xf>
    <xf numFmtId="0" fontId="32" fillId="0" borderId="122" xfId="0" applyFont="1" applyBorder="1" applyAlignment="1" applyProtection="1">
      <alignment horizontal="center" vertical="center"/>
      <protection hidden="1"/>
    </xf>
    <xf numFmtId="38" fontId="31" fillId="0" borderId="1" xfId="11" applyFont="1" applyBorder="1" applyAlignment="1" applyProtection="1">
      <alignment horizontal="right" vertical="center" shrinkToFit="1"/>
      <protection hidden="1"/>
    </xf>
    <xf numFmtId="38" fontId="31" fillId="0" borderId="7" xfId="11" applyFont="1" applyBorder="1" applyAlignment="1" applyProtection="1">
      <alignment horizontal="right" vertical="center" shrinkToFit="1"/>
      <protection hidden="1"/>
    </xf>
    <xf numFmtId="38" fontId="31" fillId="0" borderId="76" xfId="11" applyFont="1" applyBorder="1" applyAlignment="1" applyProtection="1">
      <alignment horizontal="right" vertical="center" shrinkToFit="1"/>
      <protection hidden="1"/>
    </xf>
    <xf numFmtId="38" fontId="52" fillId="0" borderId="39" xfId="12" applyFont="1" applyBorder="1" applyAlignment="1" applyProtection="1">
      <alignment horizontal="right" vertical="center" shrinkToFit="1"/>
      <protection hidden="1"/>
    </xf>
    <xf numFmtId="38" fontId="52" fillId="0" borderId="21" xfId="12" applyFont="1" applyBorder="1" applyAlignment="1" applyProtection="1">
      <alignment horizontal="right" vertical="center" shrinkToFit="1"/>
      <protection hidden="1"/>
    </xf>
    <xf numFmtId="38" fontId="52" fillId="0" borderId="38" xfId="12" applyFont="1" applyBorder="1" applyAlignment="1" applyProtection="1">
      <alignment horizontal="right" vertical="center" shrinkToFit="1"/>
      <protection hidden="1"/>
    </xf>
    <xf numFmtId="0" fontId="14" fillId="0" borderId="77"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6" xfId="0" applyFont="1" applyBorder="1" applyAlignment="1" applyProtection="1">
      <alignment horizontal="center" vertical="center" shrinkToFit="1"/>
      <protection hidden="1"/>
    </xf>
    <xf numFmtId="0" fontId="13" fillId="5" borderId="5" xfId="0" applyFont="1" applyFill="1" applyBorder="1" applyAlignment="1" applyProtection="1">
      <alignment horizontal="right" vertical="center"/>
      <protection hidden="1"/>
    </xf>
    <xf numFmtId="0" fontId="13" fillId="5" borderId="6" xfId="0" applyFont="1" applyFill="1" applyBorder="1" applyAlignment="1" applyProtection="1">
      <alignment horizontal="right" vertical="center"/>
      <protection hidden="1"/>
    </xf>
    <xf numFmtId="38" fontId="31" fillId="0" borderId="11" xfId="11" applyFont="1" applyBorder="1" applyAlignment="1" applyProtection="1">
      <alignment horizontal="right" vertical="center" shrinkToFit="1"/>
      <protection locked="0"/>
    </xf>
    <xf numFmtId="38" fontId="31" fillId="0" borderId="0" xfId="11" applyFont="1" applyAlignment="1" applyProtection="1">
      <alignment horizontal="right" vertical="center" shrinkToFit="1"/>
      <protection locked="0"/>
    </xf>
    <xf numFmtId="38" fontId="31" fillId="0" borderId="78" xfId="11" applyFont="1" applyBorder="1" applyAlignment="1" applyProtection="1">
      <alignment horizontal="right" vertical="center" shrinkToFit="1"/>
      <protection locked="0"/>
    </xf>
    <xf numFmtId="0" fontId="13" fillId="4" borderId="79" xfId="0" applyFont="1" applyFill="1" applyBorder="1" applyAlignment="1" applyProtection="1">
      <alignment horizontal="right" vertical="center"/>
      <protection hidden="1"/>
    </xf>
    <xf numFmtId="0" fontId="13" fillId="4" borderId="47" xfId="0" applyFont="1" applyFill="1" applyBorder="1" applyAlignment="1" applyProtection="1">
      <alignment horizontal="right" vertical="center"/>
      <protection hidden="1"/>
    </xf>
    <xf numFmtId="0" fontId="13" fillId="4" borderId="48" xfId="0" applyFont="1" applyFill="1" applyBorder="1" applyAlignment="1" applyProtection="1">
      <alignment horizontal="right" vertical="center"/>
      <protection hidden="1"/>
    </xf>
    <xf numFmtId="38" fontId="55" fillId="0" borderId="46" xfId="11" applyFont="1" applyBorder="1" applyAlignment="1" applyProtection="1">
      <alignment vertical="center" shrinkToFit="1"/>
      <protection hidden="1"/>
    </xf>
    <xf numFmtId="38" fontId="55" fillId="0" borderId="47" xfId="11" applyFont="1" applyBorder="1" applyAlignment="1" applyProtection="1">
      <alignment vertical="center" shrinkToFit="1"/>
      <protection hidden="1"/>
    </xf>
    <xf numFmtId="38" fontId="55" fillId="0" borderId="80" xfId="11" applyFont="1" applyBorder="1" applyAlignment="1" applyProtection="1">
      <alignment vertical="center" shrinkToFit="1"/>
      <protection hidden="1"/>
    </xf>
    <xf numFmtId="0" fontId="15" fillId="0" borderId="0" xfId="0" applyFont="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49" fontId="24" fillId="0" borderId="107" xfId="0" applyNumberFormat="1" applyFont="1" applyBorder="1" applyAlignment="1" applyProtection="1">
      <alignment horizontal="center" vertical="center" shrinkToFit="1"/>
      <protection locked="0"/>
    </xf>
    <xf numFmtId="49" fontId="24" fillId="0" borderId="109" xfId="0" applyNumberFormat="1" applyFont="1" applyBorder="1" applyAlignment="1" applyProtection="1">
      <alignment horizontal="center" vertical="center" shrinkToFit="1"/>
      <protection locked="0"/>
    </xf>
    <xf numFmtId="49" fontId="24" fillId="0" borderId="110" xfId="0" applyNumberFormat="1" applyFont="1" applyBorder="1" applyAlignment="1" applyProtection="1">
      <alignment horizontal="center" vertical="center" shrinkToFit="1"/>
      <protection locked="0"/>
    </xf>
    <xf numFmtId="49" fontId="24" fillId="0" borderId="57" xfId="0" applyNumberFormat="1" applyFont="1" applyBorder="1" applyAlignment="1" applyProtection="1">
      <alignment vertical="center" shrinkToFit="1"/>
      <protection locked="0"/>
    </xf>
    <xf numFmtId="49" fontId="24" fillId="0" borderId="14" xfId="0" applyNumberFormat="1" applyFont="1" applyBorder="1" applyAlignment="1" applyProtection="1">
      <alignment vertical="center" shrinkToFit="1"/>
      <protection locked="0"/>
    </xf>
    <xf numFmtId="49" fontId="24" fillId="0" borderId="17" xfId="0" applyNumberFormat="1" applyFont="1" applyBorder="1" applyAlignment="1" applyProtection="1">
      <alignment vertical="center" shrinkToFit="1"/>
      <protection locked="0"/>
    </xf>
    <xf numFmtId="180" fontId="31" fillId="2" borderId="81" xfId="11" applyNumberFormat="1" applyFont="1" applyFill="1" applyBorder="1" applyAlignment="1" applyProtection="1">
      <alignment vertical="center" shrinkToFit="1"/>
      <protection locked="0"/>
    </xf>
    <xf numFmtId="180" fontId="31" fillId="2" borderId="15" xfId="11" applyNumberFormat="1" applyFont="1" applyFill="1" applyBorder="1" applyAlignment="1" applyProtection="1">
      <alignment vertical="center" shrinkToFit="1"/>
      <protection locked="0"/>
    </xf>
    <xf numFmtId="180" fontId="31" fillId="2" borderId="18" xfId="11" applyNumberFormat="1" applyFont="1" applyFill="1" applyBorder="1" applyAlignment="1" applyProtection="1">
      <alignment vertical="center" shrinkToFit="1"/>
      <protection locked="0"/>
    </xf>
    <xf numFmtId="180" fontId="31" fillId="0" borderId="81" xfId="11" applyNumberFormat="1" applyFont="1" applyBorder="1" applyAlignment="1" applyProtection="1">
      <alignment vertical="center" shrinkToFit="1"/>
      <protection locked="0"/>
    </xf>
    <xf numFmtId="180" fontId="31" fillId="0" borderId="15" xfId="11" applyNumberFormat="1" applyFont="1" applyBorder="1" applyAlignment="1" applyProtection="1">
      <alignment vertical="center" shrinkToFit="1"/>
      <protection locked="0"/>
    </xf>
    <xf numFmtId="180" fontId="31" fillId="0" borderId="18" xfId="11" applyNumberFormat="1" applyFont="1" applyBorder="1" applyAlignment="1" applyProtection="1">
      <alignment vertical="center" shrinkToFit="1"/>
      <protection locked="0"/>
    </xf>
    <xf numFmtId="49" fontId="24" fillId="0" borderId="14" xfId="0" applyNumberFormat="1" applyFont="1" applyBorder="1" applyAlignment="1" applyProtection="1">
      <alignment horizontal="center" vertical="center" shrinkToFit="1"/>
      <protection locked="0"/>
    </xf>
    <xf numFmtId="38" fontId="31" fillId="0" borderId="62" xfId="11" applyFont="1" applyBorder="1" applyAlignment="1" applyProtection="1">
      <alignment vertical="center" shrinkToFit="1"/>
      <protection hidden="1"/>
    </xf>
    <xf numFmtId="38" fontId="31" fillId="0" borderId="13" xfId="11" applyFont="1" applyBorder="1" applyAlignment="1" applyProtection="1">
      <alignment vertical="center" shrinkToFit="1"/>
      <protection hidden="1"/>
    </xf>
    <xf numFmtId="38" fontId="31" fillId="0" borderId="63" xfId="11" applyFont="1" applyBorder="1" applyAlignment="1" applyProtection="1">
      <alignment vertical="center" shrinkToFit="1"/>
      <protection hidden="1"/>
    </xf>
    <xf numFmtId="180" fontId="31" fillId="2" borderId="57" xfId="11" applyNumberFormat="1" applyFont="1" applyFill="1" applyBorder="1" applyAlignment="1" applyProtection="1">
      <alignment vertical="center" shrinkToFit="1"/>
      <protection locked="0"/>
    </xf>
    <xf numFmtId="180" fontId="31" fillId="2" borderId="14" xfId="11" applyNumberFormat="1" applyFont="1" applyFill="1" applyBorder="1" applyAlignment="1" applyProtection="1">
      <alignment vertical="center" shrinkToFit="1"/>
      <protection locked="0"/>
    </xf>
    <xf numFmtId="180" fontId="31" fillId="2" borderId="17" xfId="11" applyNumberFormat="1" applyFont="1" applyFill="1" applyBorder="1" applyAlignment="1" applyProtection="1">
      <alignment vertical="center" shrinkToFit="1"/>
      <protection locked="0"/>
    </xf>
    <xf numFmtId="178" fontId="31" fillId="0" borderId="57" xfId="11" applyNumberFormat="1" applyFont="1" applyBorder="1" applyAlignment="1" applyProtection="1">
      <alignment horizontal="right" vertical="center" shrinkToFit="1"/>
      <protection hidden="1"/>
    </xf>
    <xf numFmtId="178" fontId="31" fillId="0" borderId="14" xfId="11" applyNumberFormat="1" applyFont="1" applyBorder="1" applyAlignment="1" applyProtection="1">
      <alignment horizontal="right" vertical="center" shrinkToFit="1"/>
      <protection hidden="1"/>
    </xf>
    <xf numFmtId="178" fontId="31" fillId="0" borderId="17" xfId="11" applyNumberFormat="1" applyFont="1" applyBorder="1" applyAlignment="1" applyProtection="1">
      <alignment horizontal="right" vertical="center" shrinkToFit="1"/>
      <protection hidden="1"/>
    </xf>
    <xf numFmtId="180" fontId="31" fillId="0" borderId="57" xfId="11" applyNumberFormat="1" applyFont="1" applyBorder="1" applyAlignment="1" applyProtection="1">
      <alignment vertical="center" shrinkToFit="1"/>
      <protection locked="0"/>
    </xf>
    <xf numFmtId="180" fontId="31" fillId="0" borderId="14" xfId="11" applyNumberFormat="1" applyFont="1" applyBorder="1" applyAlignment="1" applyProtection="1">
      <alignment vertical="center" shrinkToFit="1"/>
      <protection locked="0"/>
    </xf>
    <xf numFmtId="180" fontId="31" fillId="0" borderId="17" xfId="11" applyNumberFormat="1" applyFont="1" applyBorder="1" applyAlignment="1" applyProtection="1">
      <alignment vertical="center" shrinkToFit="1"/>
      <protection locked="0"/>
    </xf>
    <xf numFmtId="38" fontId="31" fillId="0" borderId="57" xfId="11" applyFont="1" applyBorder="1" applyAlignment="1" applyProtection="1">
      <alignment vertical="center" shrinkToFit="1"/>
      <protection locked="0"/>
    </xf>
    <xf numFmtId="38" fontId="31" fillId="0" borderId="14" xfId="11" applyFont="1" applyBorder="1" applyAlignment="1" applyProtection="1">
      <alignment vertical="center" shrinkToFit="1"/>
      <protection locked="0"/>
    </xf>
    <xf numFmtId="38" fontId="31" fillId="0" borderId="123" xfId="11" applyFont="1" applyBorder="1" applyAlignment="1" applyProtection="1">
      <alignment vertical="center" shrinkToFit="1"/>
      <protection locked="0"/>
    </xf>
    <xf numFmtId="38" fontId="31" fillId="0" borderId="90" xfId="11" applyFont="1" applyBorder="1" applyAlignment="1" applyProtection="1">
      <alignment vertical="center" shrinkToFit="1"/>
      <protection hidden="1"/>
    </xf>
    <xf numFmtId="38" fontId="31" fillId="0" borderId="19" xfId="11" applyFont="1" applyBorder="1" applyAlignment="1" applyProtection="1">
      <alignment vertical="center" shrinkToFit="1"/>
      <protection hidden="1"/>
    </xf>
    <xf numFmtId="38" fontId="31" fillId="0" borderId="91" xfId="11" applyFont="1" applyBorder="1" applyAlignment="1" applyProtection="1">
      <alignment vertical="center" shrinkToFit="1"/>
      <protection hidden="1"/>
    </xf>
    <xf numFmtId="180" fontId="31" fillId="2" borderId="100" xfId="11" applyNumberFormat="1" applyFont="1" applyFill="1" applyBorder="1" applyAlignment="1" applyProtection="1">
      <alignment vertical="center" shrinkToFit="1"/>
      <protection locked="0"/>
    </xf>
    <xf numFmtId="180" fontId="31" fillId="2" borderId="19" xfId="11" applyNumberFormat="1" applyFont="1" applyFill="1" applyBorder="1" applyAlignment="1" applyProtection="1">
      <alignment vertical="center" shrinkToFit="1"/>
      <protection locked="0"/>
    </xf>
    <xf numFmtId="180" fontId="31" fillId="2" borderId="16" xfId="11" applyNumberFormat="1" applyFont="1" applyFill="1" applyBorder="1" applyAlignment="1" applyProtection="1">
      <alignment vertical="center" shrinkToFit="1"/>
      <protection locked="0"/>
    </xf>
    <xf numFmtId="178" fontId="31" fillId="0" borderId="100" xfId="11" applyNumberFormat="1" applyFont="1" applyBorder="1" applyAlignment="1" applyProtection="1">
      <alignment horizontal="right" vertical="center" shrinkToFit="1"/>
      <protection hidden="1"/>
    </xf>
    <xf numFmtId="178" fontId="31" fillId="0" borderId="19" xfId="11" applyNumberFormat="1" applyFont="1" applyBorder="1" applyAlignment="1" applyProtection="1">
      <alignment horizontal="right" vertical="center" shrinkToFit="1"/>
      <protection hidden="1"/>
    </xf>
    <xf numFmtId="178" fontId="31" fillId="0" borderId="16" xfId="11" applyNumberFormat="1" applyFont="1" applyBorder="1" applyAlignment="1" applyProtection="1">
      <alignment horizontal="right" vertical="center" shrinkToFit="1"/>
      <protection hidden="1"/>
    </xf>
    <xf numFmtId="180" fontId="31" fillId="0" borderId="100" xfId="11" applyNumberFormat="1" applyFont="1" applyBorder="1" applyAlignment="1" applyProtection="1">
      <alignment vertical="center" shrinkToFit="1"/>
      <protection locked="0"/>
    </xf>
    <xf numFmtId="180" fontId="31" fillId="0" borderId="19" xfId="11" applyNumberFormat="1" applyFont="1" applyBorder="1" applyAlignment="1" applyProtection="1">
      <alignment vertical="center" shrinkToFit="1"/>
      <protection locked="0"/>
    </xf>
    <xf numFmtId="180" fontId="31" fillId="0" borderId="16" xfId="11" applyNumberFormat="1" applyFont="1" applyBorder="1" applyAlignment="1" applyProtection="1">
      <alignment vertical="center" shrinkToFit="1"/>
      <protection locked="0"/>
    </xf>
    <xf numFmtId="38" fontId="31" fillId="0" borderId="100" xfId="11" applyFont="1" applyBorder="1" applyAlignment="1" applyProtection="1">
      <alignment vertical="center" shrinkToFit="1"/>
      <protection locked="0"/>
    </xf>
    <xf numFmtId="38" fontId="31" fillId="0" borderId="19" xfId="11" applyFont="1" applyBorder="1" applyAlignment="1" applyProtection="1">
      <alignment vertical="center" shrinkToFit="1"/>
      <protection locked="0"/>
    </xf>
    <xf numFmtId="38" fontId="31" fillId="0" borderId="129" xfId="11" applyFont="1" applyBorder="1" applyAlignment="1" applyProtection="1">
      <alignment vertical="center" shrinkToFit="1"/>
      <protection locked="0"/>
    </xf>
    <xf numFmtId="0" fontId="14" fillId="0" borderId="96" xfId="0" applyFont="1" applyBorder="1" applyAlignment="1" applyProtection="1">
      <alignment horizontal="center" vertical="center" shrinkToFit="1"/>
      <protection hidden="1"/>
    </xf>
    <xf numFmtId="0" fontId="14" fillId="0" borderId="97" xfId="0" applyFont="1" applyBorder="1" applyAlignment="1" applyProtection="1">
      <alignment horizontal="center" vertical="center" shrinkToFit="1"/>
      <protection hidden="1"/>
    </xf>
    <xf numFmtId="0" fontId="14" fillId="0" borderId="50" xfId="0" applyFont="1" applyBorder="1" applyAlignment="1" applyProtection="1">
      <alignment horizontal="center" vertical="center" shrinkToFit="1"/>
      <protection hidden="1"/>
    </xf>
    <xf numFmtId="0" fontId="14" fillId="0" borderId="98" xfId="0" applyFont="1" applyBorder="1" applyAlignment="1" applyProtection="1">
      <alignment horizontal="center" vertical="center" shrinkToFit="1"/>
      <protection hidden="1"/>
    </xf>
    <xf numFmtId="0" fontId="14" fillId="0" borderId="0" xfId="0" applyFont="1" applyAlignment="1" applyProtection="1">
      <alignment horizontal="center" vertical="center" shrinkToFit="1"/>
      <protection hidden="1"/>
    </xf>
    <xf numFmtId="0" fontId="14" fillId="0" borderId="10" xfId="0" applyFont="1" applyBorder="1" applyAlignment="1" applyProtection="1">
      <alignment horizontal="center" vertical="center" shrinkToFit="1"/>
      <protection hidden="1"/>
    </xf>
    <xf numFmtId="0" fontId="14" fillId="0" borderId="99" xfId="0" applyFont="1" applyBorder="1" applyAlignment="1" applyProtection="1">
      <alignment horizontal="center" vertical="center" shrinkToFit="1"/>
      <protection hidden="1"/>
    </xf>
    <xf numFmtId="0" fontId="14" fillId="0" borderId="3" xfId="0" applyFont="1" applyBorder="1" applyAlignment="1" applyProtection="1">
      <alignment horizontal="center" vertical="center" shrinkToFit="1"/>
      <protection hidden="1"/>
    </xf>
    <xf numFmtId="0" fontId="14" fillId="0" borderId="4" xfId="0" applyFont="1" applyBorder="1" applyAlignment="1" applyProtection="1">
      <alignment horizontal="center" vertical="center" shrinkToFit="1"/>
      <protection hidden="1"/>
    </xf>
    <xf numFmtId="49" fontId="24" fillId="0" borderId="19" xfId="0" applyNumberFormat="1" applyFont="1" applyBorder="1" applyAlignment="1" applyProtection="1">
      <alignment horizontal="center" vertical="center" shrinkToFit="1"/>
      <protection locked="0"/>
    </xf>
    <xf numFmtId="49" fontId="24" fillId="0" borderId="100" xfId="0" applyNumberFormat="1" applyFont="1" applyBorder="1" applyAlignment="1" applyProtection="1">
      <alignment vertical="center" shrinkToFit="1"/>
      <protection locked="0"/>
    </xf>
    <xf numFmtId="49" fontId="24" fillId="0" borderId="19" xfId="0" applyNumberFormat="1" applyFont="1" applyBorder="1" applyAlignment="1" applyProtection="1">
      <alignment vertical="center" shrinkToFit="1"/>
      <protection locked="0"/>
    </xf>
    <xf numFmtId="49" fontId="24" fillId="0" borderId="16" xfId="0" applyNumberFormat="1" applyFont="1" applyBorder="1" applyAlignment="1" applyProtection="1">
      <alignment vertical="center" shrinkToFit="1"/>
      <protection locked="0"/>
    </xf>
    <xf numFmtId="0" fontId="14" fillId="5" borderId="118" xfId="0" applyFont="1" applyFill="1" applyBorder="1" applyAlignment="1" applyProtection="1">
      <alignment horizontal="center" vertical="center"/>
      <protection hidden="1"/>
    </xf>
    <xf numFmtId="0" fontId="14" fillId="5" borderId="119" xfId="0" applyFont="1" applyFill="1" applyBorder="1" applyAlignment="1" applyProtection="1">
      <alignment horizontal="center" vertical="center"/>
      <protection hidden="1"/>
    </xf>
    <xf numFmtId="0" fontId="14" fillId="5" borderId="120" xfId="0" applyFont="1" applyFill="1" applyBorder="1" applyAlignment="1" applyProtection="1">
      <alignment horizontal="center" vertical="center"/>
      <protection hidden="1"/>
    </xf>
    <xf numFmtId="0" fontId="8" fillId="4" borderId="115"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116" xfId="0" applyFont="1" applyFill="1" applyBorder="1" applyAlignment="1" applyProtection="1">
      <alignment horizontal="center" vertical="center" wrapText="1"/>
      <protection hidden="1"/>
    </xf>
    <xf numFmtId="0" fontId="8" fillId="4" borderId="95" xfId="0" applyFont="1" applyFill="1" applyBorder="1" applyAlignment="1" applyProtection="1">
      <alignment horizontal="center" vertical="center" wrapText="1"/>
      <protection hidden="1"/>
    </xf>
    <xf numFmtId="0" fontId="8" fillId="4" borderId="20" xfId="0" applyFont="1" applyFill="1" applyBorder="1" applyAlignment="1" applyProtection="1">
      <alignment horizontal="center" vertical="center" wrapText="1"/>
      <protection hidden="1"/>
    </xf>
    <xf numFmtId="0" fontId="8" fillId="4" borderId="94" xfId="0" applyFont="1" applyFill="1" applyBorder="1" applyAlignment="1" applyProtection="1">
      <alignment horizontal="center" vertical="center" wrapText="1"/>
      <protection hidden="1"/>
    </xf>
    <xf numFmtId="0" fontId="14" fillId="5" borderId="115" xfId="0" applyFont="1" applyFill="1" applyBorder="1" applyAlignment="1" applyProtection="1">
      <alignment horizontal="center" vertical="center" wrapText="1"/>
      <protection hidden="1"/>
    </xf>
    <xf numFmtId="0" fontId="14" fillId="5" borderId="22" xfId="0" applyFont="1" applyFill="1" applyBorder="1" applyAlignment="1" applyProtection="1">
      <alignment horizontal="center" vertical="center" wrapText="1"/>
      <protection hidden="1"/>
    </xf>
    <xf numFmtId="0" fontId="14" fillId="5" borderId="116" xfId="0" applyFont="1" applyFill="1" applyBorder="1" applyAlignment="1" applyProtection="1">
      <alignment horizontal="center" vertical="center" wrapText="1"/>
      <protection hidden="1"/>
    </xf>
    <xf numFmtId="0" fontId="14" fillId="4" borderId="115" xfId="0" applyFont="1" applyFill="1" applyBorder="1" applyAlignment="1" applyProtection="1">
      <alignment horizontal="center" vertical="center" wrapText="1"/>
      <protection hidden="1"/>
    </xf>
    <xf numFmtId="0" fontId="14" fillId="4" borderId="22" xfId="0" applyFont="1" applyFill="1" applyBorder="1" applyAlignment="1" applyProtection="1">
      <alignment horizontal="center" vertical="center" wrapText="1"/>
      <protection hidden="1"/>
    </xf>
    <xf numFmtId="0" fontId="14" fillId="4" borderId="116" xfId="0" applyFont="1" applyFill="1" applyBorder="1" applyAlignment="1" applyProtection="1">
      <alignment horizontal="center" vertical="center" wrapText="1"/>
      <protection hidden="1"/>
    </xf>
    <xf numFmtId="0" fontId="14" fillId="4" borderId="95" xfId="0" applyFont="1" applyFill="1" applyBorder="1" applyAlignment="1" applyProtection="1">
      <alignment horizontal="center" vertical="center" wrapText="1"/>
      <protection hidden="1"/>
    </xf>
    <xf numFmtId="0" fontId="14" fillId="4" borderId="20" xfId="0" applyFont="1" applyFill="1" applyBorder="1" applyAlignment="1" applyProtection="1">
      <alignment horizontal="center" vertical="center" wrapText="1"/>
      <protection hidden="1"/>
    </xf>
    <xf numFmtId="0" fontId="14" fillId="4" borderId="94" xfId="0" applyFont="1" applyFill="1" applyBorder="1" applyAlignment="1" applyProtection="1">
      <alignment horizontal="center" vertical="center" wrapText="1"/>
      <protection hidden="1"/>
    </xf>
    <xf numFmtId="0" fontId="14" fillId="5" borderId="125"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5" fillId="4" borderId="130" xfId="0" applyFont="1" applyFill="1" applyBorder="1" applyAlignment="1" applyProtection="1">
      <alignment horizontal="center" vertical="center" wrapText="1"/>
      <protection hidden="1"/>
    </xf>
    <xf numFmtId="0" fontId="15" fillId="4" borderId="22" xfId="0" applyFont="1" applyFill="1" applyBorder="1" applyAlignment="1" applyProtection="1">
      <alignment horizontal="center" vertical="center" wrapText="1"/>
      <protection hidden="1"/>
    </xf>
    <xf numFmtId="0" fontId="15" fillId="4" borderId="132" xfId="0" applyFont="1" applyFill="1" applyBorder="1" applyAlignment="1" applyProtection="1">
      <alignment horizontal="center" vertical="center" wrapText="1"/>
      <protection hidden="1"/>
    </xf>
    <xf numFmtId="0" fontId="15" fillId="4" borderId="131" xfId="0" applyFont="1" applyFill="1" applyBorder="1" applyAlignment="1" applyProtection="1">
      <alignment horizontal="center" vertical="center" wrapText="1"/>
      <protection hidden="1"/>
    </xf>
    <xf numFmtId="0" fontId="15" fillId="4" borderId="20" xfId="0" applyFont="1" applyFill="1" applyBorder="1" applyAlignment="1" applyProtection="1">
      <alignment horizontal="center" vertical="center" wrapText="1"/>
      <protection hidden="1"/>
    </xf>
    <xf numFmtId="0" fontId="15" fillId="4" borderId="133" xfId="0" applyFont="1" applyFill="1" applyBorder="1" applyAlignment="1" applyProtection="1">
      <alignment horizontal="center" vertical="center" wrapText="1"/>
      <protection hidden="1"/>
    </xf>
    <xf numFmtId="0" fontId="14" fillId="5" borderId="126" xfId="0" applyFont="1" applyFill="1" applyBorder="1" applyAlignment="1" applyProtection="1">
      <alignment horizontal="center" vertical="center"/>
      <protection hidden="1"/>
    </xf>
    <xf numFmtId="0" fontId="14" fillId="5" borderId="127" xfId="0" applyFont="1" applyFill="1" applyBorder="1" applyAlignment="1" applyProtection="1">
      <alignment horizontal="center" vertical="center"/>
      <protection hidden="1"/>
    </xf>
    <xf numFmtId="0" fontId="14" fillId="5" borderId="128" xfId="0" applyFont="1" applyFill="1" applyBorder="1" applyAlignment="1" applyProtection="1">
      <alignment horizontal="center" vertical="center"/>
      <protection hidden="1"/>
    </xf>
    <xf numFmtId="0" fontId="14" fillId="5" borderId="1" xfId="0" applyFont="1" applyFill="1" applyBorder="1" applyAlignment="1" applyProtection="1">
      <alignment horizontal="left" vertical="center"/>
      <protection hidden="1"/>
    </xf>
    <xf numFmtId="0" fontId="14" fillId="5" borderId="7" xfId="0" applyFont="1" applyFill="1" applyBorder="1" applyAlignment="1" applyProtection="1">
      <alignment horizontal="left" vertical="center"/>
      <protection hidden="1"/>
    </xf>
    <xf numFmtId="0" fontId="14" fillId="5" borderId="2" xfId="0" applyFont="1" applyFill="1" applyBorder="1" applyAlignment="1" applyProtection="1">
      <alignment horizontal="left" vertical="center"/>
      <protection hidden="1"/>
    </xf>
    <xf numFmtId="0" fontId="21" fillId="2" borderId="1" xfId="0" applyFont="1" applyFill="1" applyBorder="1" applyAlignment="1" applyProtection="1">
      <alignment horizontal="center" vertical="center"/>
      <protection locked="0" hidden="1"/>
    </xf>
    <xf numFmtId="0" fontId="21" fillId="2" borderId="7" xfId="0" applyFont="1" applyFill="1" applyBorder="1" applyAlignment="1" applyProtection="1">
      <alignment horizontal="center" vertical="center"/>
      <protection locked="0" hidden="1"/>
    </xf>
    <xf numFmtId="0" fontId="21" fillId="2" borderId="2" xfId="0" applyFont="1" applyFill="1" applyBorder="1" applyAlignment="1" applyProtection="1">
      <alignment horizontal="center" vertical="center"/>
      <protection locked="0" hidden="1"/>
    </xf>
    <xf numFmtId="0" fontId="14" fillId="5" borderId="1" xfId="0" applyFont="1" applyFill="1" applyBorder="1" applyAlignment="1" applyProtection="1">
      <alignment horizontal="left" vertical="center" wrapText="1"/>
      <protection hidden="1"/>
    </xf>
    <xf numFmtId="0" fontId="14" fillId="5" borderId="7" xfId="0" applyFont="1" applyFill="1" applyBorder="1" applyAlignment="1" applyProtection="1">
      <alignment horizontal="left" vertical="center" wrapText="1"/>
      <protection hidden="1"/>
    </xf>
    <xf numFmtId="0" fontId="14" fillId="5" borderId="2" xfId="0" applyFont="1" applyFill="1" applyBorder="1" applyAlignment="1" applyProtection="1">
      <alignment horizontal="left" vertical="center" wrapText="1"/>
      <protection hidden="1"/>
    </xf>
    <xf numFmtId="0" fontId="21" fillId="2" borderId="1"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14" fillId="7" borderId="124" xfId="0" applyFont="1" applyFill="1" applyBorder="1" applyAlignment="1" applyProtection="1">
      <alignment horizontal="center" vertical="center"/>
      <protection hidden="1"/>
    </xf>
    <xf numFmtId="0" fontId="14" fillId="7" borderId="22" xfId="0" applyFont="1" applyFill="1" applyBorder="1" applyAlignment="1" applyProtection="1">
      <alignment horizontal="center" vertical="center"/>
      <protection hidden="1"/>
    </xf>
    <xf numFmtId="0" fontId="14" fillId="5" borderId="111" xfId="0" applyFont="1" applyFill="1" applyBorder="1" applyAlignment="1" applyProtection="1">
      <alignment horizontal="center" vertical="center" wrapText="1"/>
      <protection hidden="1"/>
    </xf>
    <xf numFmtId="0" fontId="14" fillId="5" borderId="112" xfId="0" applyFont="1" applyFill="1" applyBorder="1" applyAlignment="1" applyProtection="1">
      <alignment horizontal="center" vertical="center" wrapText="1"/>
      <protection hidden="1"/>
    </xf>
    <xf numFmtId="0" fontId="14" fillId="5" borderId="113" xfId="0" applyFont="1" applyFill="1" applyBorder="1" applyAlignment="1" applyProtection="1">
      <alignment horizontal="center" vertical="center" wrapText="1"/>
      <protection hidden="1"/>
    </xf>
    <xf numFmtId="0" fontId="14" fillId="5" borderId="114" xfId="0" applyFont="1" applyFill="1" applyBorder="1" applyAlignment="1" applyProtection="1">
      <alignment horizontal="center" vertical="center" wrapText="1"/>
      <protection hidden="1"/>
    </xf>
    <xf numFmtId="0" fontId="14" fillId="5" borderId="115" xfId="0" applyFont="1" applyFill="1" applyBorder="1" applyAlignment="1" applyProtection="1">
      <alignment horizontal="center" vertical="center" shrinkToFit="1"/>
      <protection hidden="1"/>
    </xf>
    <xf numFmtId="0" fontId="14" fillId="5" borderId="22" xfId="0" applyFont="1" applyFill="1" applyBorder="1" applyAlignment="1" applyProtection="1">
      <alignment horizontal="center" vertical="center" shrinkToFit="1"/>
      <protection hidden="1"/>
    </xf>
    <xf numFmtId="0" fontId="14" fillId="5" borderId="116" xfId="0" applyFont="1" applyFill="1" applyBorder="1" applyAlignment="1" applyProtection="1">
      <alignment horizontal="center" vertical="center" shrinkToFit="1"/>
      <protection hidden="1"/>
    </xf>
    <xf numFmtId="0" fontId="14" fillId="5" borderId="95" xfId="0" applyFont="1" applyFill="1" applyBorder="1" applyAlignment="1" applyProtection="1">
      <alignment horizontal="center" vertical="center" shrinkToFit="1"/>
      <protection hidden="1"/>
    </xf>
    <xf numFmtId="0" fontId="14" fillId="5" borderId="20" xfId="0" applyFont="1" applyFill="1" applyBorder="1" applyAlignment="1" applyProtection="1">
      <alignment horizontal="center" vertical="center" shrinkToFit="1"/>
      <protection hidden="1"/>
    </xf>
    <xf numFmtId="0" fontId="14" fillId="5" borderId="94" xfId="0" applyFont="1" applyFill="1" applyBorder="1" applyAlignment="1" applyProtection="1">
      <alignment horizontal="center" vertical="center" shrinkToFit="1"/>
      <protection hidden="1"/>
    </xf>
    <xf numFmtId="0" fontId="9" fillId="7" borderId="40" xfId="0" applyFont="1" applyFill="1" applyBorder="1" applyAlignment="1" applyProtection="1">
      <alignment horizontal="center" vertical="center"/>
      <protection hidden="1"/>
    </xf>
    <xf numFmtId="0" fontId="9" fillId="7" borderId="21" xfId="0" applyFont="1" applyFill="1" applyBorder="1" applyAlignment="1" applyProtection="1">
      <alignment horizontal="center" vertical="center"/>
      <protection hidden="1"/>
    </xf>
    <xf numFmtId="0" fontId="24" fillId="2" borderId="134" xfId="0" applyFont="1" applyFill="1" applyBorder="1" applyAlignment="1" applyProtection="1">
      <alignment horizontal="center" vertical="center"/>
      <protection hidden="1"/>
    </xf>
    <xf numFmtId="0" fontId="24" fillId="2" borderId="21" xfId="0" applyFont="1" applyFill="1" applyBorder="1" applyAlignment="1" applyProtection="1">
      <alignment horizontal="center" vertical="center"/>
      <protection hidden="1"/>
    </xf>
    <xf numFmtId="0" fontId="24" fillId="2" borderId="38" xfId="0" applyFont="1" applyFill="1" applyBorder="1" applyAlignment="1" applyProtection="1">
      <alignment horizontal="center" vertical="center"/>
      <protection hidden="1"/>
    </xf>
    <xf numFmtId="0" fontId="10" fillId="0" borderId="0" xfId="0" applyFont="1" applyAlignment="1" applyProtection="1">
      <alignment horizontal="center" vertical="center" shrinkToFit="1"/>
      <protection hidden="1"/>
    </xf>
    <xf numFmtId="0" fontId="14" fillId="7" borderId="125" xfId="0" applyFont="1" applyFill="1" applyBorder="1" applyAlignment="1" applyProtection="1">
      <alignment horizontal="center" vertical="center"/>
      <protection hidden="1"/>
    </xf>
    <xf numFmtId="0" fontId="102" fillId="0" borderId="49" xfId="0" applyFont="1" applyBorder="1" applyAlignment="1" applyProtection="1">
      <alignment horizontal="center" vertical="center" shrinkToFit="1"/>
      <protection hidden="1"/>
    </xf>
    <xf numFmtId="0" fontId="102" fillId="0" borderId="97" xfId="0" applyFont="1" applyBorder="1" applyAlignment="1" applyProtection="1">
      <alignment horizontal="center" vertical="center" shrinkToFit="1"/>
      <protection hidden="1"/>
    </xf>
    <xf numFmtId="0" fontId="102" fillId="0" borderId="104" xfId="0" applyFont="1" applyBorder="1" applyAlignment="1" applyProtection="1">
      <alignment horizontal="center" vertical="center" shrinkToFit="1"/>
      <protection hidden="1"/>
    </xf>
    <xf numFmtId="0" fontId="102" fillId="0" borderId="9" xfId="0" applyFont="1" applyBorder="1" applyAlignment="1" applyProtection="1">
      <alignment horizontal="center" vertical="center" shrinkToFit="1"/>
      <protection hidden="1"/>
    </xf>
    <xf numFmtId="0" fontId="102" fillId="0" borderId="3" xfId="0" applyFont="1" applyBorder="1" applyAlignment="1" applyProtection="1">
      <alignment horizontal="center" vertical="center" shrinkToFit="1"/>
      <protection hidden="1"/>
    </xf>
    <xf numFmtId="0" fontId="102" fillId="0" borderId="43" xfId="0" applyFont="1" applyBorder="1" applyAlignment="1" applyProtection="1">
      <alignment horizontal="center" vertical="center" shrinkToFit="1"/>
      <protection hidden="1"/>
    </xf>
    <xf numFmtId="49" fontId="102" fillId="0" borderId="100" xfId="0" applyNumberFormat="1" applyFont="1" applyBorder="1" applyAlignment="1" applyProtection="1">
      <alignment horizontal="center" vertical="center" shrinkToFit="1"/>
      <protection hidden="1"/>
    </xf>
    <xf numFmtId="49" fontId="102" fillId="0" borderId="19" xfId="0" applyNumberFormat="1" applyFont="1" applyBorder="1" applyAlignment="1" applyProtection="1">
      <alignment horizontal="center" vertical="center" shrinkToFit="1"/>
      <protection hidden="1"/>
    </xf>
    <xf numFmtId="49" fontId="102" fillId="0" borderId="16" xfId="0" applyNumberFormat="1" applyFont="1" applyBorder="1" applyAlignment="1" applyProtection="1">
      <alignment horizontal="center" vertical="center" shrinkToFit="1"/>
      <protection hidden="1"/>
    </xf>
    <xf numFmtId="49" fontId="102" fillId="0" borderId="100" xfId="0" applyNumberFormat="1" applyFont="1" applyBorder="1" applyAlignment="1" applyProtection="1">
      <alignment horizontal="left" vertical="center" shrinkToFit="1"/>
      <protection hidden="1"/>
    </xf>
    <xf numFmtId="49" fontId="102" fillId="0" borderId="19" xfId="0" applyNumberFormat="1" applyFont="1" applyBorder="1" applyAlignment="1" applyProtection="1">
      <alignment horizontal="left" vertical="center" shrinkToFit="1"/>
      <protection hidden="1"/>
    </xf>
    <xf numFmtId="49" fontId="102" fillId="0" borderId="16" xfId="0" applyNumberFormat="1" applyFont="1" applyBorder="1" applyAlignment="1" applyProtection="1">
      <alignment horizontal="left" vertical="center" shrinkToFit="1"/>
      <protection hidden="1"/>
    </xf>
    <xf numFmtId="0" fontId="102" fillId="0" borderId="8" xfId="0" applyFont="1" applyBorder="1" applyAlignment="1" applyProtection="1">
      <alignment horizontal="center" vertical="center" shrinkToFit="1"/>
      <protection hidden="1"/>
    </xf>
    <xf numFmtId="0" fontId="102" fillId="0" borderId="5" xfId="0" applyFont="1" applyBorder="1" applyAlignment="1" applyProtection="1">
      <alignment horizontal="center" vertical="center" shrinkToFit="1"/>
      <protection hidden="1"/>
    </xf>
    <xf numFmtId="0" fontId="102" fillId="0" borderId="53" xfId="0" applyFont="1" applyBorder="1" applyAlignment="1" applyProtection="1">
      <alignment horizontal="center" vertical="center" shrinkToFit="1"/>
      <protection hidden="1"/>
    </xf>
    <xf numFmtId="49" fontId="102" fillId="0" borderId="152" xfId="0" applyNumberFormat="1" applyFont="1" applyBorder="1" applyAlignment="1" applyProtection="1">
      <alignment horizontal="center" vertical="center" shrinkToFit="1"/>
      <protection hidden="1"/>
    </xf>
    <xf numFmtId="49" fontId="102" fillId="0" borderId="150" xfId="0" applyNumberFormat="1" applyFont="1" applyBorder="1" applyAlignment="1" applyProtection="1">
      <alignment horizontal="center" vertical="center" shrinkToFit="1"/>
      <protection hidden="1"/>
    </xf>
    <xf numFmtId="49" fontId="102" fillId="0" borderId="153" xfId="0" applyNumberFormat="1" applyFont="1" applyBorder="1" applyAlignment="1" applyProtection="1">
      <alignment horizontal="center" vertical="center" shrinkToFit="1"/>
      <protection hidden="1"/>
    </xf>
    <xf numFmtId="49" fontId="102" fillId="0" borderId="152" xfId="0" applyNumberFormat="1" applyFont="1" applyBorder="1" applyAlignment="1" applyProtection="1">
      <alignment horizontal="left" vertical="center" shrinkToFit="1"/>
      <protection hidden="1"/>
    </xf>
    <xf numFmtId="49" fontId="102" fillId="0" borderId="150" xfId="0" applyNumberFormat="1" applyFont="1" applyBorder="1" applyAlignment="1" applyProtection="1">
      <alignment horizontal="left" vertical="center" shrinkToFit="1"/>
      <protection hidden="1"/>
    </xf>
    <xf numFmtId="49" fontId="102" fillId="0" borderId="153" xfId="0" applyNumberFormat="1" applyFont="1" applyBorder="1" applyAlignment="1" applyProtection="1">
      <alignment horizontal="left" vertical="center" shrinkToFit="1"/>
      <protection hidden="1"/>
    </xf>
    <xf numFmtId="49" fontId="102" fillId="0" borderId="109" xfId="0" applyNumberFormat="1" applyFont="1" applyBorder="1" applyAlignment="1" applyProtection="1">
      <alignment horizontal="center" vertical="center" shrinkToFit="1"/>
      <protection hidden="1"/>
    </xf>
    <xf numFmtId="49" fontId="102" fillId="0" borderId="110" xfId="0" applyNumberFormat="1" applyFont="1" applyBorder="1" applyAlignment="1" applyProtection="1">
      <alignment horizontal="center" vertical="center" shrinkToFit="1"/>
      <protection hidden="1"/>
    </xf>
    <xf numFmtId="49" fontId="102" fillId="0" borderId="107" xfId="0" applyNumberFormat="1" applyFont="1" applyBorder="1" applyAlignment="1" applyProtection="1">
      <alignment horizontal="center" vertical="center" shrinkToFit="1"/>
      <protection hidden="1"/>
    </xf>
    <xf numFmtId="49" fontId="102" fillId="0" borderId="109" xfId="0" applyNumberFormat="1" applyFont="1" applyBorder="1" applyAlignment="1" applyProtection="1">
      <alignment horizontal="left" vertical="center" shrinkToFit="1"/>
      <protection hidden="1"/>
    </xf>
    <xf numFmtId="49" fontId="102" fillId="0" borderId="110" xfId="0" applyNumberFormat="1" applyFont="1" applyBorder="1" applyAlignment="1" applyProtection="1">
      <alignment horizontal="left" vertical="center" shrinkToFit="1"/>
      <protection hidden="1"/>
    </xf>
    <xf numFmtId="49" fontId="102" fillId="0" borderId="107" xfId="0" applyNumberFormat="1" applyFont="1" applyBorder="1" applyAlignment="1" applyProtection="1">
      <alignment horizontal="left" vertical="center" shrinkToFit="1"/>
      <protection hidden="1"/>
    </xf>
    <xf numFmtId="185" fontId="103" fillId="0" borderId="109" xfId="0" applyNumberFormat="1" applyFont="1" applyBorder="1" applyAlignment="1" applyProtection="1">
      <alignment horizontal="right" vertical="center" shrinkToFit="1"/>
      <protection hidden="1"/>
    </xf>
    <xf numFmtId="185" fontId="103" fillId="0" borderId="110" xfId="0" applyNumberFormat="1" applyFont="1" applyBorder="1" applyAlignment="1" applyProtection="1">
      <alignment horizontal="right" vertical="center" shrinkToFit="1"/>
      <protection hidden="1"/>
    </xf>
    <xf numFmtId="185" fontId="103" fillId="0" borderId="107" xfId="0" applyNumberFormat="1" applyFont="1" applyBorder="1" applyAlignment="1" applyProtection="1">
      <alignment horizontal="right" vertical="center" shrinkToFit="1"/>
      <protection hidden="1"/>
    </xf>
    <xf numFmtId="180" fontId="103" fillId="0" borderId="109" xfId="0" applyNumberFormat="1" applyFont="1" applyBorder="1" applyAlignment="1" applyProtection="1">
      <alignment horizontal="right" vertical="center" shrinkToFit="1"/>
      <protection hidden="1"/>
    </xf>
    <xf numFmtId="180" fontId="103" fillId="0" borderId="107" xfId="0" applyNumberFormat="1" applyFont="1" applyBorder="1" applyAlignment="1" applyProtection="1">
      <alignment horizontal="right" vertical="center" shrinkToFit="1"/>
      <protection hidden="1"/>
    </xf>
    <xf numFmtId="185" fontId="103" fillId="0" borderId="100" xfId="0" applyNumberFormat="1" applyFont="1" applyBorder="1" applyAlignment="1" applyProtection="1">
      <alignment horizontal="right" vertical="center" shrinkToFit="1"/>
      <protection hidden="1"/>
    </xf>
    <xf numFmtId="185" fontId="103" fillId="0" borderId="19" xfId="0" applyNumberFormat="1" applyFont="1" applyBorder="1" applyAlignment="1" applyProtection="1">
      <alignment horizontal="right" vertical="center" shrinkToFit="1"/>
      <protection hidden="1"/>
    </xf>
    <xf numFmtId="185" fontId="103" fillId="0" borderId="16" xfId="0" applyNumberFormat="1" applyFont="1" applyBorder="1" applyAlignment="1" applyProtection="1">
      <alignment horizontal="right" vertical="center" shrinkToFit="1"/>
      <protection hidden="1"/>
    </xf>
    <xf numFmtId="180" fontId="103" fillId="0" borderId="100" xfId="0" applyNumberFormat="1" applyFont="1" applyBorder="1" applyAlignment="1" applyProtection="1">
      <alignment horizontal="right" vertical="center" shrinkToFit="1"/>
      <protection hidden="1"/>
    </xf>
    <xf numFmtId="180" fontId="103" fillId="0" borderId="16" xfId="0" applyNumberFormat="1" applyFont="1" applyBorder="1" applyAlignment="1" applyProtection="1">
      <alignment horizontal="right" vertical="center" shrinkToFit="1"/>
      <protection hidden="1"/>
    </xf>
    <xf numFmtId="178" fontId="95" fillId="0" borderId="103" xfId="12" applyNumberFormat="1" applyFont="1" applyFill="1" applyBorder="1" applyAlignment="1" applyProtection="1">
      <alignment horizontal="center" vertical="center" shrinkToFit="1"/>
      <protection hidden="1"/>
    </xf>
    <xf numFmtId="178" fontId="95" fillId="0" borderId="97" xfId="12" applyNumberFormat="1" applyFont="1" applyFill="1" applyBorder="1" applyAlignment="1" applyProtection="1">
      <alignment horizontal="center" vertical="center" shrinkToFit="1"/>
      <protection hidden="1"/>
    </xf>
    <xf numFmtId="178" fontId="95" fillId="0" borderId="37" xfId="12" applyNumberFormat="1" applyFont="1" applyFill="1" applyBorder="1" applyAlignment="1" applyProtection="1">
      <alignment horizontal="center" vertical="center" shrinkToFit="1"/>
      <protection hidden="1"/>
    </xf>
    <xf numFmtId="178" fontId="95" fillId="0" borderId="3" xfId="12" applyNumberFormat="1" applyFont="1" applyFill="1" applyBorder="1" applyAlignment="1" applyProtection="1">
      <alignment horizontal="center" vertical="center" shrinkToFit="1"/>
      <protection hidden="1"/>
    </xf>
    <xf numFmtId="178" fontId="95" fillId="0" borderId="55" xfId="12" applyNumberFormat="1" applyFont="1" applyFill="1" applyBorder="1" applyAlignment="1" applyProtection="1">
      <alignment horizontal="center" vertical="center" shrinkToFit="1"/>
      <protection hidden="1"/>
    </xf>
    <xf numFmtId="178" fontId="95" fillId="0" borderId="5" xfId="12" applyNumberFormat="1" applyFont="1" applyFill="1" applyBorder="1" applyAlignment="1" applyProtection="1">
      <alignment horizontal="center" vertical="center" shrinkToFit="1"/>
      <protection hidden="1"/>
    </xf>
    <xf numFmtId="185" fontId="103" fillId="0" borderId="152" xfId="0" applyNumberFormat="1" applyFont="1" applyBorder="1" applyAlignment="1" applyProtection="1">
      <alignment horizontal="right" vertical="center" shrinkToFit="1"/>
      <protection hidden="1"/>
    </xf>
    <xf numFmtId="185" fontId="103" fillId="0" borderId="150" xfId="0" applyNumberFormat="1" applyFont="1" applyBorder="1" applyAlignment="1" applyProtection="1">
      <alignment horizontal="right" vertical="center" shrinkToFit="1"/>
      <protection hidden="1"/>
    </xf>
    <xf numFmtId="185" fontId="103" fillId="0" borderId="153" xfId="0" applyNumberFormat="1" applyFont="1" applyBorder="1" applyAlignment="1" applyProtection="1">
      <alignment horizontal="right" vertical="center" shrinkToFit="1"/>
      <protection hidden="1"/>
    </xf>
    <xf numFmtId="180" fontId="103" fillId="0" borderId="152" xfId="0" applyNumberFormat="1" applyFont="1" applyBorder="1" applyAlignment="1" applyProtection="1">
      <alignment horizontal="right" vertical="center" shrinkToFit="1"/>
      <protection hidden="1"/>
    </xf>
    <xf numFmtId="180" fontId="103" fillId="0" borderId="153" xfId="0" applyNumberFormat="1" applyFont="1" applyBorder="1" applyAlignment="1" applyProtection="1">
      <alignment horizontal="right" vertical="center" shrinkToFit="1"/>
      <protection hidden="1"/>
    </xf>
    <xf numFmtId="0" fontId="102" fillId="0" borderId="214" xfId="0" applyFont="1" applyBorder="1" applyAlignment="1" applyProtection="1">
      <alignment horizontal="center" vertical="center" shrinkToFit="1"/>
      <protection hidden="1"/>
    </xf>
    <xf numFmtId="0" fontId="102" fillId="0" borderId="23" xfId="0" applyFont="1" applyBorder="1" applyAlignment="1" applyProtection="1">
      <alignment horizontal="center" vertical="center" shrinkToFit="1"/>
      <protection hidden="1"/>
    </xf>
    <xf numFmtId="0" fontId="102" fillId="0" borderId="215" xfId="0" applyFont="1" applyBorder="1" applyAlignment="1" applyProtection="1">
      <alignment horizontal="center" vertical="center" shrinkToFit="1"/>
      <protection hidden="1"/>
    </xf>
    <xf numFmtId="178" fontId="95" fillId="0" borderId="216" xfId="12" applyNumberFormat="1" applyFont="1" applyFill="1" applyBorder="1" applyAlignment="1" applyProtection="1">
      <alignment horizontal="center" vertical="center" shrinkToFit="1"/>
      <protection hidden="1"/>
    </xf>
    <xf numFmtId="178" fontId="95" fillId="0" borderId="23" xfId="12" applyNumberFormat="1" applyFont="1" applyFill="1" applyBorder="1" applyAlignment="1" applyProtection="1">
      <alignment horizontal="center" vertical="center" shrinkToFit="1"/>
      <protection hidden="1"/>
    </xf>
    <xf numFmtId="49" fontId="102" fillId="0" borderId="162" xfId="0" applyNumberFormat="1" applyFont="1" applyBorder="1" applyAlignment="1" applyProtection="1">
      <alignment horizontal="center" vertical="center" shrinkToFit="1"/>
      <protection hidden="1"/>
    </xf>
    <xf numFmtId="49" fontId="102" fillId="0" borderId="160" xfId="0" applyNumberFormat="1" applyFont="1" applyBorder="1" applyAlignment="1" applyProtection="1">
      <alignment horizontal="center" vertical="center" shrinkToFit="1"/>
      <protection hidden="1"/>
    </xf>
    <xf numFmtId="49" fontId="102" fillId="0" borderId="163" xfId="0" applyNumberFormat="1" applyFont="1" applyBorder="1" applyAlignment="1" applyProtection="1">
      <alignment horizontal="center" vertical="center" shrinkToFit="1"/>
      <protection hidden="1"/>
    </xf>
    <xf numFmtId="49" fontId="102" fillId="0" borderId="162" xfId="0" applyNumberFormat="1" applyFont="1" applyBorder="1" applyAlignment="1" applyProtection="1">
      <alignment horizontal="left" vertical="center" shrinkToFit="1"/>
      <protection hidden="1"/>
    </xf>
    <xf numFmtId="49" fontId="102" fillId="0" borderId="160" xfId="0" applyNumberFormat="1" applyFont="1" applyBorder="1" applyAlignment="1" applyProtection="1">
      <alignment horizontal="left" vertical="center" shrinkToFit="1"/>
      <protection hidden="1"/>
    </xf>
    <xf numFmtId="49" fontId="102" fillId="0" borderId="163" xfId="0" applyNumberFormat="1" applyFont="1" applyBorder="1" applyAlignment="1" applyProtection="1">
      <alignment horizontal="left" vertical="center" shrinkToFit="1"/>
      <protection hidden="1"/>
    </xf>
    <xf numFmtId="185" fontId="103" fillId="0" borderId="162" xfId="0" applyNumberFormat="1" applyFont="1" applyBorder="1" applyAlignment="1" applyProtection="1">
      <alignment horizontal="right" vertical="center" shrinkToFit="1"/>
      <protection hidden="1"/>
    </xf>
    <xf numFmtId="185" fontId="103" fillId="0" borderId="160" xfId="0" applyNumberFormat="1" applyFont="1" applyBorder="1" applyAlignment="1" applyProtection="1">
      <alignment horizontal="right" vertical="center" shrinkToFit="1"/>
      <protection hidden="1"/>
    </xf>
    <xf numFmtId="185" fontId="103" fillId="0" borderId="163" xfId="0" applyNumberFormat="1" applyFont="1" applyBorder="1" applyAlignment="1" applyProtection="1">
      <alignment horizontal="right" vertical="center" shrinkToFit="1"/>
      <protection hidden="1"/>
    </xf>
    <xf numFmtId="180" fontId="103" fillId="0" borderId="162" xfId="0" applyNumberFormat="1" applyFont="1" applyBorder="1" applyAlignment="1" applyProtection="1">
      <alignment horizontal="right" vertical="center" shrinkToFit="1"/>
      <protection hidden="1"/>
    </xf>
    <xf numFmtId="180" fontId="103" fillId="0" borderId="163" xfId="0" applyNumberFormat="1" applyFont="1" applyBorder="1" applyAlignment="1" applyProtection="1">
      <alignment horizontal="right" vertical="center" shrinkToFit="1"/>
      <protection hidden="1"/>
    </xf>
    <xf numFmtId="38" fontId="31" fillId="0" borderId="57" xfId="0" applyNumberFormat="1" applyFont="1" applyBorder="1" applyProtection="1">
      <alignment vertical="center"/>
      <protection hidden="1"/>
    </xf>
    <xf numFmtId="38" fontId="31" fillId="0" borderId="14" xfId="0" applyNumberFormat="1" applyFont="1" applyBorder="1" applyProtection="1">
      <alignment vertical="center"/>
      <protection hidden="1"/>
    </xf>
    <xf numFmtId="38" fontId="32" fillId="0" borderId="58" xfId="0" applyNumberFormat="1" applyFont="1" applyBorder="1" applyAlignment="1" applyProtection="1">
      <alignment vertical="center"/>
      <protection hidden="1"/>
    </xf>
    <xf numFmtId="38" fontId="32" fillId="0" borderId="14" xfId="0" applyNumberFormat="1" applyFont="1" applyBorder="1" applyAlignment="1" applyProtection="1">
      <alignment vertical="center"/>
      <protection hidden="1"/>
    </xf>
    <xf numFmtId="0" fontId="31" fillId="0" borderId="107" xfId="0" applyFont="1" applyBorder="1" applyAlignment="1" applyProtection="1">
      <alignment horizontal="center" vertical="center"/>
      <protection hidden="1"/>
    </xf>
    <xf numFmtId="0" fontId="31" fillId="0" borderId="110" xfId="0" applyFont="1" applyBorder="1" applyProtection="1">
      <alignment vertical="center"/>
      <protection hidden="1"/>
    </xf>
    <xf numFmtId="0" fontId="31" fillId="0" borderId="98" xfId="0" applyFont="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1" fillId="0" borderId="10" xfId="0" applyFont="1" applyBorder="1" applyAlignment="1" applyProtection="1">
      <alignment horizontal="center" vertical="center"/>
      <protection hidden="1"/>
    </xf>
    <xf numFmtId="0" fontId="31" fillId="0" borderId="99"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31" fillId="0" borderId="4" xfId="0" applyFont="1" applyBorder="1" applyAlignment="1" applyProtection="1">
      <alignment horizontal="center" vertical="center"/>
      <protection hidden="1"/>
    </xf>
    <xf numFmtId="0" fontId="31" fillId="0" borderId="62" xfId="0" applyFont="1" applyBorder="1" applyAlignment="1" applyProtection="1">
      <alignment horizontal="center" vertical="center"/>
      <protection hidden="1"/>
    </xf>
    <xf numFmtId="0" fontId="31" fillId="0" borderId="147" xfId="0" applyFont="1" applyBorder="1" applyAlignment="1" applyProtection="1">
      <alignment horizontal="center" vertical="center"/>
      <protection hidden="1"/>
    </xf>
    <xf numFmtId="0" fontId="31" fillId="0" borderId="13" xfId="0" applyFont="1" applyBorder="1" applyProtection="1">
      <alignment vertical="center"/>
      <protection hidden="1"/>
    </xf>
    <xf numFmtId="0" fontId="31" fillId="0" borderId="13" xfId="0" applyFont="1" applyBorder="1" applyAlignment="1" applyProtection="1">
      <alignment horizontal="center" vertical="center"/>
      <protection hidden="1"/>
    </xf>
    <xf numFmtId="38" fontId="78" fillId="0" borderId="11" xfId="0" applyNumberFormat="1" applyFont="1" applyBorder="1" applyProtection="1">
      <alignment vertical="center"/>
      <protection hidden="1"/>
    </xf>
    <xf numFmtId="0" fontId="31" fillId="0" borderId="58" xfId="0" applyFont="1" applyBorder="1" applyAlignment="1" applyProtection="1">
      <alignment horizontal="center" vertical="center"/>
      <protection hidden="1"/>
    </xf>
    <xf numFmtId="0" fontId="31" fillId="0" borderId="17" xfId="0" applyFont="1" applyBorder="1" applyAlignment="1" applyProtection="1">
      <alignment horizontal="center" vertical="center"/>
      <protection hidden="1"/>
    </xf>
    <xf numFmtId="0" fontId="31" fillId="0" borderId="14" xfId="0" applyFont="1" applyBorder="1" applyProtection="1">
      <alignment vertical="center"/>
      <protection hidden="1"/>
    </xf>
    <xf numFmtId="0" fontId="31" fillId="0" borderId="14"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38" fontId="32" fillId="0" borderId="142" xfId="0" applyNumberFormat="1" applyFont="1" applyBorder="1" applyAlignment="1" applyProtection="1">
      <alignment vertical="center"/>
      <protection hidden="1"/>
    </xf>
    <xf numFmtId="0" fontId="31" fillId="0" borderId="82" xfId="0" applyFont="1" applyBorder="1" applyAlignment="1" applyProtection="1">
      <alignment horizontal="center" vertical="center"/>
      <protection hidden="1"/>
    </xf>
    <xf numFmtId="0" fontId="31" fillId="0" borderId="18" xfId="0" applyFont="1" applyBorder="1" applyAlignment="1" applyProtection="1">
      <alignment horizontal="center" vertical="center"/>
      <protection hidden="1"/>
    </xf>
    <xf numFmtId="0" fontId="31" fillId="0" borderId="15" xfId="0" applyFont="1" applyBorder="1" applyProtection="1">
      <alignment vertical="center"/>
      <protection hidden="1"/>
    </xf>
    <xf numFmtId="0" fontId="31" fillId="0" borderId="15" xfId="0" applyFont="1" applyBorder="1" applyAlignment="1" applyProtection="1">
      <alignment horizontal="center" vertical="center"/>
      <protection hidden="1"/>
    </xf>
    <xf numFmtId="38" fontId="31" fillId="0" borderId="109" xfId="0" applyNumberFormat="1" applyFont="1" applyBorder="1" applyProtection="1">
      <alignment vertical="center"/>
      <protection hidden="1"/>
    </xf>
    <xf numFmtId="38" fontId="78" fillId="0" borderId="49" xfId="0" applyNumberFormat="1" applyFont="1" applyBorder="1" applyProtection="1">
      <alignment vertical="center"/>
      <protection hidden="1"/>
    </xf>
    <xf numFmtId="0" fontId="31" fillId="0" borderId="150" xfId="0" applyFont="1" applyBorder="1" applyProtection="1">
      <alignment vertical="center"/>
      <protection hidden="1"/>
    </xf>
    <xf numFmtId="0" fontId="31" fillId="0" borderId="153" xfId="0" applyFont="1" applyBorder="1" applyAlignment="1" applyProtection="1">
      <alignment horizontal="center" vertical="center"/>
      <protection hidden="1"/>
    </xf>
    <xf numFmtId="38" fontId="32" fillId="0" borderId="5" xfId="0" applyNumberFormat="1" applyFont="1" applyBorder="1" applyAlignment="1" applyProtection="1">
      <alignment vertical="center"/>
      <protection hidden="1"/>
    </xf>
    <xf numFmtId="0" fontId="21" fillId="7" borderId="136" xfId="0" applyFont="1" applyFill="1" applyBorder="1" applyAlignment="1" applyProtection="1">
      <alignment horizontal="center" vertical="center"/>
      <protection hidden="1"/>
    </xf>
    <xf numFmtId="0" fontId="21" fillId="7" borderId="66" xfId="0" applyFont="1" applyFill="1" applyBorder="1" applyAlignment="1" applyProtection="1">
      <alignment horizontal="center" vertical="center"/>
      <protection hidden="1"/>
    </xf>
    <xf numFmtId="0" fontId="21" fillId="7" borderId="144" xfId="0" applyFont="1" applyFill="1" applyBorder="1" applyAlignment="1" applyProtection="1">
      <alignment horizontal="center" vertical="center"/>
      <protection hidden="1"/>
    </xf>
    <xf numFmtId="0" fontId="21" fillId="4" borderId="68" xfId="0" applyFont="1" applyFill="1" applyBorder="1" applyAlignment="1" applyProtection="1">
      <alignment horizontal="center" vertical="center"/>
      <protection hidden="1"/>
    </xf>
    <xf numFmtId="0" fontId="31" fillId="0" borderId="96" xfId="0" applyFont="1" applyBorder="1" applyAlignment="1" applyProtection="1">
      <alignment horizontal="center" vertical="center" shrinkToFit="1"/>
      <protection hidden="1"/>
    </xf>
    <xf numFmtId="0" fontId="31" fillId="0" borderId="97" xfId="0" applyFont="1" applyBorder="1" applyAlignment="1" applyProtection="1">
      <alignment horizontal="center" vertical="center" shrinkToFit="1"/>
      <protection hidden="1"/>
    </xf>
    <xf numFmtId="0" fontId="31" fillId="0" borderId="50" xfId="0" applyFont="1" applyBorder="1" applyAlignment="1" applyProtection="1">
      <alignment horizontal="center" vertical="center" shrinkToFit="1"/>
      <protection hidden="1"/>
    </xf>
    <xf numFmtId="0" fontId="31" fillId="0" borderId="98"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10" xfId="0" applyFont="1" applyBorder="1" applyAlignment="1" applyProtection="1">
      <alignment horizontal="center" vertical="center" shrinkToFit="1"/>
      <protection hidden="1"/>
    </xf>
    <xf numFmtId="0" fontId="31" fillId="0" borderId="16" xfId="0" applyFont="1" applyBorder="1" applyAlignment="1" applyProtection="1">
      <alignment horizontal="center" vertical="center"/>
      <protection hidden="1"/>
    </xf>
    <xf numFmtId="38" fontId="32" fillId="0" borderId="97" xfId="0" applyNumberFormat="1" applyFont="1" applyBorder="1" applyAlignment="1" applyProtection="1">
      <alignment vertical="center"/>
      <protection hidden="1"/>
    </xf>
    <xf numFmtId="0" fontId="15" fillId="0" borderId="61" xfId="0" applyFont="1" applyBorder="1" applyAlignment="1" applyProtection="1">
      <alignment horizontal="center" vertical="center"/>
      <protection hidden="1"/>
    </xf>
    <xf numFmtId="0" fontId="15" fillId="0" borderId="147" xfId="0" applyFont="1" applyBorder="1" applyAlignment="1" applyProtection="1">
      <alignment horizontal="center" vertical="center"/>
      <protection hidden="1"/>
    </xf>
    <xf numFmtId="38" fontId="31" fillId="0" borderId="13" xfId="0" applyNumberFormat="1" applyFont="1" applyBorder="1" applyProtection="1">
      <alignment vertical="center"/>
      <protection hidden="1"/>
    </xf>
    <xf numFmtId="38" fontId="32" fillId="0" borderId="0" xfId="0" applyNumberFormat="1" applyFont="1" applyAlignment="1" applyProtection="1">
      <alignment vertical="center"/>
      <protection hidden="1"/>
    </xf>
    <xf numFmtId="0" fontId="31" fillId="0" borderId="77" xfId="0" applyFont="1" applyBorder="1" applyAlignment="1" applyProtection="1">
      <alignment horizontal="center" vertical="center" wrapText="1"/>
      <protection hidden="1"/>
    </xf>
    <xf numFmtId="178" fontId="31" fillId="0" borderId="57" xfId="11" applyNumberFormat="1" applyFont="1" applyBorder="1" applyAlignment="1" applyProtection="1">
      <alignment horizontal="center" vertical="center" shrinkToFit="1"/>
      <protection hidden="1"/>
    </xf>
    <xf numFmtId="178" fontId="31" fillId="0" borderId="14" xfId="11" applyNumberFormat="1" applyFont="1" applyBorder="1" applyAlignment="1" applyProtection="1">
      <alignment horizontal="center" vertical="center" shrinkToFit="1"/>
      <protection hidden="1"/>
    </xf>
    <xf numFmtId="38" fontId="31" fillId="0" borderId="81" xfId="0" applyNumberFormat="1" applyFont="1" applyBorder="1" applyProtection="1">
      <alignment vertical="center"/>
      <protection hidden="1"/>
    </xf>
    <xf numFmtId="38" fontId="32" fillId="0" borderId="82" xfId="0" applyNumberFormat="1" applyFont="1" applyBorder="1" applyAlignment="1" applyProtection="1">
      <alignment vertical="center"/>
      <protection hidden="1"/>
    </xf>
    <xf numFmtId="38" fontId="32" fillId="0" borderId="15" xfId="0" applyNumberFormat="1" applyFont="1" applyBorder="1" applyAlignment="1" applyProtection="1">
      <alignment vertical="center"/>
      <protection hidden="1"/>
    </xf>
    <xf numFmtId="178" fontId="31" fillId="0" borderId="162" xfId="11" applyNumberFormat="1" applyFont="1" applyBorder="1" applyAlignment="1" applyProtection="1">
      <alignment horizontal="center" vertical="center" shrinkToFit="1"/>
      <protection hidden="1"/>
    </xf>
    <xf numFmtId="178" fontId="31" fillId="0" borderId="160" xfId="11" applyNumberFormat="1" applyFont="1" applyBorder="1" applyAlignment="1" applyProtection="1">
      <alignment horizontal="center" vertical="center" shrinkToFit="1"/>
      <protection hidden="1"/>
    </xf>
    <xf numFmtId="0" fontId="21" fillId="7" borderId="69" xfId="0" applyFont="1" applyFill="1" applyBorder="1" applyAlignment="1" applyProtection="1">
      <alignment horizontal="center" vertical="center" wrapText="1"/>
      <protection hidden="1"/>
    </xf>
    <xf numFmtId="0" fontId="21" fillId="7" borderId="66" xfId="0" applyFont="1" applyFill="1" applyBorder="1" applyAlignment="1" applyProtection="1">
      <alignment horizontal="center" vertical="center" wrapText="1"/>
      <protection hidden="1"/>
    </xf>
    <xf numFmtId="0" fontId="21" fillId="7" borderId="144" xfId="0" applyFont="1" applyFill="1" applyBorder="1" applyAlignment="1" applyProtection="1">
      <alignment horizontal="center" vertical="center" wrapText="1"/>
      <protection hidden="1"/>
    </xf>
    <xf numFmtId="0" fontId="31" fillId="0" borderId="19" xfId="0" applyFont="1" applyBorder="1" applyProtection="1">
      <alignment vertical="center"/>
      <protection hidden="1"/>
    </xf>
    <xf numFmtId="49" fontId="24" fillId="0" borderId="162" xfId="0" applyNumberFormat="1" applyFont="1" applyBorder="1" applyAlignment="1" applyProtection="1">
      <alignment vertical="center" shrinkToFit="1"/>
      <protection locked="0"/>
    </xf>
    <xf numFmtId="49" fontId="24" fillId="0" borderId="160" xfId="0" applyNumberFormat="1" applyFont="1" applyBorder="1" applyAlignment="1" applyProtection="1">
      <alignment vertical="center" shrinkToFit="1"/>
      <protection locked="0"/>
    </xf>
    <xf numFmtId="49" fontId="24" fillId="0" borderId="163" xfId="0" applyNumberFormat="1" applyFont="1" applyBorder="1" applyAlignment="1" applyProtection="1">
      <alignment vertical="center" shrinkToFit="1"/>
      <protection locked="0"/>
    </xf>
    <xf numFmtId="49" fontId="24" fillId="0" borderId="163" xfId="0" applyNumberFormat="1" applyFont="1" applyBorder="1" applyAlignment="1" applyProtection="1">
      <alignment horizontal="center" vertical="center" shrinkToFit="1"/>
      <protection locked="0"/>
    </xf>
    <xf numFmtId="0" fontId="9" fillId="7" borderId="172" xfId="0" applyFont="1" applyFill="1" applyBorder="1" applyAlignment="1" applyProtection="1">
      <alignment horizontal="center" vertical="center"/>
      <protection hidden="1"/>
    </xf>
    <xf numFmtId="180" fontId="31" fillId="0" borderId="59" xfId="11" applyNumberFormat="1" applyFont="1" applyBorder="1" applyAlignment="1" applyProtection="1">
      <alignment vertical="center" shrinkToFit="1"/>
      <protection locked="0"/>
    </xf>
    <xf numFmtId="49" fontId="24" fillId="0" borderId="176" xfId="0" applyNumberFormat="1" applyFont="1" applyBorder="1" applyAlignment="1" applyProtection="1">
      <alignment horizontal="center" vertical="center" shrinkToFit="1"/>
      <protection locked="0"/>
    </xf>
    <xf numFmtId="0" fontId="14" fillId="5" borderId="1" xfId="0" applyFont="1" applyFill="1" applyBorder="1" applyAlignment="1" applyProtection="1">
      <alignment vertical="center"/>
      <protection hidden="1"/>
    </xf>
    <xf numFmtId="0" fontId="14" fillId="5" borderId="7" xfId="0" applyFont="1" applyFill="1" applyBorder="1" applyAlignment="1" applyProtection="1">
      <alignment vertical="center"/>
      <protection hidden="1"/>
    </xf>
    <xf numFmtId="49" fontId="24" fillId="0" borderId="175" xfId="0" applyNumberFormat="1" applyFont="1" applyBorder="1" applyAlignment="1" applyProtection="1">
      <alignment horizontal="center" vertical="center" shrinkToFit="1"/>
      <protection locked="0"/>
    </xf>
    <xf numFmtId="49" fontId="24" fillId="0" borderId="177" xfId="0" applyNumberFormat="1" applyFont="1" applyBorder="1" applyAlignment="1" applyProtection="1">
      <alignment horizontal="center" vertical="center" shrinkToFit="1"/>
      <protection locked="0"/>
    </xf>
    <xf numFmtId="49" fontId="24" fillId="0" borderId="162" xfId="0" applyNumberFormat="1" applyFont="1" applyBorder="1" applyAlignment="1" applyProtection="1">
      <alignment horizontal="center" vertical="center" shrinkToFit="1"/>
      <protection locked="0"/>
    </xf>
    <xf numFmtId="49" fontId="24" fillId="0" borderId="160" xfId="0" applyNumberFormat="1" applyFont="1" applyBorder="1" applyAlignment="1" applyProtection="1">
      <alignment horizontal="center" vertical="center" shrinkToFit="1"/>
      <protection locked="0"/>
    </xf>
    <xf numFmtId="178" fontId="31" fillId="0" borderId="100" xfId="11" applyNumberFormat="1" applyFont="1" applyBorder="1" applyAlignment="1" applyProtection="1">
      <alignment horizontal="center" vertical="center" shrinkToFit="1"/>
      <protection hidden="1"/>
    </xf>
    <xf numFmtId="178" fontId="31" fillId="0" borderId="19" xfId="11" applyNumberFormat="1" applyFont="1" applyBorder="1" applyAlignment="1" applyProtection="1">
      <alignment horizontal="center" vertical="center" shrinkToFit="1"/>
      <protection hidden="1"/>
    </xf>
    <xf numFmtId="0" fontId="14" fillId="5" borderId="1" xfId="0" applyFont="1" applyFill="1" applyBorder="1" applyProtection="1">
      <alignment vertical="center"/>
      <protection hidden="1"/>
    </xf>
    <xf numFmtId="0" fontId="14" fillId="5" borderId="7" xfId="0" applyFont="1" applyFill="1" applyBorder="1" applyProtection="1">
      <alignment vertical="center"/>
      <protection hidden="1"/>
    </xf>
    <xf numFmtId="0" fontId="14" fillId="5" borderId="173" xfId="0" applyFont="1" applyFill="1" applyBorder="1" applyAlignment="1" applyProtection="1">
      <alignment horizontal="center" vertical="center" wrapText="1"/>
      <protection hidden="1"/>
    </xf>
    <xf numFmtId="0" fontId="14" fillId="5" borderId="174" xfId="0" applyFont="1" applyFill="1" applyBorder="1" applyAlignment="1" applyProtection="1">
      <alignment horizontal="center" vertical="center" wrapText="1"/>
      <protection hidden="1"/>
    </xf>
    <xf numFmtId="0" fontId="14" fillId="5" borderId="132" xfId="0" applyFont="1" applyFill="1" applyBorder="1" applyAlignment="1" applyProtection="1">
      <alignment horizontal="center" vertical="center" wrapText="1"/>
      <protection hidden="1"/>
    </xf>
    <xf numFmtId="0" fontId="14" fillId="5" borderId="133" xfId="0" applyFont="1" applyFill="1" applyBorder="1" applyAlignment="1" applyProtection="1">
      <alignment horizontal="center" vertical="center" wrapText="1"/>
      <protection hidden="1"/>
    </xf>
    <xf numFmtId="180" fontId="31" fillId="0" borderId="91" xfId="11" applyNumberFormat="1" applyFont="1" applyBorder="1" applyAlignment="1" applyProtection="1">
      <alignment vertical="center" shrinkToFit="1"/>
      <protection locked="0"/>
    </xf>
    <xf numFmtId="180" fontId="31" fillId="2" borderId="160" xfId="11" applyNumberFormat="1" applyFont="1" applyFill="1" applyBorder="1" applyAlignment="1" applyProtection="1">
      <alignment vertical="center" shrinkToFit="1"/>
      <protection locked="0"/>
    </xf>
    <xf numFmtId="180" fontId="31" fillId="2" borderId="163" xfId="11" applyNumberFormat="1" applyFont="1" applyFill="1" applyBorder="1" applyAlignment="1" applyProtection="1">
      <alignment vertical="center" shrinkToFit="1"/>
      <protection locked="0"/>
    </xf>
    <xf numFmtId="178" fontId="31" fillId="0" borderId="162" xfId="11" applyNumberFormat="1" applyFont="1" applyBorder="1" applyAlignment="1" applyProtection="1">
      <alignment horizontal="right" vertical="center" shrinkToFit="1"/>
      <protection hidden="1"/>
    </xf>
    <xf numFmtId="178" fontId="31" fillId="0" borderId="160" xfId="11" applyNumberFormat="1" applyFont="1" applyBorder="1" applyAlignment="1" applyProtection="1">
      <alignment horizontal="right" vertical="center" shrinkToFit="1"/>
      <protection hidden="1"/>
    </xf>
    <xf numFmtId="178" fontId="31" fillId="0" borderId="163" xfId="11" applyNumberFormat="1" applyFont="1" applyBorder="1" applyAlignment="1" applyProtection="1">
      <alignment horizontal="right" vertical="center" shrinkToFit="1"/>
      <protection hidden="1"/>
    </xf>
    <xf numFmtId="180" fontId="31" fillId="0" borderId="162" xfId="11" applyNumberFormat="1" applyFont="1" applyBorder="1" applyAlignment="1" applyProtection="1">
      <alignment vertical="center" shrinkToFit="1"/>
      <protection locked="0"/>
    </xf>
    <xf numFmtId="180" fontId="31" fillId="0" borderId="160" xfId="11" applyNumberFormat="1" applyFont="1" applyBorder="1" applyAlignment="1" applyProtection="1">
      <alignment vertical="center" shrinkToFit="1"/>
      <protection locked="0"/>
    </xf>
    <xf numFmtId="180" fontId="31" fillId="0" borderId="164" xfId="11" applyNumberFormat="1" applyFont="1" applyBorder="1" applyAlignment="1" applyProtection="1">
      <alignment vertical="center" shrinkToFit="1"/>
      <protection locked="0"/>
    </xf>
    <xf numFmtId="180" fontId="31" fillId="2" borderId="162" xfId="11" applyNumberFormat="1" applyFont="1" applyFill="1" applyBorder="1" applyAlignment="1" applyProtection="1">
      <alignment vertical="center" shrinkToFit="1"/>
      <protection locked="0"/>
    </xf>
    <xf numFmtId="0" fontId="79" fillId="3" borderId="0" xfId="0" applyFont="1" applyFill="1" applyAlignment="1" applyProtection="1">
      <alignment horizontal="center" vertical="center" wrapText="1"/>
      <protection hidden="1"/>
    </xf>
    <xf numFmtId="0" fontId="21" fillId="2" borderId="1" xfId="0"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2" xfId="0" applyFont="1" applyFill="1" applyBorder="1" applyAlignment="1" applyProtection="1">
      <alignment horizontal="center" vertical="center"/>
      <protection hidden="1"/>
    </xf>
    <xf numFmtId="180" fontId="31" fillId="0" borderId="57" xfId="11" applyNumberFormat="1" applyFont="1" applyBorder="1" applyAlignment="1" applyProtection="1">
      <alignment vertical="center" shrinkToFit="1"/>
      <protection hidden="1"/>
    </xf>
    <xf numFmtId="180" fontId="31" fillId="0" borderId="14" xfId="11" applyNumberFormat="1" applyFont="1" applyBorder="1" applyAlignment="1" applyProtection="1">
      <alignment vertical="center" shrinkToFit="1"/>
      <protection hidden="1"/>
    </xf>
    <xf numFmtId="180" fontId="31" fillId="0" borderId="17" xfId="11" applyNumberFormat="1" applyFont="1" applyBorder="1" applyAlignment="1" applyProtection="1">
      <alignment vertical="center" shrinkToFit="1"/>
      <protection hidden="1"/>
    </xf>
    <xf numFmtId="49" fontId="24" fillId="0" borderId="17" xfId="0" applyNumberFormat="1" applyFont="1" applyBorder="1" applyAlignment="1" applyProtection="1">
      <alignment horizontal="center" vertical="center" shrinkToFit="1"/>
      <protection hidden="1"/>
    </xf>
    <xf numFmtId="49" fontId="24" fillId="0" borderId="57" xfId="0" applyNumberFormat="1" applyFont="1" applyBorder="1" applyAlignment="1" applyProtection="1">
      <alignment horizontal="center" vertical="center" shrinkToFit="1"/>
      <protection hidden="1"/>
    </xf>
    <xf numFmtId="49" fontId="24" fillId="0" borderId="14" xfId="0" applyNumberFormat="1" applyFont="1" applyBorder="1" applyAlignment="1" applyProtection="1">
      <alignment horizontal="center" vertical="center" shrinkToFit="1"/>
      <protection hidden="1"/>
    </xf>
    <xf numFmtId="49" fontId="24" fillId="0" borderId="57" xfId="0" applyNumberFormat="1" applyFont="1" applyBorder="1" applyAlignment="1" applyProtection="1">
      <alignment vertical="center" shrinkToFit="1"/>
      <protection hidden="1"/>
    </xf>
    <xf numFmtId="49" fontId="24" fillId="0" borderId="14" xfId="0" applyNumberFormat="1" applyFont="1" applyBorder="1" applyAlignment="1" applyProtection="1">
      <alignment vertical="center" shrinkToFit="1"/>
      <protection hidden="1"/>
    </xf>
    <xf numFmtId="49" fontId="24" fillId="0" borderId="17" xfId="0" applyNumberFormat="1" applyFont="1" applyBorder="1" applyAlignment="1" applyProtection="1">
      <alignment vertical="center" shrinkToFit="1"/>
      <protection hidden="1"/>
    </xf>
    <xf numFmtId="180" fontId="31" fillId="2" borderId="57" xfId="11" applyNumberFormat="1" applyFont="1" applyFill="1" applyBorder="1" applyAlignment="1" applyProtection="1">
      <alignment vertical="center" shrinkToFit="1"/>
      <protection hidden="1"/>
    </xf>
    <xf numFmtId="180" fontId="31" fillId="2" borderId="14" xfId="11" applyNumberFormat="1" applyFont="1" applyFill="1" applyBorder="1" applyAlignment="1" applyProtection="1">
      <alignment vertical="center" shrinkToFit="1"/>
      <protection hidden="1"/>
    </xf>
    <xf numFmtId="180" fontId="31" fillId="2" borderId="17" xfId="11" applyNumberFormat="1" applyFont="1" applyFill="1" applyBorder="1" applyAlignment="1" applyProtection="1">
      <alignment vertical="center" shrinkToFit="1"/>
      <protection hidden="1"/>
    </xf>
    <xf numFmtId="180" fontId="31" fillId="2" borderId="100" xfId="11" applyNumberFormat="1" applyFont="1" applyFill="1" applyBorder="1" applyAlignment="1" applyProtection="1">
      <alignment vertical="center" shrinkToFit="1"/>
      <protection hidden="1"/>
    </xf>
    <xf numFmtId="180" fontId="31" fillId="2" borderId="19" xfId="11" applyNumberFormat="1" applyFont="1" applyFill="1" applyBorder="1" applyAlignment="1" applyProtection="1">
      <alignment vertical="center" shrinkToFit="1"/>
      <protection hidden="1"/>
    </xf>
    <xf numFmtId="180" fontId="31" fillId="2" borderId="16" xfId="11" applyNumberFormat="1" applyFont="1" applyFill="1" applyBorder="1" applyAlignment="1" applyProtection="1">
      <alignment vertical="center" shrinkToFit="1"/>
      <protection hidden="1"/>
    </xf>
    <xf numFmtId="180" fontId="31" fillId="0" borderId="100" xfId="11" applyNumberFormat="1" applyFont="1" applyBorder="1" applyAlignment="1" applyProtection="1">
      <alignment vertical="center" shrinkToFit="1"/>
      <protection hidden="1"/>
    </xf>
    <xf numFmtId="180" fontId="31" fillId="0" borderId="19" xfId="11" applyNumberFormat="1" applyFont="1" applyBorder="1" applyAlignment="1" applyProtection="1">
      <alignment vertical="center" shrinkToFit="1"/>
      <protection hidden="1"/>
    </xf>
    <xf numFmtId="180" fontId="31" fillId="0" borderId="16" xfId="11" applyNumberFormat="1" applyFont="1" applyBorder="1" applyAlignment="1" applyProtection="1">
      <alignment vertical="center" shrinkToFit="1"/>
      <protection hidden="1"/>
    </xf>
    <xf numFmtId="38" fontId="31" fillId="0" borderId="100" xfId="11" applyFont="1" applyBorder="1" applyAlignment="1" applyProtection="1">
      <alignment vertical="center" shrinkToFit="1"/>
      <protection hidden="1"/>
    </xf>
    <xf numFmtId="38" fontId="31" fillId="0" borderId="129" xfId="11" applyFont="1" applyBorder="1" applyAlignment="1" applyProtection="1">
      <alignment vertical="center" shrinkToFit="1"/>
      <protection hidden="1"/>
    </xf>
    <xf numFmtId="49" fontId="24" fillId="0" borderId="16" xfId="0" applyNumberFormat="1" applyFont="1" applyBorder="1" applyAlignment="1" applyProtection="1">
      <alignment horizontal="center" vertical="center" shrinkToFit="1"/>
      <protection hidden="1"/>
    </xf>
    <xf numFmtId="49" fontId="24" fillId="0" borderId="100" xfId="0" applyNumberFormat="1" applyFont="1" applyBorder="1" applyAlignment="1" applyProtection="1">
      <alignment horizontal="center" vertical="center" shrinkToFit="1"/>
      <protection hidden="1"/>
    </xf>
    <xf numFmtId="49" fontId="24" fillId="0" borderId="19" xfId="0" applyNumberFormat="1" applyFont="1" applyBorder="1" applyAlignment="1" applyProtection="1">
      <alignment horizontal="center" vertical="center" shrinkToFit="1"/>
      <protection hidden="1"/>
    </xf>
    <xf numFmtId="49" fontId="24" fillId="0" borderId="100" xfId="0" applyNumberFormat="1" applyFont="1" applyBorder="1" applyAlignment="1" applyProtection="1">
      <alignment vertical="center" shrinkToFit="1"/>
      <protection hidden="1"/>
    </xf>
    <xf numFmtId="49" fontId="24" fillId="0" borderId="19" xfId="0" applyNumberFormat="1" applyFont="1" applyBorder="1" applyAlignment="1" applyProtection="1">
      <alignment vertical="center" shrinkToFit="1"/>
      <protection hidden="1"/>
    </xf>
    <xf numFmtId="49" fontId="24" fillId="0" borderId="16" xfId="0" applyNumberFormat="1" applyFont="1" applyBorder="1" applyAlignment="1" applyProtection="1">
      <alignment vertical="center" shrinkToFit="1"/>
      <protection hidden="1"/>
    </xf>
    <xf numFmtId="38" fontId="31" fillId="0" borderId="57" xfId="11" applyFont="1" applyBorder="1" applyAlignment="1" applyProtection="1">
      <alignment vertical="center" shrinkToFit="1"/>
      <protection hidden="1"/>
    </xf>
    <xf numFmtId="38" fontId="31" fillId="0" borderId="14" xfId="11" applyFont="1" applyBorder="1" applyAlignment="1" applyProtection="1">
      <alignment vertical="center" shrinkToFit="1"/>
      <protection hidden="1"/>
    </xf>
    <xf numFmtId="38" fontId="31" fillId="0" borderId="123" xfId="11" applyFont="1" applyBorder="1" applyAlignment="1" applyProtection="1">
      <alignment vertical="center" shrinkToFit="1"/>
      <protection hidden="1"/>
    </xf>
    <xf numFmtId="38" fontId="31" fillId="0" borderId="11" xfId="11" applyFont="1" applyBorder="1" applyAlignment="1" applyProtection="1">
      <alignment horizontal="right" vertical="center" shrinkToFit="1"/>
      <protection hidden="1"/>
    </xf>
    <xf numFmtId="38" fontId="31" fillId="0" borderId="0" xfId="11" applyFont="1" applyAlignment="1" applyProtection="1">
      <alignment horizontal="right" vertical="center" shrinkToFit="1"/>
      <protection hidden="1"/>
    </xf>
    <xf numFmtId="38" fontId="31" fillId="0" borderId="78" xfId="11" applyFont="1" applyBorder="1" applyAlignment="1" applyProtection="1">
      <alignment horizontal="right" vertical="center" shrinkToFit="1"/>
      <protection hidden="1"/>
    </xf>
    <xf numFmtId="180" fontId="31" fillId="0" borderId="81" xfId="11" applyNumberFormat="1" applyFont="1" applyBorder="1" applyAlignment="1" applyProtection="1">
      <alignment vertical="center" shrinkToFit="1"/>
      <protection hidden="1"/>
    </xf>
    <xf numFmtId="180" fontId="31" fillId="0" borderId="15" xfId="11" applyNumberFormat="1" applyFont="1" applyBorder="1" applyAlignment="1" applyProtection="1">
      <alignment vertical="center" shrinkToFit="1"/>
      <protection hidden="1"/>
    </xf>
    <xf numFmtId="180" fontId="31" fillId="0" borderId="18" xfId="11" applyNumberFormat="1" applyFont="1" applyBorder="1" applyAlignment="1" applyProtection="1">
      <alignment vertical="center" shrinkToFit="1"/>
      <protection hidden="1"/>
    </xf>
    <xf numFmtId="38" fontId="31" fillId="0" borderId="81" xfId="11" applyFont="1" applyBorder="1" applyAlignment="1" applyProtection="1">
      <alignment vertical="center" shrinkToFit="1"/>
      <protection hidden="1"/>
    </xf>
    <xf numFmtId="38" fontId="31" fillId="0" borderId="15" xfId="11" applyFont="1" applyBorder="1" applyAlignment="1" applyProtection="1">
      <alignment vertical="center" shrinkToFit="1"/>
      <protection hidden="1"/>
    </xf>
    <xf numFmtId="38" fontId="31" fillId="0" borderId="117" xfId="11" applyFont="1" applyBorder="1" applyAlignment="1" applyProtection="1">
      <alignment vertical="center" shrinkToFit="1"/>
      <protection hidden="1"/>
    </xf>
    <xf numFmtId="49" fontId="24" fillId="0" borderId="107" xfId="0" applyNumberFormat="1" applyFont="1" applyBorder="1" applyAlignment="1" applyProtection="1">
      <alignment horizontal="center" vertical="center" shrinkToFit="1"/>
      <protection hidden="1"/>
    </xf>
    <xf numFmtId="49" fontId="24" fillId="0" borderId="109" xfId="0" applyNumberFormat="1" applyFont="1" applyBorder="1" applyAlignment="1" applyProtection="1">
      <alignment horizontal="center" vertical="center" shrinkToFit="1"/>
      <protection hidden="1"/>
    </xf>
    <xf numFmtId="49" fontId="24" fillId="0" borderId="110" xfId="0" applyNumberFormat="1" applyFont="1" applyBorder="1" applyAlignment="1" applyProtection="1">
      <alignment horizontal="center" vertical="center" shrinkToFit="1"/>
      <protection hidden="1"/>
    </xf>
    <xf numFmtId="180" fontId="31" fillId="2" borderId="81" xfId="11" applyNumberFormat="1" applyFont="1" applyFill="1" applyBorder="1" applyAlignment="1" applyProtection="1">
      <alignment vertical="center" shrinkToFit="1"/>
      <protection hidden="1"/>
    </xf>
    <xf numFmtId="180" fontId="31" fillId="2" borderId="15" xfId="11" applyNumberFormat="1" applyFont="1" applyFill="1" applyBorder="1" applyAlignment="1" applyProtection="1">
      <alignment vertical="center" shrinkToFit="1"/>
      <protection hidden="1"/>
    </xf>
    <xf numFmtId="180" fontId="31" fillId="2" borderId="18" xfId="11" applyNumberFormat="1" applyFont="1" applyFill="1" applyBorder="1" applyAlignment="1" applyProtection="1">
      <alignment vertical="center" shrinkToFit="1"/>
      <protection hidden="1"/>
    </xf>
    <xf numFmtId="178" fontId="31" fillId="0" borderId="187" xfId="0" applyNumberFormat="1" applyFont="1" applyBorder="1" applyAlignment="1" applyProtection="1">
      <alignment vertical="center"/>
      <protection hidden="1"/>
    </xf>
    <xf numFmtId="0" fontId="31" fillId="0" borderId="188" xfId="0" applyFont="1" applyBorder="1" applyAlignment="1" applyProtection="1">
      <alignment vertical="center"/>
      <protection hidden="1"/>
    </xf>
    <xf numFmtId="0" fontId="31" fillId="0" borderId="189" xfId="0" applyFont="1" applyBorder="1" applyAlignment="1" applyProtection="1">
      <alignment vertical="center"/>
      <protection hidden="1"/>
    </xf>
    <xf numFmtId="38" fontId="31" fillId="0" borderId="100" xfId="0" applyNumberFormat="1" applyFont="1" applyBorder="1" applyProtection="1">
      <alignment vertical="center"/>
      <protection hidden="1"/>
    </xf>
    <xf numFmtId="38" fontId="32" fillId="0" borderId="190" xfId="0" applyNumberFormat="1" applyFont="1" applyBorder="1" applyAlignment="1" applyProtection="1">
      <alignment vertical="center"/>
      <protection hidden="1"/>
    </xf>
    <xf numFmtId="38" fontId="32" fillId="0" borderId="188" xfId="0" applyNumberFormat="1" applyFont="1" applyBorder="1" applyAlignment="1" applyProtection="1">
      <alignment vertical="center"/>
      <protection hidden="1"/>
    </xf>
    <xf numFmtId="38" fontId="80" fillId="0" borderId="97" xfId="0" applyNumberFormat="1" applyFont="1" applyBorder="1" applyProtection="1">
      <alignment vertical="center"/>
      <protection hidden="1"/>
    </xf>
    <xf numFmtId="3" fontId="27" fillId="4" borderId="79" xfId="0" applyNumberFormat="1" applyFont="1" applyFill="1" applyBorder="1" applyAlignment="1" applyProtection="1">
      <alignment horizontal="right" vertical="center" shrinkToFit="1"/>
      <protection hidden="1"/>
    </xf>
    <xf numFmtId="3" fontId="27" fillId="4" borderId="47" xfId="0" applyNumberFormat="1" applyFont="1" applyFill="1" applyBorder="1" applyAlignment="1" applyProtection="1">
      <alignment horizontal="right" vertical="center" shrinkToFit="1"/>
      <protection hidden="1"/>
    </xf>
    <xf numFmtId="3" fontId="27" fillId="4" borderId="48" xfId="0" applyNumberFormat="1" applyFont="1" applyFill="1" applyBorder="1" applyAlignment="1" applyProtection="1">
      <alignment horizontal="right" vertical="center" shrinkToFit="1"/>
      <protection hidden="1"/>
    </xf>
    <xf numFmtId="3" fontId="78" fillId="0" borderId="46" xfId="0" applyNumberFormat="1" applyFont="1" applyBorder="1" applyAlignment="1" applyProtection="1">
      <alignment vertical="center" shrinkToFit="1"/>
      <protection hidden="1"/>
    </xf>
    <xf numFmtId="3" fontId="78" fillId="0" borderId="47" xfId="0" applyNumberFormat="1" applyFont="1" applyBorder="1" applyAlignment="1" applyProtection="1">
      <alignment vertical="center" shrinkToFit="1"/>
      <protection hidden="1"/>
    </xf>
    <xf numFmtId="0" fontId="24" fillId="0" borderId="162" xfId="0" applyFont="1" applyBorder="1" applyAlignment="1" applyProtection="1">
      <alignment horizontal="center" vertical="center" shrinkToFit="1"/>
      <protection locked="0"/>
    </xf>
    <xf numFmtId="0" fontId="24" fillId="0" borderId="163" xfId="0" applyFont="1" applyBorder="1" applyAlignment="1" applyProtection="1">
      <alignment horizontal="center" vertical="center" shrinkToFit="1"/>
      <protection locked="0"/>
    </xf>
    <xf numFmtId="0" fontId="24" fillId="2" borderId="162" xfId="0" applyFont="1" applyFill="1" applyBorder="1" applyAlignment="1" applyProtection="1">
      <alignment horizontal="center" vertical="center"/>
      <protection locked="0"/>
    </xf>
    <xf numFmtId="0" fontId="24" fillId="2" borderId="160" xfId="0" applyFont="1" applyFill="1" applyBorder="1" applyAlignment="1" applyProtection="1">
      <alignment horizontal="center" vertical="center"/>
      <protection locked="0"/>
    </xf>
    <xf numFmtId="0" fontId="24" fillId="2" borderId="163" xfId="0" applyFont="1" applyFill="1" applyBorder="1" applyAlignment="1" applyProtection="1">
      <alignment horizontal="center" vertical="center"/>
      <protection locked="0"/>
    </xf>
    <xf numFmtId="178" fontId="24" fillId="0" borderId="162" xfId="12" applyNumberFormat="1" applyFont="1" applyBorder="1" applyAlignment="1" applyProtection="1">
      <alignment horizontal="right" vertical="center" shrinkToFit="1"/>
      <protection locked="0"/>
    </xf>
    <xf numFmtId="178" fontId="24" fillId="0" borderId="160" xfId="12" applyNumberFormat="1" applyFont="1" applyBorder="1" applyAlignment="1" applyProtection="1">
      <alignment horizontal="right" vertical="center" shrinkToFit="1"/>
      <protection locked="0"/>
    </xf>
    <xf numFmtId="0" fontId="21" fillId="4" borderId="136" xfId="0" applyFont="1" applyFill="1" applyBorder="1" applyAlignment="1" applyProtection="1">
      <alignment horizontal="center" vertical="center"/>
      <protection hidden="1"/>
    </xf>
    <xf numFmtId="0" fontId="21" fillId="4" borderId="89" xfId="0" applyFont="1" applyFill="1" applyBorder="1" applyAlignment="1" applyProtection="1">
      <alignment horizontal="center" vertical="center"/>
      <protection hidden="1"/>
    </xf>
    <xf numFmtId="0" fontId="24" fillId="0" borderId="181" xfId="0" applyFont="1" applyBorder="1" applyAlignment="1" applyProtection="1">
      <alignment horizontal="center" vertical="center" shrinkToFit="1"/>
      <protection locked="0"/>
    </xf>
    <xf numFmtId="0" fontId="24" fillId="0" borderId="57" xfId="0" applyFont="1" applyBorder="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0" fontId="24" fillId="2" borderId="57"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178" fontId="24" fillId="0" borderId="57" xfId="12" applyNumberFormat="1" applyFont="1" applyBorder="1" applyAlignment="1" applyProtection="1">
      <alignment horizontal="right" vertical="center" shrinkToFit="1"/>
      <protection locked="0"/>
    </xf>
    <xf numFmtId="178" fontId="24" fillId="0" borderId="14" xfId="12" applyNumberFormat="1" applyFont="1" applyBorder="1" applyAlignment="1" applyProtection="1">
      <alignment horizontal="right" vertical="center" shrinkToFit="1"/>
      <protection locked="0"/>
    </xf>
    <xf numFmtId="38" fontId="107" fillId="0" borderId="0" xfId="15" applyFont="1" applyFill="1" applyBorder="1" applyAlignment="1" applyProtection="1">
      <alignment horizontal="left" wrapText="1"/>
      <protection hidden="1"/>
    </xf>
    <xf numFmtId="38" fontId="107" fillId="0" borderId="0" xfId="15" applyFont="1" applyFill="1" applyBorder="1" applyAlignment="1" applyProtection="1">
      <alignment horizontal="left"/>
      <protection hidden="1"/>
    </xf>
    <xf numFmtId="38" fontId="107" fillId="0" borderId="23" xfId="15" applyFont="1" applyFill="1" applyBorder="1" applyAlignment="1" applyProtection="1">
      <alignment horizontal="left"/>
      <protection hidden="1"/>
    </xf>
    <xf numFmtId="0" fontId="24" fillId="0" borderId="61" xfId="0" applyFont="1" applyBorder="1" applyAlignment="1" applyProtection="1">
      <alignment horizontal="center" vertical="center" shrinkToFit="1"/>
      <protection locked="0"/>
    </xf>
    <xf numFmtId="0" fontId="24" fillId="0" borderId="147" xfId="0" applyFont="1" applyBorder="1" applyAlignment="1" applyProtection="1">
      <alignment horizontal="center" vertical="center" shrinkToFit="1"/>
      <protection locked="0"/>
    </xf>
    <xf numFmtId="0" fontId="24" fillId="2" borderId="61" xfId="0" applyFont="1" applyFill="1" applyBorder="1" applyAlignment="1" applyProtection="1">
      <alignment horizontal="center" vertical="center"/>
      <protection locked="0"/>
    </xf>
    <xf numFmtId="0" fontId="24" fillId="2" borderId="13" xfId="0" applyFont="1" applyFill="1" applyBorder="1" applyAlignment="1" applyProtection="1">
      <alignment horizontal="center" vertical="center"/>
      <protection locked="0"/>
    </xf>
    <xf numFmtId="0" fontId="24" fillId="2" borderId="147" xfId="0" applyFont="1" applyFill="1" applyBorder="1" applyAlignment="1" applyProtection="1">
      <alignment horizontal="center" vertical="center"/>
      <protection locked="0"/>
    </xf>
    <xf numFmtId="49" fontId="24" fillId="0" borderId="61" xfId="0" applyNumberFormat="1" applyFont="1" applyBorder="1" applyAlignment="1" applyProtection="1">
      <alignment horizontal="center" vertical="center" shrinkToFit="1"/>
      <protection locked="0"/>
    </xf>
    <xf numFmtId="49" fontId="24" fillId="0" borderId="13" xfId="0" applyNumberFormat="1" applyFont="1" applyBorder="1" applyAlignment="1" applyProtection="1">
      <alignment horizontal="center" vertical="center" shrinkToFit="1"/>
      <protection locked="0"/>
    </xf>
    <xf numFmtId="49" fontId="24" fillId="0" borderId="147" xfId="0" applyNumberFormat="1" applyFont="1" applyBorder="1" applyAlignment="1" applyProtection="1">
      <alignment horizontal="center" vertical="center" shrinkToFit="1"/>
      <protection locked="0"/>
    </xf>
    <xf numFmtId="178" fontId="24" fillId="0" borderId="61" xfId="12" applyNumberFormat="1" applyFont="1" applyBorder="1" applyAlignment="1" applyProtection="1">
      <alignment horizontal="right" vertical="center" shrinkToFit="1"/>
      <protection locked="0"/>
    </xf>
    <xf numFmtId="178" fontId="24" fillId="0" borderId="13" xfId="12" applyNumberFormat="1" applyFont="1" applyBorder="1" applyAlignment="1" applyProtection="1">
      <alignment horizontal="right" vertical="center" shrinkToFit="1"/>
      <protection locked="0"/>
    </xf>
    <xf numFmtId="0" fontId="24" fillId="0" borderId="186" xfId="0" applyFont="1" applyBorder="1" applyAlignment="1" applyProtection="1">
      <alignment horizontal="center" vertical="center" shrinkToFit="1"/>
      <protection locked="0"/>
    </xf>
    <xf numFmtId="0" fontId="14" fillId="5" borderId="136" xfId="0" applyFont="1" applyFill="1" applyBorder="1" applyAlignment="1" applyProtection="1">
      <alignment horizontal="center" vertical="center"/>
      <protection hidden="1"/>
    </xf>
    <xf numFmtId="0" fontId="24" fillId="0" borderId="207" xfId="0" applyFont="1" applyBorder="1" applyAlignment="1" applyProtection="1">
      <alignment horizontal="center" vertical="center" shrinkToFit="1"/>
      <protection locked="0"/>
    </xf>
    <xf numFmtId="38" fontId="32" fillId="0" borderId="90" xfId="0" applyNumberFormat="1" applyFont="1" applyBorder="1" applyProtection="1">
      <alignment vertical="center"/>
      <protection hidden="1"/>
    </xf>
    <xf numFmtId="38" fontId="32" fillId="0" borderId="19" xfId="0" applyNumberFormat="1" applyFont="1" applyBorder="1" applyProtection="1">
      <alignment vertical="center"/>
      <protection hidden="1"/>
    </xf>
    <xf numFmtId="38" fontId="80" fillId="0" borderId="23" xfId="0" applyNumberFormat="1" applyFont="1" applyBorder="1" applyProtection="1">
      <alignment vertical="center"/>
      <protection hidden="1"/>
    </xf>
    <xf numFmtId="0" fontId="14" fillId="0" borderId="78" xfId="0" applyFont="1" applyBorder="1" applyAlignment="1" applyProtection="1">
      <alignment horizontal="center" vertical="center"/>
      <protection hidden="1"/>
    </xf>
    <xf numFmtId="0" fontId="14" fillId="0" borderId="180" xfId="0" applyFont="1" applyBorder="1" applyAlignment="1" applyProtection="1">
      <alignment horizontal="center" vertical="center"/>
      <protection hidden="1"/>
    </xf>
    <xf numFmtId="0" fontId="15" fillId="0" borderId="162" xfId="0" applyFont="1" applyBorder="1" applyAlignment="1" applyProtection="1">
      <alignment horizontal="center" vertical="center"/>
      <protection hidden="1"/>
    </xf>
    <xf numFmtId="0" fontId="15" fillId="0" borderId="163" xfId="0" applyFont="1" applyBorder="1" applyAlignment="1" applyProtection="1">
      <alignment horizontal="center" vertical="center"/>
      <protection hidden="1"/>
    </xf>
    <xf numFmtId="38" fontId="31" fillId="0" borderId="162" xfId="0" applyNumberFormat="1" applyFont="1" applyBorder="1" applyProtection="1">
      <alignment vertical="center"/>
      <protection hidden="1"/>
    </xf>
    <xf numFmtId="38" fontId="31" fillId="0" borderId="160" xfId="0" applyNumberFormat="1" applyFont="1" applyBorder="1" applyProtection="1">
      <alignment vertical="center"/>
      <protection hidden="1"/>
    </xf>
    <xf numFmtId="38" fontId="32" fillId="0" borderId="178" xfId="0" applyNumberFormat="1" applyFont="1" applyBorder="1" applyProtection="1">
      <alignment vertical="center"/>
      <protection hidden="1"/>
    </xf>
    <xf numFmtId="38" fontId="32" fillId="0" borderId="160" xfId="0" applyNumberFormat="1" applyFont="1" applyBorder="1" applyProtection="1">
      <alignment vertical="center"/>
      <protection hidden="1"/>
    </xf>
    <xf numFmtId="0" fontId="31" fillId="0" borderId="181" xfId="0" applyFont="1" applyBorder="1" applyAlignment="1" applyProtection="1">
      <alignment horizontal="center" vertical="center"/>
      <protection hidden="1"/>
    </xf>
    <xf numFmtId="0" fontId="31" fillId="0" borderId="160" xfId="0" applyFont="1" applyBorder="1" applyAlignment="1" applyProtection="1">
      <alignment horizontal="center" vertical="center"/>
      <protection hidden="1"/>
    </xf>
    <xf numFmtId="0" fontId="31" fillId="0" borderId="179" xfId="0" applyFont="1" applyBorder="1" applyAlignment="1" applyProtection="1">
      <alignment horizontal="center" vertical="center"/>
      <protection hidden="1"/>
    </xf>
    <xf numFmtId="0" fontId="31" fillId="0" borderId="178" xfId="0" applyFont="1" applyBorder="1" applyAlignment="1" applyProtection="1">
      <alignment horizontal="center" vertical="center"/>
      <protection hidden="1"/>
    </xf>
    <xf numFmtId="0" fontId="31" fillId="0" borderId="163" xfId="0" applyFont="1" applyBorder="1" applyAlignment="1" applyProtection="1">
      <alignment horizontal="center" vertical="center"/>
      <protection hidden="1"/>
    </xf>
    <xf numFmtId="0" fontId="14" fillId="5" borderId="182" xfId="0" applyFont="1" applyFill="1" applyBorder="1" applyAlignment="1" applyProtection="1">
      <alignment horizontal="center" vertical="center" wrapText="1"/>
      <protection hidden="1"/>
    </xf>
    <xf numFmtId="0" fontId="24" fillId="0" borderId="175" xfId="0" applyFont="1" applyBorder="1" applyAlignment="1" applyProtection="1">
      <alignment horizontal="center" vertical="center" shrinkToFit="1"/>
      <protection locked="0"/>
    </xf>
    <xf numFmtId="0" fontId="24" fillId="0" borderId="60" xfId="0" applyFont="1" applyBorder="1" applyAlignment="1" applyProtection="1">
      <alignment horizontal="center" vertical="center" shrinkToFit="1"/>
      <protection locked="0"/>
    </xf>
    <xf numFmtId="0" fontId="24" fillId="0" borderId="177" xfId="0" applyFont="1" applyBorder="1" applyAlignment="1" applyProtection="1">
      <alignment horizontal="center" vertical="center" shrinkToFit="1"/>
      <protection locked="0"/>
    </xf>
    <xf numFmtId="0" fontId="24" fillId="0" borderId="161" xfId="0" applyFont="1" applyBorder="1" applyAlignment="1" applyProtection="1">
      <alignment horizontal="center" vertical="center" shrinkToFit="1"/>
      <protection locked="0"/>
    </xf>
    <xf numFmtId="0" fontId="14" fillId="4" borderId="66" xfId="0" applyFont="1" applyFill="1" applyBorder="1" applyAlignment="1" applyProtection="1">
      <alignment horizontal="center" vertical="center"/>
      <protection hidden="1"/>
    </xf>
    <xf numFmtId="0" fontId="14" fillId="5" borderId="67" xfId="0" applyFont="1" applyFill="1" applyBorder="1" applyAlignment="1" applyProtection="1">
      <alignment horizontal="center" vertical="center"/>
      <protection hidden="1"/>
    </xf>
    <xf numFmtId="0" fontId="14" fillId="5" borderId="183" xfId="0" applyFont="1" applyFill="1" applyBorder="1" applyAlignment="1" applyProtection="1">
      <alignment horizontal="center" vertical="center"/>
      <protection hidden="1"/>
    </xf>
    <xf numFmtId="0" fontId="24" fillId="0" borderId="100" xfId="0" applyFont="1" applyBorder="1" applyAlignment="1" applyProtection="1">
      <alignment horizontal="center" vertical="center"/>
      <protection hidden="1"/>
    </xf>
    <xf numFmtId="0" fontId="24" fillId="0" borderId="19" xfId="0" applyFont="1" applyBorder="1" applyAlignment="1" applyProtection="1">
      <alignment horizontal="center" vertical="center"/>
      <protection hidden="1"/>
    </xf>
    <xf numFmtId="0" fontId="24" fillId="0" borderId="16" xfId="0" applyFont="1" applyBorder="1" applyAlignment="1" applyProtection="1">
      <alignment horizontal="center" vertical="center"/>
      <protection hidden="1"/>
    </xf>
    <xf numFmtId="0" fontId="24" fillId="0" borderId="60" xfId="0" applyFont="1" applyBorder="1" applyAlignment="1" applyProtection="1">
      <alignment horizontal="center" vertical="center"/>
      <protection locked="0"/>
    </xf>
    <xf numFmtId="0" fontId="24" fillId="0" borderId="184" xfId="0" applyFont="1" applyBorder="1" applyAlignment="1" applyProtection="1">
      <alignment horizontal="center" vertical="center"/>
      <protection locked="0"/>
    </xf>
    <xf numFmtId="0" fontId="24" fillId="0" borderId="162" xfId="0" applyFont="1" applyBorder="1" applyAlignment="1" applyProtection="1">
      <alignment horizontal="center" vertical="center"/>
      <protection hidden="1"/>
    </xf>
    <xf numFmtId="0" fontId="24" fillId="0" borderId="160" xfId="0" applyFont="1" applyBorder="1" applyAlignment="1" applyProtection="1">
      <alignment horizontal="center" vertical="center"/>
      <protection hidden="1"/>
    </xf>
    <xf numFmtId="0" fontId="24" fillId="0" borderId="163" xfId="0" applyFont="1" applyBorder="1" applyAlignment="1" applyProtection="1">
      <alignment horizontal="center" vertical="center"/>
      <protection hidden="1"/>
    </xf>
    <xf numFmtId="0" fontId="24" fillId="0" borderId="161" xfId="0" applyFont="1" applyBorder="1" applyAlignment="1" applyProtection="1">
      <alignment horizontal="center" vertical="center"/>
      <protection locked="0"/>
    </xf>
    <xf numFmtId="0" fontId="24" fillId="0" borderId="185" xfId="0" applyFont="1" applyBorder="1" applyAlignment="1" applyProtection="1">
      <alignment horizontal="center" vertical="center"/>
      <protection locked="0"/>
    </xf>
    <xf numFmtId="180" fontId="31" fillId="0" borderId="91" xfId="11" applyNumberFormat="1" applyFont="1" applyBorder="1" applyAlignment="1" applyProtection="1">
      <alignment vertical="center" shrinkToFit="1"/>
      <protection hidden="1"/>
    </xf>
    <xf numFmtId="49" fontId="24" fillId="0" borderId="176" xfId="0" applyNumberFormat="1" applyFont="1" applyBorder="1" applyAlignment="1" applyProtection="1">
      <alignment horizontal="center" vertical="center" shrinkToFit="1"/>
      <protection hidden="1"/>
    </xf>
    <xf numFmtId="180" fontId="31" fillId="0" borderId="59" xfId="11" applyNumberFormat="1" applyFont="1" applyBorder="1" applyAlignment="1" applyProtection="1">
      <alignment vertical="center" shrinkToFit="1"/>
      <protection hidden="1"/>
    </xf>
    <xf numFmtId="49" fontId="24" fillId="0" borderId="175" xfId="0" applyNumberFormat="1" applyFont="1" applyBorder="1" applyAlignment="1" applyProtection="1">
      <alignment horizontal="center" vertical="center" shrinkToFit="1"/>
      <protection hidden="1"/>
    </xf>
    <xf numFmtId="180" fontId="31" fillId="0" borderId="162" xfId="11" applyNumberFormat="1" applyFont="1" applyBorder="1" applyAlignment="1" applyProtection="1">
      <alignment vertical="center" shrinkToFit="1"/>
      <protection hidden="1"/>
    </xf>
    <xf numFmtId="180" fontId="31" fillId="0" borderId="160" xfId="11" applyNumberFormat="1" applyFont="1" applyBorder="1" applyAlignment="1" applyProtection="1">
      <alignment vertical="center" shrinkToFit="1"/>
      <protection hidden="1"/>
    </xf>
    <xf numFmtId="180" fontId="31" fillId="0" borderId="164" xfId="11" applyNumberFormat="1" applyFont="1" applyBorder="1" applyAlignment="1" applyProtection="1">
      <alignment vertical="center" shrinkToFit="1"/>
      <protection hidden="1"/>
    </xf>
    <xf numFmtId="49" fontId="24" fillId="0" borderId="177" xfId="0" applyNumberFormat="1" applyFont="1" applyBorder="1" applyAlignment="1" applyProtection="1">
      <alignment horizontal="center" vertical="center" shrinkToFit="1"/>
      <protection hidden="1"/>
    </xf>
    <xf numFmtId="49" fontId="24" fillId="0" borderId="163" xfId="0" applyNumberFormat="1" applyFont="1" applyBorder="1" applyAlignment="1" applyProtection="1">
      <alignment horizontal="center" vertical="center" shrinkToFit="1"/>
      <protection hidden="1"/>
    </xf>
    <xf numFmtId="49" fontId="24" fillId="0" borderId="162" xfId="0" applyNumberFormat="1" applyFont="1" applyBorder="1" applyAlignment="1" applyProtection="1">
      <alignment horizontal="center" vertical="center" shrinkToFit="1"/>
      <protection hidden="1"/>
    </xf>
    <xf numFmtId="49" fontId="24" fillId="0" borderId="160" xfId="0" applyNumberFormat="1" applyFont="1" applyBorder="1" applyAlignment="1" applyProtection="1">
      <alignment horizontal="center" vertical="center" shrinkToFit="1"/>
      <protection hidden="1"/>
    </xf>
    <xf numFmtId="49" fontId="24" fillId="0" borderId="162" xfId="0" applyNumberFormat="1" applyFont="1" applyBorder="1" applyAlignment="1" applyProtection="1">
      <alignment vertical="center" shrinkToFit="1"/>
      <protection hidden="1"/>
    </xf>
    <xf numFmtId="49" fontId="24" fillId="0" borderId="160" xfId="0" applyNumberFormat="1" applyFont="1" applyBorder="1" applyAlignment="1" applyProtection="1">
      <alignment vertical="center" shrinkToFit="1"/>
      <protection hidden="1"/>
    </xf>
    <xf numFmtId="49" fontId="24" fillId="0" borderId="163" xfId="0" applyNumberFormat="1" applyFont="1" applyBorder="1" applyAlignment="1" applyProtection="1">
      <alignment vertical="center" shrinkToFit="1"/>
      <protection hidden="1"/>
    </xf>
    <xf numFmtId="180" fontId="31" fillId="2" borderId="162" xfId="11" applyNumberFormat="1" applyFont="1" applyFill="1" applyBorder="1" applyAlignment="1" applyProtection="1">
      <alignment vertical="center" shrinkToFit="1"/>
      <protection hidden="1"/>
    </xf>
    <xf numFmtId="180" fontId="31" fillId="2" borderId="160" xfId="11" applyNumberFormat="1" applyFont="1" applyFill="1" applyBorder="1" applyAlignment="1" applyProtection="1">
      <alignment vertical="center" shrinkToFit="1"/>
      <protection hidden="1"/>
    </xf>
    <xf numFmtId="180" fontId="31" fillId="2" borderId="163" xfId="11" applyNumberFormat="1" applyFont="1" applyFill="1" applyBorder="1" applyAlignment="1" applyProtection="1">
      <alignment vertical="center" shrinkToFit="1"/>
      <protection hidden="1"/>
    </xf>
    <xf numFmtId="38" fontId="32" fillId="0" borderId="58" xfId="0" applyNumberFormat="1" applyFont="1" applyBorder="1" applyAlignment="1" applyProtection="1">
      <alignment horizontal="center" vertical="center"/>
      <protection hidden="1"/>
    </xf>
    <xf numFmtId="38" fontId="32" fillId="0" borderId="14" xfId="0" applyNumberFormat="1" applyFont="1" applyBorder="1" applyAlignment="1" applyProtection="1">
      <alignment horizontal="center" vertical="center"/>
      <protection hidden="1"/>
    </xf>
    <xf numFmtId="38" fontId="32" fillId="0" borderId="97" xfId="0" applyNumberFormat="1" applyFont="1" applyBorder="1" applyAlignment="1" applyProtection="1">
      <alignment horizontal="center" vertical="center"/>
      <protection hidden="1"/>
    </xf>
    <xf numFmtId="38" fontId="32" fillId="0" borderId="82" xfId="0" applyNumberFormat="1" applyFont="1" applyBorder="1" applyAlignment="1" applyProtection="1">
      <alignment horizontal="center" vertical="center"/>
      <protection hidden="1"/>
    </xf>
    <xf numFmtId="38" fontId="32" fillId="0" borderId="15" xfId="0" applyNumberFormat="1" applyFont="1" applyBorder="1" applyAlignment="1" applyProtection="1">
      <alignment horizontal="center" vertical="center"/>
      <protection hidden="1"/>
    </xf>
    <xf numFmtId="38" fontId="32" fillId="0" borderId="142" xfId="0" applyNumberFormat="1" applyFont="1" applyBorder="1" applyAlignment="1" applyProtection="1">
      <alignment horizontal="center" vertical="center"/>
      <protection hidden="1"/>
    </xf>
    <xf numFmtId="38" fontId="32" fillId="0" borderId="110" xfId="0" applyNumberFormat="1" applyFont="1" applyBorder="1" applyAlignment="1" applyProtection="1">
      <alignment horizontal="center" vertical="center"/>
      <protection hidden="1"/>
    </xf>
    <xf numFmtId="38" fontId="32" fillId="0" borderId="5" xfId="0" applyNumberFormat="1" applyFont="1" applyBorder="1" applyAlignment="1" applyProtection="1">
      <alignment horizontal="center" vertical="center"/>
      <protection hidden="1"/>
    </xf>
    <xf numFmtId="38" fontId="32" fillId="0" borderId="0" xfId="0" applyNumberFormat="1" applyFont="1" applyAlignment="1" applyProtection="1">
      <alignment horizontal="center" vertical="center"/>
      <protection hidden="1"/>
    </xf>
    <xf numFmtId="0" fontId="73" fillId="0" borderId="0" xfId="0" applyFont="1" applyFill="1" applyBorder="1" applyAlignment="1" applyProtection="1">
      <alignment horizontal="right" vertical="center"/>
      <protection hidden="1"/>
    </xf>
    <xf numFmtId="0" fontId="75" fillId="0" borderId="3" xfId="0" applyFont="1" applyFill="1" applyBorder="1" applyAlignment="1" applyProtection="1">
      <alignment vertical="center" shrinkToFit="1"/>
      <protection hidden="1"/>
    </xf>
    <xf numFmtId="0" fontId="72" fillId="0" borderId="3" xfId="0" applyFont="1" applyFill="1" applyBorder="1" applyAlignment="1" applyProtection="1">
      <alignment horizontal="center" vertical="center" textRotation="255"/>
      <protection hidden="1"/>
    </xf>
    <xf numFmtId="49" fontId="67" fillId="6" borderId="0" xfId="0" applyNumberFormat="1" applyFont="1" applyFill="1" applyBorder="1" applyAlignment="1" applyProtection="1">
      <alignment vertical="top"/>
      <protection hidden="1"/>
    </xf>
    <xf numFmtId="49" fontId="67" fillId="6" borderId="0" xfId="0" applyNumberFormat="1" applyFont="1" applyFill="1" applyBorder="1" applyAlignment="1" applyProtection="1">
      <alignment vertical="top" wrapText="1"/>
      <protection hidden="1"/>
    </xf>
    <xf numFmtId="49" fontId="38" fillId="6" borderId="0" xfId="0" applyNumberFormat="1" applyFont="1" applyFill="1" applyBorder="1" applyAlignment="1" applyProtection="1">
      <alignment horizontal="left" vertical="center"/>
      <protection hidden="1"/>
    </xf>
    <xf numFmtId="182" fontId="97" fillId="0" borderId="0" xfId="73" applyNumberFormat="1" applyFont="1" applyAlignment="1" applyProtection="1">
      <alignment horizontal="right" vertical="center" shrinkToFit="1"/>
      <protection hidden="1"/>
    </xf>
    <xf numFmtId="183" fontId="38" fillId="0" borderId="0" xfId="73" applyNumberFormat="1" applyFont="1" applyFill="1" applyBorder="1" applyAlignment="1" applyProtection="1">
      <alignment horizontal="center" vertical="center"/>
      <protection hidden="1"/>
    </xf>
    <xf numFmtId="183" fontId="38" fillId="0" borderId="0" xfId="0" applyNumberFormat="1" applyFont="1" applyFill="1" applyBorder="1" applyAlignment="1" applyProtection="1">
      <alignment horizontal="center" vertical="center"/>
      <protection hidden="1"/>
    </xf>
    <xf numFmtId="49" fontId="85" fillId="6" borderId="0" xfId="0" applyNumberFormat="1" applyFont="1" applyFill="1" applyAlignment="1" applyProtection="1">
      <alignment horizontal="center" vertical="center"/>
      <protection hidden="1"/>
    </xf>
    <xf numFmtId="49" fontId="38" fillId="6" borderId="0" xfId="73" applyNumberFormat="1" applyFont="1" applyFill="1" applyAlignment="1" applyProtection="1">
      <alignment horizontal="center" vertical="center"/>
      <protection hidden="1"/>
    </xf>
    <xf numFmtId="0" fontId="40" fillId="6" borderId="0" xfId="0" applyFont="1" applyFill="1" applyBorder="1" applyAlignment="1" applyProtection="1">
      <alignment horizontal="center" vertical="center" wrapText="1"/>
      <protection hidden="1"/>
    </xf>
    <xf numFmtId="49" fontId="38" fillId="6" borderId="0" xfId="0" applyNumberFormat="1" applyFont="1" applyFill="1" applyBorder="1" applyAlignment="1" applyProtection="1">
      <alignment vertical="center" wrapText="1"/>
      <protection hidden="1"/>
    </xf>
    <xf numFmtId="49" fontId="67" fillId="6" borderId="0" xfId="0" applyNumberFormat="1" applyFont="1" applyFill="1" applyBorder="1" applyAlignment="1" applyProtection="1">
      <alignment vertical="top" wrapText="1" shrinkToFit="1"/>
      <protection hidden="1"/>
    </xf>
    <xf numFmtId="49" fontId="67" fillId="6" borderId="0" xfId="0" applyNumberFormat="1" applyFont="1" applyFill="1" applyAlignment="1" applyProtection="1">
      <alignment vertical="top" wrapText="1"/>
      <protection hidden="1"/>
    </xf>
    <xf numFmtId="0" fontId="21" fillId="0" borderId="205" xfId="0" applyFont="1" applyFill="1" applyBorder="1" applyAlignment="1" applyProtection="1">
      <alignment horizontal="center" vertical="center"/>
      <protection hidden="1"/>
    </xf>
    <xf numFmtId="0" fontId="21" fillId="0" borderId="206" xfId="0" applyFont="1" applyFill="1" applyBorder="1" applyAlignment="1" applyProtection="1">
      <alignment horizontal="center" vertical="center"/>
      <protection hidden="1"/>
    </xf>
    <xf numFmtId="0" fontId="24" fillId="0" borderId="175" xfId="0" applyFont="1" applyBorder="1" applyAlignment="1" applyProtection="1">
      <alignment horizontal="center" vertical="center" shrinkToFit="1"/>
      <protection hidden="1"/>
    </xf>
    <xf numFmtId="0" fontId="24" fillId="0" borderId="60" xfId="0" applyFont="1" applyBorder="1" applyAlignment="1" applyProtection="1">
      <alignment horizontal="center" vertical="center" shrinkToFit="1"/>
      <protection hidden="1"/>
    </xf>
    <xf numFmtId="0" fontId="24" fillId="0" borderId="60" xfId="0" applyFont="1" applyBorder="1" applyAlignment="1" applyProtection="1">
      <alignment horizontal="center" vertical="center"/>
      <protection hidden="1"/>
    </xf>
    <xf numFmtId="0" fontId="24" fillId="0" borderId="184" xfId="0" applyFont="1" applyBorder="1" applyAlignment="1" applyProtection="1">
      <alignment horizontal="center" vertical="center"/>
      <protection hidden="1"/>
    </xf>
    <xf numFmtId="0" fontId="24" fillId="0" borderId="177" xfId="0" applyFont="1" applyBorder="1" applyAlignment="1" applyProtection="1">
      <alignment horizontal="center" vertical="center" shrinkToFit="1"/>
      <protection hidden="1"/>
    </xf>
    <xf numFmtId="0" fontId="24" fillId="0" borderId="161" xfId="0" applyFont="1" applyBorder="1" applyAlignment="1" applyProtection="1">
      <alignment horizontal="center" vertical="center" shrinkToFit="1"/>
      <protection hidden="1"/>
    </xf>
    <xf numFmtId="0" fontId="24" fillId="0" borderId="161" xfId="0" applyFont="1" applyBorder="1" applyAlignment="1" applyProtection="1">
      <alignment horizontal="center" vertical="center"/>
      <protection hidden="1"/>
    </xf>
    <xf numFmtId="0" fontId="24" fillId="0" borderId="185" xfId="0" applyFont="1" applyBorder="1" applyAlignment="1" applyProtection="1">
      <alignment horizontal="center" vertical="center"/>
      <protection hidden="1"/>
    </xf>
    <xf numFmtId="0" fontId="24" fillId="0" borderId="186" xfId="0" applyFont="1" applyBorder="1" applyAlignment="1" applyProtection="1">
      <alignment horizontal="center" vertical="center" shrinkToFit="1"/>
      <protection hidden="1"/>
    </xf>
    <xf numFmtId="0" fontId="24" fillId="2" borderId="57" xfId="0" applyFont="1" applyFill="1" applyBorder="1" applyAlignment="1" applyProtection="1">
      <alignment horizontal="center" vertical="center"/>
      <protection hidden="1"/>
    </xf>
    <xf numFmtId="0" fontId="24" fillId="2" borderId="14" xfId="0" applyFont="1" applyFill="1" applyBorder="1" applyAlignment="1" applyProtection="1">
      <alignment horizontal="center" vertical="center"/>
      <protection hidden="1"/>
    </xf>
    <xf numFmtId="0" fontId="24" fillId="2" borderId="17" xfId="0" applyFont="1" applyFill="1" applyBorder="1" applyAlignment="1" applyProtection="1">
      <alignment horizontal="center" vertical="center"/>
      <protection hidden="1"/>
    </xf>
    <xf numFmtId="178" fontId="24" fillId="0" borderId="57" xfId="12" applyNumberFormat="1" applyFont="1" applyBorder="1" applyAlignment="1" applyProtection="1">
      <alignment horizontal="right" vertical="center" shrinkToFit="1"/>
      <protection hidden="1"/>
    </xf>
    <xf numFmtId="178" fontId="24" fillId="0" borderId="14" xfId="12" applyNumberFormat="1" applyFont="1" applyBorder="1" applyAlignment="1" applyProtection="1">
      <alignment horizontal="right" vertical="center" shrinkToFit="1"/>
      <protection hidden="1"/>
    </xf>
    <xf numFmtId="0" fontId="24" fillId="0" borderId="207" xfId="0" applyFont="1" applyBorder="1" applyAlignment="1" applyProtection="1">
      <alignment horizontal="center" vertical="center" shrinkToFit="1"/>
      <protection hidden="1"/>
    </xf>
    <xf numFmtId="0" fontId="24" fillId="2" borderId="61" xfId="0" applyFont="1" applyFill="1" applyBorder="1" applyAlignment="1" applyProtection="1">
      <alignment horizontal="center" vertical="center"/>
      <protection hidden="1"/>
    </xf>
    <xf numFmtId="0" fontId="24" fillId="2" borderId="13" xfId="0" applyFont="1" applyFill="1" applyBorder="1" applyAlignment="1" applyProtection="1">
      <alignment horizontal="center" vertical="center"/>
      <protection hidden="1"/>
    </xf>
    <xf numFmtId="0" fontId="24" fillId="2" borderId="147" xfId="0" applyFont="1" applyFill="1" applyBorder="1" applyAlignment="1" applyProtection="1">
      <alignment horizontal="center" vertical="center"/>
      <protection hidden="1"/>
    </xf>
    <xf numFmtId="49" fontId="24" fillId="0" borderId="61" xfId="0" applyNumberFormat="1" applyFont="1" applyBorder="1" applyAlignment="1" applyProtection="1">
      <alignment horizontal="center" vertical="center" shrinkToFit="1"/>
      <protection hidden="1"/>
    </xf>
    <xf numFmtId="49" fontId="24" fillId="0" borderId="13" xfId="0" applyNumberFormat="1" applyFont="1" applyBorder="1" applyAlignment="1" applyProtection="1">
      <alignment horizontal="center" vertical="center" shrinkToFit="1"/>
      <protection hidden="1"/>
    </xf>
    <xf numFmtId="49" fontId="24" fillId="0" borderId="147" xfId="0" applyNumberFormat="1" applyFont="1" applyBorder="1" applyAlignment="1" applyProtection="1">
      <alignment horizontal="center" vertical="center" shrinkToFit="1"/>
      <protection hidden="1"/>
    </xf>
    <xf numFmtId="178" fontId="24" fillId="0" borderId="61" xfId="12" applyNumberFormat="1" applyFont="1" applyBorder="1" applyAlignment="1" applyProtection="1">
      <alignment horizontal="right" vertical="center" shrinkToFit="1"/>
      <protection hidden="1"/>
    </xf>
    <xf numFmtId="178" fontId="24" fillId="0" borderId="13" xfId="12" applyNumberFormat="1" applyFont="1" applyBorder="1" applyAlignment="1" applyProtection="1">
      <alignment horizontal="right" vertical="center" shrinkToFit="1"/>
      <protection hidden="1"/>
    </xf>
    <xf numFmtId="0" fontId="24" fillId="0" borderId="181" xfId="0" applyFont="1" applyBorder="1" applyAlignment="1" applyProtection="1">
      <alignment horizontal="center" vertical="center" shrinkToFit="1"/>
      <protection hidden="1"/>
    </xf>
    <xf numFmtId="0" fontId="24" fillId="2" borderId="162" xfId="0" applyFont="1" applyFill="1" applyBorder="1" applyAlignment="1" applyProtection="1">
      <alignment horizontal="center" vertical="center"/>
      <protection hidden="1"/>
    </xf>
    <xf numFmtId="0" fontId="24" fillId="2" borderId="160" xfId="0" applyFont="1" applyFill="1" applyBorder="1" applyAlignment="1" applyProtection="1">
      <alignment horizontal="center" vertical="center"/>
      <protection hidden="1"/>
    </xf>
    <xf numFmtId="0" fontId="24" fillId="2" borderId="163" xfId="0" applyFont="1" applyFill="1" applyBorder="1" applyAlignment="1" applyProtection="1">
      <alignment horizontal="center" vertical="center"/>
      <protection hidden="1"/>
    </xf>
    <xf numFmtId="178" fontId="24" fillId="0" borderId="162" xfId="12" applyNumberFormat="1" applyFont="1" applyBorder="1" applyAlignment="1" applyProtection="1">
      <alignment horizontal="right" vertical="center" shrinkToFit="1"/>
      <protection hidden="1"/>
    </xf>
    <xf numFmtId="178" fontId="24" fillId="0" borderId="160" xfId="12" applyNumberFormat="1" applyFont="1" applyBorder="1" applyAlignment="1" applyProtection="1">
      <alignment horizontal="right" vertical="center" shrinkToFit="1"/>
      <protection hidden="1"/>
    </xf>
    <xf numFmtId="38" fontId="108" fillId="2" borderId="39" xfId="6" applyFont="1" applyFill="1" applyBorder="1" applyAlignment="1" applyProtection="1">
      <alignment horizontal="right" vertical="center" shrinkToFit="1"/>
      <protection hidden="1"/>
    </xf>
    <xf numFmtId="38" fontId="108" fillId="2" borderId="21" xfId="6" applyFont="1" applyFill="1" applyBorder="1" applyAlignment="1" applyProtection="1">
      <alignment horizontal="right" vertical="center" shrinkToFit="1"/>
      <protection hidden="1"/>
    </xf>
    <xf numFmtId="0" fontId="31" fillId="0" borderId="90" xfId="0" applyFont="1" applyBorder="1" applyAlignment="1" applyProtection="1">
      <alignment horizontal="center" vertical="center" shrinkToFit="1"/>
      <protection hidden="1"/>
    </xf>
    <xf numFmtId="0" fontId="31" fillId="0" borderId="16" xfId="0" applyFont="1" applyBorder="1" applyAlignment="1" applyProtection="1">
      <alignment horizontal="center" vertical="center" shrinkToFit="1"/>
      <protection hidden="1"/>
    </xf>
    <xf numFmtId="0" fontId="31" fillId="0" borderId="19" xfId="0" applyFont="1" applyBorder="1" applyAlignment="1" applyProtection="1">
      <alignment vertical="center" shrinkToFit="1"/>
      <protection hidden="1"/>
    </xf>
    <xf numFmtId="0" fontId="31" fillId="0" borderId="58" xfId="0" applyFont="1" applyBorder="1" applyAlignment="1" applyProtection="1">
      <alignment horizontal="center" vertical="center" shrinkToFit="1"/>
      <protection hidden="1"/>
    </xf>
    <xf numFmtId="0" fontId="31" fillId="0" borderId="17" xfId="0" applyFont="1" applyBorder="1" applyAlignment="1" applyProtection="1">
      <alignment horizontal="center" vertical="center" shrinkToFit="1"/>
      <protection hidden="1"/>
    </xf>
    <xf numFmtId="0" fontId="31" fillId="0" borderId="14" xfId="0" applyFont="1" applyBorder="1" applyAlignment="1" applyProtection="1">
      <alignment vertical="center" shrinkToFit="1"/>
      <protection hidden="1"/>
    </xf>
    <xf numFmtId="0" fontId="31" fillId="0" borderId="82" xfId="0" applyFont="1" applyBorder="1" applyAlignment="1" applyProtection="1">
      <alignment horizontal="center" vertical="center" shrinkToFit="1"/>
      <protection hidden="1"/>
    </xf>
    <xf numFmtId="0" fontId="31" fillId="0" borderId="18" xfId="0" applyFont="1" applyBorder="1" applyAlignment="1" applyProtection="1">
      <alignment horizontal="center" vertical="center" shrinkToFit="1"/>
      <protection hidden="1"/>
    </xf>
    <xf numFmtId="0" fontId="31" fillId="0" borderId="15" xfId="0" applyFont="1" applyBorder="1" applyAlignment="1" applyProtection="1">
      <alignment vertical="center" shrinkToFit="1"/>
      <protection hidden="1"/>
    </xf>
    <xf numFmtId="0" fontId="31" fillId="0" borderId="167" xfId="0" applyFont="1" applyBorder="1" applyAlignment="1" applyProtection="1">
      <alignment horizontal="center" vertical="center" shrinkToFit="1"/>
      <protection hidden="1"/>
    </xf>
    <xf numFmtId="0" fontId="31" fillId="0" borderId="153" xfId="0" applyFont="1" applyBorder="1" applyAlignment="1" applyProtection="1">
      <alignment horizontal="center" vertical="center" shrinkToFit="1"/>
      <protection hidden="1"/>
    </xf>
    <xf numFmtId="0" fontId="31" fillId="0" borderId="150" xfId="0" applyFont="1" applyBorder="1" applyAlignment="1" applyProtection="1">
      <alignment vertical="center" shrinkToFit="1"/>
      <protection hidden="1"/>
    </xf>
    <xf numFmtId="0" fontId="31" fillId="0" borderId="142" xfId="0" applyFont="1" applyBorder="1" applyAlignment="1" applyProtection="1">
      <alignment horizontal="center" vertical="center" shrinkToFit="1"/>
      <protection hidden="1"/>
    </xf>
    <xf numFmtId="0" fontId="31" fillId="0" borderId="107" xfId="0" applyFont="1" applyBorder="1" applyAlignment="1" applyProtection="1">
      <alignment horizontal="center" vertical="center" shrinkToFit="1"/>
      <protection hidden="1"/>
    </xf>
    <xf numFmtId="0" fontId="31" fillId="0" borderId="110" xfId="0" applyFont="1" applyBorder="1" applyAlignment="1" applyProtection="1">
      <alignment vertical="center" shrinkToFit="1"/>
      <protection hidden="1"/>
    </xf>
    <xf numFmtId="0" fontId="31" fillId="0" borderId="62" xfId="0" applyFont="1" applyBorder="1" applyAlignment="1" applyProtection="1">
      <alignment horizontal="center" vertical="center" shrinkToFit="1"/>
      <protection hidden="1"/>
    </xf>
    <xf numFmtId="0" fontId="31" fillId="0" borderId="147" xfId="0" applyFont="1" applyBorder="1" applyAlignment="1" applyProtection="1">
      <alignment horizontal="center" vertical="center" shrinkToFit="1"/>
      <protection hidden="1"/>
    </xf>
    <xf numFmtId="0" fontId="31" fillId="0" borderId="13" xfId="0" applyFont="1" applyBorder="1" applyAlignment="1" applyProtection="1">
      <alignment vertical="center" shrinkToFit="1"/>
      <protection hidden="1"/>
    </xf>
  </cellXfs>
  <cellStyles count="77">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86">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0000"/>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0</xdr:colOff>
      <xdr:row>59</xdr:row>
      <xdr:rowOff>-1</xdr:rowOff>
    </xdr:from>
    <xdr:to>
      <xdr:col>28</xdr:col>
      <xdr:colOff>22412</xdr:colOff>
      <xdr:row>59</xdr:row>
      <xdr:rowOff>226218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6406812"/>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59</xdr:row>
      <xdr:rowOff>11205</xdr:rowOff>
    </xdr:from>
    <xdr:to>
      <xdr:col>56</xdr:col>
      <xdr:colOff>0</xdr:colOff>
      <xdr:row>59</xdr:row>
      <xdr:rowOff>261937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88470" y="18334924"/>
          <a:ext cx="3000374"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59</xdr:row>
      <xdr:rowOff>16807</xdr:rowOff>
    </xdr:from>
    <xdr:to>
      <xdr:col>91</xdr:col>
      <xdr:colOff>145676</xdr:colOff>
      <xdr:row>59</xdr:row>
      <xdr:rowOff>238124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976936" y="18340526"/>
          <a:ext cx="3908053"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0</xdr:colOff>
      <xdr:row>86</xdr:row>
      <xdr:rowOff>-1</xdr:rowOff>
    </xdr:from>
    <xdr:to>
      <xdr:col>28</xdr:col>
      <xdr:colOff>22412</xdr:colOff>
      <xdr:row>86</xdr:row>
      <xdr:rowOff>226218</xdr:rowOff>
    </xdr:to>
    <xdr:sp macro="" textlink="">
      <xdr:nvSpPr>
        <xdr:cNvPr id="12" name="正方形/長方形 11">
          <a:extLst>
            <a:ext uri="{FF2B5EF4-FFF2-40B4-BE49-F238E27FC236}">
              <a16:creationId xmlns:a16="http://schemas.microsoft.com/office/drawing/2014/main" id="{CA09BD60-3C0A-4D7D-B931-1BD60634ECC8}"/>
            </a:ext>
          </a:extLst>
        </xdr:cNvPr>
        <xdr:cNvSpPr/>
      </xdr:nvSpPr>
      <xdr:spPr>
        <a:xfrm>
          <a:off x="1178719" y="17859374"/>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86</xdr:row>
      <xdr:rowOff>11205</xdr:rowOff>
    </xdr:from>
    <xdr:to>
      <xdr:col>56</xdr:col>
      <xdr:colOff>0</xdr:colOff>
      <xdr:row>86</xdr:row>
      <xdr:rowOff>261937</xdr:rowOff>
    </xdr:to>
    <xdr:sp macro="" textlink="">
      <xdr:nvSpPr>
        <xdr:cNvPr id="13" name="正方形/長方形 12">
          <a:extLst>
            <a:ext uri="{FF2B5EF4-FFF2-40B4-BE49-F238E27FC236}">
              <a16:creationId xmlns:a16="http://schemas.microsoft.com/office/drawing/2014/main" id="{C8925F68-E353-4DC8-BA6A-7722FC2AEA39}"/>
            </a:ext>
          </a:extLst>
        </xdr:cNvPr>
        <xdr:cNvSpPr/>
      </xdr:nvSpPr>
      <xdr:spPr>
        <a:xfrm>
          <a:off x="2988470" y="17870580"/>
          <a:ext cx="3000374"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86</xdr:row>
      <xdr:rowOff>16807</xdr:rowOff>
    </xdr:from>
    <xdr:to>
      <xdr:col>91</xdr:col>
      <xdr:colOff>145676</xdr:colOff>
      <xdr:row>86</xdr:row>
      <xdr:rowOff>238124</xdr:rowOff>
    </xdr:to>
    <xdr:sp macro="" textlink="">
      <xdr:nvSpPr>
        <xdr:cNvPr id="14" name="正方形/長方形 13">
          <a:extLst>
            <a:ext uri="{FF2B5EF4-FFF2-40B4-BE49-F238E27FC236}">
              <a16:creationId xmlns:a16="http://schemas.microsoft.com/office/drawing/2014/main" id="{9E87E742-3C1F-4BB1-93D5-5A0E318AAB20}"/>
            </a:ext>
          </a:extLst>
        </xdr:cNvPr>
        <xdr:cNvSpPr/>
      </xdr:nvSpPr>
      <xdr:spPr>
        <a:xfrm>
          <a:off x="5976936" y="17876182"/>
          <a:ext cx="3908053"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8858BFF6-C3A9-4E9A-BDC3-7D56D761EE14}"/>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5" name="正方形/長方形 14">
          <a:extLst>
            <a:ext uri="{FF2B5EF4-FFF2-40B4-BE49-F238E27FC236}">
              <a16:creationId xmlns:a16="http://schemas.microsoft.com/office/drawing/2014/main" id="{C3972E4D-EE10-4707-A4F6-0C3102384F1A}"/>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E2AD617A-03B4-4EC9-8427-0A1033FF1E9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10</xdr:col>
      <xdr:colOff>71436</xdr:colOff>
      <xdr:row>59</xdr:row>
      <xdr:rowOff>570087</xdr:rowOff>
    </xdr:from>
    <xdr:to>
      <xdr:col>91</xdr:col>
      <xdr:colOff>107156</xdr:colOff>
      <xdr:row>60</xdr:row>
      <xdr:rowOff>214312</xdr:rowOff>
    </xdr:to>
    <xdr:sp macro="" textlink="">
      <xdr:nvSpPr>
        <xdr:cNvPr id="17" name="正方形/長方形 16">
          <a:extLst>
            <a:ext uri="{FF2B5EF4-FFF2-40B4-BE49-F238E27FC236}">
              <a16:creationId xmlns:a16="http://schemas.microsoft.com/office/drawing/2014/main" id="{DA12E87E-086F-45E1-A3F2-4296A14B87B6}"/>
            </a:ext>
          </a:extLst>
        </xdr:cNvPr>
        <xdr:cNvSpPr/>
      </xdr:nvSpPr>
      <xdr:spPr>
        <a:xfrm>
          <a:off x="1119186" y="18839037"/>
          <a:ext cx="85129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55</xdr:col>
      <xdr:colOff>2380</xdr:colOff>
      <xdr:row>21</xdr:row>
      <xdr:rowOff>9526</xdr:rowOff>
    </xdr:from>
    <xdr:to>
      <xdr:col>62</xdr:col>
      <xdr:colOff>95250</xdr:colOff>
      <xdr:row>21</xdr:row>
      <xdr:rowOff>223838</xdr:rowOff>
    </xdr:to>
    <xdr:sp macro="" textlink="">
      <xdr:nvSpPr>
        <xdr:cNvPr id="18" name="正方形/長方形 17">
          <a:extLst>
            <a:ext uri="{FF2B5EF4-FFF2-40B4-BE49-F238E27FC236}">
              <a16:creationId xmlns:a16="http://schemas.microsoft.com/office/drawing/2014/main" id="{4316B99B-A6D6-479D-BC12-221DD08026D0}"/>
            </a:ext>
          </a:extLst>
        </xdr:cNvPr>
        <xdr:cNvSpPr/>
      </xdr:nvSpPr>
      <xdr:spPr>
        <a:xfrm>
          <a:off x="5755480" y="5105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9" name="正方形/長方形 18">
          <a:extLst>
            <a:ext uri="{FF2B5EF4-FFF2-40B4-BE49-F238E27FC236}">
              <a16:creationId xmlns:a16="http://schemas.microsoft.com/office/drawing/2014/main" id="{C8E7D2E7-0B20-4335-BA1A-8BD005739C54}"/>
            </a:ext>
          </a:extLst>
        </xdr:cNvPr>
        <xdr:cNvSpPr/>
      </xdr:nvSpPr>
      <xdr:spPr>
        <a:xfrm>
          <a:off x="6603206" y="509727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96</xdr:col>
      <xdr:colOff>55563</xdr:colOff>
      <xdr:row>1</xdr:row>
      <xdr:rowOff>0</xdr:rowOff>
    </xdr:from>
    <xdr:to>
      <xdr:col>149</xdr:col>
      <xdr:colOff>67470</xdr:colOff>
      <xdr:row>5</xdr:row>
      <xdr:rowOff>116153</xdr:rowOff>
    </xdr:to>
    <xdr:sp macro="" textlink="">
      <xdr:nvSpPr>
        <xdr:cNvPr id="20" name="吹き出し: 四角形 19">
          <a:extLst>
            <a:ext uri="{FF2B5EF4-FFF2-40B4-BE49-F238E27FC236}">
              <a16:creationId xmlns:a16="http://schemas.microsoft.com/office/drawing/2014/main" id="{0CB37F56-A763-4099-AA83-2DB1ACD6206B}"/>
            </a:ext>
          </a:extLst>
        </xdr:cNvPr>
        <xdr:cNvSpPr/>
      </xdr:nvSpPr>
      <xdr:spPr>
        <a:xfrm>
          <a:off x="10390188" y="226219"/>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11907</xdr:colOff>
      <xdr:row>11</xdr:row>
      <xdr:rowOff>270984</xdr:rowOff>
    </xdr:from>
    <xdr:ext cx="5734844" cy="1259319"/>
    <xdr:sp macro="" textlink="">
      <xdr:nvSpPr>
        <xdr:cNvPr id="21" name="吹き出し: 四角形 20">
          <a:extLst>
            <a:ext uri="{FF2B5EF4-FFF2-40B4-BE49-F238E27FC236}">
              <a16:creationId xmlns:a16="http://schemas.microsoft.com/office/drawing/2014/main" id="{497AFFCC-B9DA-4977-BB9E-75340CE56D43}"/>
            </a:ext>
          </a:extLst>
        </xdr:cNvPr>
        <xdr:cNvSpPr/>
      </xdr:nvSpPr>
      <xdr:spPr>
        <a:xfrm>
          <a:off x="10346532" y="2533172"/>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33073</xdr:colOff>
      <xdr:row>21</xdr:row>
      <xdr:rowOff>20951</xdr:rowOff>
    </xdr:from>
    <xdr:ext cx="5737491" cy="1259319"/>
    <xdr:sp macro="" textlink="">
      <xdr:nvSpPr>
        <xdr:cNvPr id="22" name="吹き出し: 四角形 21">
          <a:extLst>
            <a:ext uri="{FF2B5EF4-FFF2-40B4-BE49-F238E27FC236}">
              <a16:creationId xmlns:a16="http://schemas.microsoft.com/office/drawing/2014/main" id="{42EDF70A-84DF-41BF-A6E7-6F7F20892669}"/>
            </a:ext>
          </a:extLst>
        </xdr:cNvPr>
        <xdr:cNvSpPr/>
      </xdr:nvSpPr>
      <xdr:spPr>
        <a:xfrm>
          <a:off x="10367698" y="5283514"/>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50</xdr:row>
      <xdr:rowOff>190501</xdr:rowOff>
    </xdr:from>
    <xdr:ext cx="5779067" cy="1492716"/>
    <xdr:sp macro="" textlink="">
      <xdr:nvSpPr>
        <xdr:cNvPr id="23" name="吹き出し: 四角形 22">
          <a:extLst>
            <a:ext uri="{FF2B5EF4-FFF2-40B4-BE49-F238E27FC236}">
              <a16:creationId xmlns:a16="http://schemas.microsoft.com/office/drawing/2014/main" id="{89D8FC5E-D17B-404F-B298-D1118E54247E}"/>
            </a:ext>
          </a:extLst>
        </xdr:cNvPr>
        <xdr:cNvSpPr/>
      </xdr:nvSpPr>
      <xdr:spPr>
        <a:xfrm>
          <a:off x="10358437" y="16085345"/>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59</xdr:row>
      <xdr:rowOff>11141</xdr:rowOff>
    </xdr:from>
    <xdr:ext cx="5779068" cy="1025922"/>
    <xdr:sp macro="" textlink="">
      <xdr:nvSpPr>
        <xdr:cNvPr id="24" name="吹き出し: 四角形 23">
          <a:extLst>
            <a:ext uri="{FF2B5EF4-FFF2-40B4-BE49-F238E27FC236}">
              <a16:creationId xmlns:a16="http://schemas.microsoft.com/office/drawing/2014/main" id="{281258CA-B4C8-4746-827F-B12A193A457F}"/>
            </a:ext>
          </a:extLst>
        </xdr:cNvPr>
        <xdr:cNvSpPr/>
      </xdr:nvSpPr>
      <xdr:spPr>
        <a:xfrm>
          <a:off x="10358437" y="18656329"/>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47624</xdr:colOff>
      <xdr:row>74</xdr:row>
      <xdr:rowOff>180852</xdr:rowOff>
    </xdr:from>
    <xdr:ext cx="5819889" cy="559127"/>
    <xdr:sp macro="" textlink="">
      <xdr:nvSpPr>
        <xdr:cNvPr id="25" name="吹き出し: 四角形 24">
          <a:extLst>
            <a:ext uri="{FF2B5EF4-FFF2-40B4-BE49-F238E27FC236}">
              <a16:creationId xmlns:a16="http://schemas.microsoft.com/office/drawing/2014/main" id="{35133F58-2A85-47E8-AD97-8255B0A98624}"/>
            </a:ext>
          </a:extLst>
        </xdr:cNvPr>
        <xdr:cNvSpPr/>
      </xdr:nvSpPr>
      <xdr:spPr>
        <a:xfrm>
          <a:off x="10382249" y="25183977"/>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78</xdr:row>
      <xdr:rowOff>53851</xdr:rowOff>
    </xdr:from>
    <xdr:ext cx="5860711" cy="559127"/>
    <xdr:sp macro="" textlink="">
      <xdr:nvSpPr>
        <xdr:cNvPr id="26" name="吹き出し: 四角形 25">
          <a:extLst>
            <a:ext uri="{FF2B5EF4-FFF2-40B4-BE49-F238E27FC236}">
              <a16:creationId xmlns:a16="http://schemas.microsoft.com/office/drawing/2014/main" id="{B5480229-0A5E-46A5-9B15-6C1435EBB28E}"/>
            </a:ext>
          </a:extLst>
        </xdr:cNvPr>
        <xdr:cNvSpPr/>
      </xdr:nvSpPr>
      <xdr:spPr>
        <a:xfrm>
          <a:off x="10358437" y="26461914"/>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83344</xdr:colOff>
      <xdr:row>84</xdr:row>
      <xdr:rowOff>126052</xdr:rowOff>
    </xdr:from>
    <xdr:ext cx="5955960" cy="1726114"/>
    <xdr:sp macro="" textlink="">
      <xdr:nvSpPr>
        <xdr:cNvPr id="27" name="吹き出し: 四角形 26">
          <a:extLst>
            <a:ext uri="{FF2B5EF4-FFF2-40B4-BE49-F238E27FC236}">
              <a16:creationId xmlns:a16="http://schemas.microsoft.com/office/drawing/2014/main" id="{C4384BE4-F11E-47E8-A972-638879F1AB53}"/>
            </a:ext>
          </a:extLst>
        </xdr:cNvPr>
        <xdr:cNvSpPr/>
      </xdr:nvSpPr>
      <xdr:spPr>
        <a:xfrm>
          <a:off x="10417969" y="2834386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35716</xdr:colOff>
      <xdr:row>100</xdr:row>
      <xdr:rowOff>40811</xdr:rowOff>
    </xdr:from>
    <xdr:ext cx="6023997" cy="559127"/>
    <xdr:sp macro="" textlink="">
      <xdr:nvSpPr>
        <xdr:cNvPr id="28" name="吹き出し: 四角形 27">
          <a:extLst>
            <a:ext uri="{FF2B5EF4-FFF2-40B4-BE49-F238E27FC236}">
              <a16:creationId xmlns:a16="http://schemas.microsoft.com/office/drawing/2014/main" id="{96013976-449B-4B29-99F5-579BA18E456C}"/>
            </a:ext>
          </a:extLst>
        </xdr:cNvPr>
        <xdr:cNvSpPr/>
      </xdr:nvSpPr>
      <xdr:spPr>
        <a:xfrm>
          <a:off x="10370341" y="32663936"/>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127</xdr:row>
      <xdr:rowOff>185682</xdr:rowOff>
    </xdr:from>
    <xdr:ext cx="5389563" cy="1726114"/>
    <xdr:sp macro="" textlink="">
      <xdr:nvSpPr>
        <xdr:cNvPr id="29" name="吹き出し: 四角形 28">
          <a:extLst>
            <a:ext uri="{FF2B5EF4-FFF2-40B4-BE49-F238E27FC236}">
              <a16:creationId xmlns:a16="http://schemas.microsoft.com/office/drawing/2014/main" id="{739DB449-06B7-4F58-A144-B862181A824F}"/>
            </a:ext>
          </a:extLst>
        </xdr:cNvPr>
        <xdr:cNvSpPr/>
      </xdr:nvSpPr>
      <xdr:spPr>
        <a:xfrm>
          <a:off x="10370343" y="46358120"/>
          <a:ext cx="5389563" cy="1726114"/>
        </a:xfrm>
        <a:prstGeom prst="wedgeRectCallout">
          <a:avLst>
            <a:gd name="adj1" fmla="val -57149"/>
            <a:gd name="adj2" fmla="val 172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・役員名簿は法人申請の場合のみ提出してください。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b="0" u="sng">
              <a:solidFill>
                <a:srgbClr val="FF0000"/>
              </a:solidFill>
              <a:latin typeface="HGｺﾞｼｯｸM" panose="020B0609000000000000" pitchFamily="49" charset="-128"/>
              <a:ea typeface="HGｺﾞｼｯｸM" panose="020B0609000000000000" pitchFamily="49" charset="-128"/>
            </a:rPr>
            <a:t>個人申請の場合は不要です</a:t>
          </a:r>
          <a:r>
            <a:rPr kumimoji="1" lang="ja-JP" altLang="en-US" sz="1400">
              <a:solidFill>
                <a:srgbClr val="FF0000"/>
              </a:solidFill>
              <a:latin typeface="HGｺﾞｼｯｸM" panose="020B0609000000000000" pitchFamily="49" charset="-128"/>
              <a:ea typeface="HGｺﾞｼｯｸM" panose="020B0609000000000000" pitchFamily="49" charset="-128"/>
            </a:rPr>
            <a:t>。</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8721</xdr:colOff>
      <xdr:row>16</xdr:row>
      <xdr:rowOff>323869</xdr:rowOff>
    </xdr:from>
    <xdr:ext cx="8454921" cy="2759730"/>
    <xdr:sp macro="" textlink="">
      <xdr:nvSpPr>
        <xdr:cNvPr id="2" name="吹き出し: 四角形 1">
          <a:extLst>
            <a:ext uri="{FF2B5EF4-FFF2-40B4-BE49-F238E27FC236}">
              <a16:creationId xmlns:a16="http://schemas.microsoft.com/office/drawing/2014/main" id="{A230C59B-91F3-43DE-8BD0-7871541B9D2A}"/>
            </a:ext>
          </a:extLst>
        </xdr:cNvPr>
        <xdr:cNvSpPr/>
      </xdr:nvSpPr>
      <xdr:spPr>
        <a:xfrm>
          <a:off x="11983007" y="4718976"/>
          <a:ext cx="8454921" cy="275973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・断熱パネル、断熱材、窓、玄関ドア、調湿建材については、明細書で算出された</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建材ごとの補助対象経費が、見積書による補助対象経費より高い場合は、</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見積書による補助対象経費が上限になりますので、該当する建材の補助対象経費の</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欄に見積書による補助対象経費を記入してください。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詳細は</a:t>
          </a:r>
          <a:r>
            <a:rPr kumimoji="1" lang="ja-JP" altLang="en-US" sz="16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16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43</xdr:col>
      <xdr:colOff>163286</xdr:colOff>
      <xdr:row>26</xdr:row>
      <xdr:rowOff>361327</xdr:rowOff>
    </xdr:from>
    <xdr:to>
      <xdr:col>76</xdr:col>
      <xdr:colOff>54430</xdr:colOff>
      <xdr:row>40</xdr:row>
      <xdr:rowOff>234826</xdr:rowOff>
    </xdr:to>
    <xdr:grpSp>
      <xdr:nvGrpSpPr>
        <xdr:cNvPr id="3" name="グループ化 2">
          <a:extLst>
            <a:ext uri="{FF2B5EF4-FFF2-40B4-BE49-F238E27FC236}">
              <a16:creationId xmlns:a16="http://schemas.microsoft.com/office/drawing/2014/main" id="{F298D4CE-958A-4C46-9B9B-61085B8A4EE9}"/>
            </a:ext>
          </a:extLst>
        </xdr:cNvPr>
        <xdr:cNvGrpSpPr/>
      </xdr:nvGrpSpPr>
      <xdr:grpSpPr>
        <a:xfrm>
          <a:off x="11865429" y="8117398"/>
          <a:ext cx="10504715" cy="5765392"/>
          <a:chOff x="11947071" y="6263322"/>
          <a:chExt cx="10504715" cy="5765392"/>
        </a:xfrm>
      </xdr:grpSpPr>
      <xdr:sp macro="" textlink="">
        <xdr:nvSpPr>
          <xdr:cNvPr id="4" name="正方形/長方形 3">
            <a:extLst>
              <a:ext uri="{FF2B5EF4-FFF2-40B4-BE49-F238E27FC236}">
                <a16:creationId xmlns:a16="http://schemas.microsoft.com/office/drawing/2014/main" id="{5E4F07A5-DD77-4078-A0AD-65AF276174FA}"/>
              </a:ext>
            </a:extLst>
          </xdr:cNvPr>
          <xdr:cNvSpPr/>
        </xdr:nvSpPr>
        <xdr:spPr>
          <a:xfrm>
            <a:off x="12064045" y="6263322"/>
            <a:ext cx="10387741" cy="57653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注）見積書による補助対象経費、補助対象外経費の詳細は公募要領のＰ</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９・１０を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ご参照してください。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5" name="正方形/長方形 4">
            <a:extLst>
              <a:ext uri="{FF2B5EF4-FFF2-40B4-BE49-F238E27FC236}">
                <a16:creationId xmlns:a16="http://schemas.microsoft.com/office/drawing/2014/main" id="{E83C90C4-4AD5-431D-B72C-534ED06E6EF6}"/>
              </a:ext>
            </a:extLst>
          </xdr:cNvPr>
          <xdr:cNvSpPr/>
        </xdr:nvSpPr>
        <xdr:spPr>
          <a:xfrm>
            <a:off x="11947071" y="6416344"/>
            <a:ext cx="5320393" cy="4918406"/>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（例１）</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6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600" b="1">
                <a:solidFill>
                  <a:srgbClr val="FF0000"/>
                </a:solidFill>
                <a:latin typeface="HGｺﾞｼｯｸM" panose="020B0609000000000000" pitchFamily="49" charset="-128"/>
                <a:ea typeface="HGｺﾞｼｯｸM" panose="020B0609000000000000" pitchFamily="49" charset="-128"/>
              </a:rPr>
              <a:t>90,000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窓　　　　　　　：　</a:t>
            </a:r>
            <a:r>
              <a:rPr kumimoji="1" lang="en-US" altLang="ja-JP" sz="1600" b="1">
                <a:solidFill>
                  <a:srgbClr val="FF0000"/>
                </a:solidFill>
                <a:latin typeface="HGｺﾞｼｯｸM" panose="020B0609000000000000" pitchFamily="49" charset="-128"/>
                <a:ea typeface="HGｺﾞｼｯｸM" panose="020B0609000000000000" pitchFamily="49" charset="-128"/>
              </a:rPr>
              <a:t>345,000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600" b="1">
                <a:solidFill>
                  <a:srgbClr val="FF0000"/>
                </a:solidFill>
                <a:latin typeface="HGｺﾞｼｯｸM" panose="020B0609000000000000" pitchFamily="49" charset="-128"/>
                <a:ea typeface="HGｺﾞｼｯｸM" panose="020B0609000000000000" pitchFamily="49" charset="-128"/>
              </a:rPr>
              <a:t>1,027,000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600" b="1">
                <a:solidFill>
                  <a:srgbClr val="FF0000"/>
                </a:solidFill>
                <a:latin typeface="HGｺﾞｼｯｸM" panose="020B0609000000000000" pitchFamily="49" charset="-128"/>
                <a:ea typeface="HGｺﾞｼｯｸM" panose="020B0609000000000000" pitchFamily="49" charset="-128"/>
              </a:rPr>
              <a:t>685,044</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600" b="1">
                <a:solidFill>
                  <a:srgbClr val="FF0000"/>
                </a:solidFill>
                <a:latin typeface="HGｺﾞｼｯｸM" panose="020B0609000000000000" pitchFamily="49" charset="-128"/>
                <a:ea typeface="HGｺﾞｼｯｸM" panose="020B0609000000000000" pitchFamily="49" charset="-128"/>
              </a:rPr>
              <a:t>121,055</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窓　　　　　　　：　</a:t>
            </a:r>
            <a:r>
              <a:rPr kumimoji="1" lang="en-US" altLang="ja-JP" sz="1600" b="1">
                <a:solidFill>
                  <a:srgbClr val="FF0000"/>
                </a:solidFill>
                <a:latin typeface="HGｺﾞｼｯｸM" panose="020B0609000000000000" pitchFamily="49" charset="-128"/>
                <a:ea typeface="HGｺﾞｼｯｸM" panose="020B0609000000000000" pitchFamily="49" charset="-128"/>
              </a:rPr>
              <a:t>388,573</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600" b="1">
                <a:solidFill>
                  <a:srgbClr val="FF0000"/>
                </a:solidFill>
                <a:latin typeface="HGｺﾞｼｯｸM" panose="020B0609000000000000" pitchFamily="49" charset="-128"/>
                <a:ea typeface="HGｺﾞｼｯｸM" panose="020B0609000000000000" pitchFamily="49" charset="-128"/>
              </a:rPr>
              <a:t>：</a:t>
            </a:r>
            <a:r>
              <a:rPr kumimoji="1" lang="en-US" altLang="ja-JP" sz="1600" b="1">
                <a:solidFill>
                  <a:srgbClr val="FF0000"/>
                </a:solidFill>
                <a:latin typeface="HGｺﾞｼｯｸM" panose="020B0609000000000000" pitchFamily="49" charset="-128"/>
                <a:ea typeface="HGｺﾞｼｯｸM" panose="020B0609000000000000" pitchFamily="49" charset="-128"/>
              </a:rPr>
              <a:t>1,194,672</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ja-JP" altLang="en-US" sz="1600" b="1">
                <a:solidFill>
                  <a:srgbClr val="FF0000"/>
                </a:solidFill>
                <a:latin typeface="HGｺﾞｼｯｸM" panose="020B0609000000000000" pitchFamily="49" charset="-128"/>
                <a:ea typeface="HGｺﾞｼｯｸM" panose="020B0609000000000000" pitchFamily="49" charset="-128"/>
              </a:rPr>
              <a:t>　↓</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1" u="none">
                <a:solidFill>
                  <a:srgbClr val="FF0000"/>
                </a:solidFill>
                <a:latin typeface="HGｺﾞｼｯｸM" panose="020B0609000000000000" pitchFamily="49" charset="-128"/>
                <a:ea typeface="HGｺﾞｼｯｸM" panose="020B0609000000000000" pitchFamily="49" charset="-128"/>
              </a:rPr>
              <a:t>　　　</a:t>
            </a:r>
            <a:r>
              <a:rPr kumimoji="1" lang="ja-JP" altLang="en-US" sz="16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600" b="1" u="sng">
                <a:solidFill>
                  <a:srgbClr val="FF0000"/>
                </a:solidFill>
                <a:latin typeface="HGｺﾞｼｯｸM" panose="020B0609000000000000" pitchFamily="49" charset="-128"/>
                <a:ea typeface="HGｺﾞｼｯｸM" panose="020B0609000000000000" pitchFamily="49" charset="-128"/>
              </a:rPr>
              <a:t>592,000</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600" b="1" u="sng">
                <a:solidFill>
                  <a:srgbClr val="FF0000"/>
                </a:solidFill>
                <a:latin typeface="HGｺﾞｼｯｸM" panose="020B0609000000000000" pitchFamily="49" charset="-128"/>
                <a:ea typeface="HGｺﾞｼｯｸM" panose="020B0609000000000000" pitchFamily="49" charset="-128"/>
              </a:rPr>
              <a:t>90,000</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600" b="1" u="sng">
                <a:solidFill>
                  <a:srgbClr val="FF0000"/>
                </a:solidFill>
                <a:latin typeface="HGｺﾞｼｯｸM" panose="020B0609000000000000" pitchFamily="49" charset="-128"/>
                <a:ea typeface="HGｺﾞｼｯｸM" panose="020B0609000000000000" pitchFamily="49" charset="-128"/>
              </a:rPr>
              <a:t>345,000</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600" b="1" u="sng">
                <a:solidFill>
                  <a:srgbClr val="FF0000"/>
                </a:solidFill>
                <a:latin typeface="HGｺﾞｼｯｸM" panose="020B0609000000000000" pitchFamily="49" charset="-128"/>
                <a:ea typeface="HGｺﾞｼｯｸM" panose="020B0609000000000000" pitchFamily="49" charset="-128"/>
              </a:rPr>
              <a:t>1,027,000</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7F6A74FC-89E0-4F07-BACC-32E1AAD9F692}"/>
              </a:ext>
            </a:extLst>
          </xdr:cNvPr>
          <xdr:cNvSpPr/>
        </xdr:nvSpPr>
        <xdr:spPr>
          <a:xfrm>
            <a:off x="16437419" y="6416344"/>
            <a:ext cx="5320393" cy="5176942"/>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（例２）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6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600" b="1">
                <a:solidFill>
                  <a:srgbClr val="FF0000"/>
                </a:solidFill>
                <a:latin typeface="HGｺﾞｼｯｸM" panose="020B0609000000000000" pitchFamily="49" charset="-128"/>
                <a:ea typeface="HGｺﾞｼｯｸM" panose="020B0609000000000000" pitchFamily="49" charset="-128"/>
              </a:rPr>
              <a:t>90,000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窓　　　　　　　：　</a:t>
            </a:r>
            <a:r>
              <a:rPr kumimoji="1" lang="en-US" altLang="ja-JP" sz="1600" b="1">
                <a:solidFill>
                  <a:srgbClr val="FF0000"/>
                </a:solidFill>
                <a:latin typeface="HGｺﾞｼｯｸM" panose="020B0609000000000000" pitchFamily="49" charset="-128"/>
                <a:ea typeface="HGｺﾞｼｯｸM" panose="020B0609000000000000" pitchFamily="49" charset="-128"/>
              </a:rPr>
              <a:t>345,000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600" b="1">
                <a:solidFill>
                  <a:srgbClr val="FF0000"/>
                </a:solidFill>
                <a:latin typeface="HGｺﾞｼｯｸM" panose="020B0609000000000000" pitchFamily="49" charset="-128"/>
                <a:ea typeface="HGｺﾞｼｯｸM" panose="020B0609000000000000" pitchFamily="49" charset="-128"/>
              </a:rPr>
              <a:t>1,027,000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600" b="1">
                <a:solidFill>
                  <a:srgbClr val="FF0000"/>
                </a:solidFill>
                <a:latin typeface="HGｺﾞｼｯｸM" panose="020B0609000000000000" pitchFamily="49" charset="-128"/>
                <a:ea typeface="HGｺﾞｼｯｸM" panose="020B0609000000000000" pitchFamily="49" charset="-128"/>
              </a:rPr>
              <a:t>582,044</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断熱材　　　　　：　</a:t>
            </a:r>
            <a:r>
              <a:rPr kumimoji="1" lang="ja-JP" altLang="en-US" sz="1600" b="1">
                <a:solidFill>
                  <a:srgbClr val="FF0000"/>
                </a:solidFill>
                <a:latin typeface="HGｺﾞｼｯｸM" panose="020B0609000000000000" pitchFamily="49" charset="-128"/>
                <a:ea typeface="HGｺﾞｼｯｸM" panose="020B0609000000000000" pitchFamily="49" charset="-128"/>
              </a:rPr>
              <a:t> </a:t>
            </a:r>
            <a:r>
              <a:rPr kumimoji="1" lang="en-US" altLang="ja-JP" sz="1600" b="1">
                <a:solidFill>
                  <a:srgbClr val="FF0000"/>
                </a:solidFill>
                <a:latin typeface="HGｺﾞｼｯｸM" panose="020B0609000000000000" pitchFamily="49" charset="-128"/>
                <a:ea typeface="HGｺﾞｼｯｸM" panose="020B0609000000000000" pitchFamily="49" charset="-128"/>
              </a:rPr>
              <a:t>88,055</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窓　　　　　　　：　</a:t>
            </a:r>
            <a:r>
              <a:rPr kumimoji="1" lang="en-US" altLang="ja-JP" sz="1600" b="1">
                <a:solidFill>
                  <a:srgbClr val="FF0000"/>
                </a:solidFill>
                <a:latin typeface="HGｺﾞｼｯｸM" panose="020B0609000000000000" pitchFamily="49" charset="-128"/>
                <a:ea typeface="HGｺﾞｼｯｸM" panose="020B0609000000000000" pitchFamily="49" charset="-128"/>
              </a:rPr>
              <a:t>308,573</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600" b="1">
                <a:solidFill>
                  <a:srgbClr val="FF0000"/>
                </a:solidFill>
                <a:latin typeface="HGｺﾞｼｯｸM" panose="020B0609000000000000" pitchFamily="49" charset="-128"/>
                <a:ea typeface="HGｺﾞｼｯｸM" panose="020B0609000000000000" pitchFamily="49" charset="-128"/>
              </a:rPr>
              <a:t>：　</a:t>
            </a:r>
            <a:r>
              <a:rPr kumimoji="1" lang="en-US" altLang="ja-JP" sz="1600" b="1">
                <a:solidFill>
                  <a:srgbClr val="FF0000"/>
                </a:solidFill>
                <a:latin typeface="HGｺﾞｼｯｸM" panose="020B0609000000000000" pitchFamily="49" charset="-128"/>
                <a:ea typeface="HGｺﾞｼｯｸM" panose="020B0609000000000000" pitchFamily="49" charset="-128"/>
              </a:rPr>
              <a:t>978,672</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ja-JP" altLang="en-US" sz="1600" b="1">
                <a:solidFill>
                  <a:srgbClr val="FF0000"/>
                </a:solidFill>
                <a:latin typeface="HGｺﾞｼｯｸM" panose="020B0609000000000000" pitchFamily="49" charset="-128"/>
                <a:ea typeface="HGｺﾞｼｯｸM" panose="020B0609000000000000" pitchFamily="49" charset="-128"/>
              </a:rPr>
              <a:t>　↓</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1" u="none">
                <a:solidFill>
                  <a:srgbClr val="FF0000"/>
                </a:solidFill>
                <a:latin typeface="HGｺﾞｼｯｸM" panose="020B0609000000000000" pitchFamily="49" charset="-128"/>
                <a:ea typeface="HGｺﾞｼｯｸM" panose="020B0609000000000000" pitchFamily="49" charset="-128"/>
              </a:rPr>
              <a:t>　　　</a:t>
            </a:r>
            <a:r>
              <a:rPr kumimoji="1" lang="ja-JP" altLang="en-US" sz="16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600" b="1" u="sng">
                <a:solidFill>
                  <a:srgbClr val="FF0000"/>
                </a:solidFill>
                <a:latin typeface="HGｺﾞｼｯｸM" panose="020B0609000000000000" pitchFamily="49" charset="-128"/>
                <a:ea typeface="HGｺﾞｼｯｸM" panose="020B0609000000000000" pitchFamily="49" charset="-128"/>
              </a:rPr>
              <a:t>582,044</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600" b="1" u="sng">
                <a:solidFill>
                  <a:srgbClr val="FF0000"/>
                </a:solidFill>
                <a:latin typeface="HGｺﾞｼｯｸM" panose="020B0609000000000000" pitchFamily="49" charset="-128"/>
                <a:ea typeface="HGｺﾞｼｯｸM" panose="020B0609000000000000" pitchFamily="49" charset="-128"/>
              </a:rPr>
              <a:t>88,055</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600" b="1" u="sng">
                <a:solidFill>
                  <a:srgbClr val="FF0000"/>
                </a:solidFill>
                <a:latin typeface="HGｺﾞｼｯｸM" panose="020B0609000000000000" pitchFamily="49" charset="-128"/>
                <a:ea typeface="HGｺﾞｼｯｸM" panose="020B0609000000000000" pitchFamily="49" charset="-128"/>
              </a:rPr>
              <a:t>308,573</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補助対象経費合計：　</a:t>
            </a:r>
            <a:r>
              <a:rPr kumimoji="1" lang="en-US" altLang="ja-JP" sz="1600" b="1" u="sng">
                <a:solidFill>
                  <a:srgbClr val="FF0000"/>
                </a:solidFill>
                <a:latin typeface="HGｺﾞｼｯｸM" panose="020B0609000000000000" pitchFamily="49" charset="-128"/>
                <a:ea typeface="HGｺﾞｼｯｸM" panose="020B0609000000000000" pitchFamily="49" charset="-128"/>
              </a:rPr>
              <a:t>978,672</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p>
          <a:p>
            <a:pPr algn="l"/>
            <a:r>
              <a:rPr kumimoji="1" lang="ja-JP" altLang="en-US" sz="1300" b="0" u="none">
                <a:solidFill>
                  <a:srgbClr val="FF0000"/>
                </a:solidFill>
                <a:latin typeface="HGｺﾞｼｯｸM" panose="020B0609000000000000" pitchFamily="49" charset="-128"/>
                <a:ea typeface="HGｺﾞｼｯｸM" panose="020B0609000000000000" pitchFamily="49" charset="-128"/>
              </a:rPr>
              <a:t>　　　　</a:t>
            </a:r>
            <a:r>
              <a:rPr kumimoji="1" lang="en-US" altLang="ja-JP" sz="1300" b="0" u="none">
                <a:solidFill>
                  <a:srgbClr val="FF0000"/>
                </a:solidFill>
                <a:latin typeface="HGｺﾞｼｯｸM" panose="020B0609000000000000" pitchFamily="49" charset="-128"/>
                <a:ea typeface="HGｺﾞｼｯｸM" panose="020B0609000000000000" pitchFamily="49" charset="-128"/>
              </a:rPr>
              <a:t>※</a:t>
            </a:r>
            <a:r>
              <a:rPr kumimoji="1" lang="ja-JP" altLang="en-US" sz="13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3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3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3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43</xdr:col>
      <xdr:colOff>253649</xdr:colOff>
      <xdr:row>6</xdr:row>
      <xdr:rowOff>89946</xdr:rowOff>
    </xdr:from>
    <xdr:ext cx="8454921" cy="1159292"/>
    <xdr:sp macro="" textlink="">
      <xdr:nvSpPr>
        <xdr:cNvPr id="7" name="吹き出し: 四角形 6">
          <a:extLst>
            <a:ext uri="{FF2B5EF4-FFF2-40B4-BE49-F238E27FC236}">
              <a16:creationId xmlns:a16="http://schemas.microsoft.com/office/drawing/2014/main" id="{9F1CDAD5-A972-4EFD-AEA2-99FA1EA2AD93}"/>
            </a:ext>
          </a:extLst>
        </xdr:cNvPr>
        <xdr:cNvSpPr/>
      </xdr:nvSpPr>
      <xdr:spPr>
        <a:xfrm>
          <a:off x="11955792" y="1613946"/>
          <a:ext cx="8454921" cy="115929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・工事対象住宅の所有形態、階建を記入してください。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・所有形態が</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棟所有の場合は、総戸数を記入してください。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所有形態が</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住戸の場合は、総戸数の記入は不要です。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43</xdr:col>
      <xdr:colOff>258535</xdr:colOff>
      <xdr:row>0</xdr:row>
      <xdr:rowOff>40822</xdr:rowOff>
    </xdr:from>
    <xdr:to>
      <xdr:col>68</xdr:col>
      <xdr:colOff>136072</xdr:colOff>
      <xdr:row>4</xdr:row>
      <xdr:rowOff>272143</xdr:rowOff>
    </xdr:to>
    <xdr:sp macro="" textlink="">
      <xdr:nvSpPr>
        <xdr:cNvPr id="8" name="正方形/長方形 7">
          <a:extLst>
            <a:ext uri="{FF2B5EF4-FFF2-40B4-BE49-F238E27FC236}">
              <a16:creationId xmlns:a16="http://schemas.microsoft.com/office/drawing/2014/main" id="{D37D7C10-9CA3-4122-BC33-ACA48376DAC5}"/>
            </a:ext>
          </a:extLst>
        </xdr:cNvPr>
        <xdr:cNvSpPr/>
      </xdr:nvSpPr>
      <xdr:spPr>
        <a:xfrm>
          <a:off x="11960678" y="40822"/>
          <a:ext cx="6681108" cy="115660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住戸改修する方の申請様式です。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複数住戸を改修する場合は、集合住宅（複数住戸用）の申請様式をお使いください。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57</xdr:col>
      <xdr:colOff>51955</xdr:colOff>
      <xdr:row>12</xdr:row>
      <xdr:rowOff>186512</xdr:rowOff>
    </xdr:from>
    <xdr:ext cx="9594415" cy="2760243"/>
    <xdr:sp macro="" textlink="">
      <xdr:nvSpPr>
        <xdr:cNvPr id="2" name="吹き出し: 四角形 1">
          <a:extLst>
            <a:ext uri="{FF2B5EF4-FFF2-40B4-BE49-F238E27FC236}">
              <a16:creationId xmlns:a16="http://schemas.microsoft.com/office/drawing/2014/main" id="{CBF0E702-4C18-402F-8C8D-474EC6CD7FD1}"/>
            </a:ext>
          </a:extLst>
        </xdr:cNvPr>
        <xdr:cNvSpPr/>
      </xdr:nvSpPr>
      <xdr:spPr>
        <a:xfrm>
          <a:off x="15499773" y="3442330"/>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138546</xdr:colOff>
      <xdr:row>4</xdr:row>
      <xdr:rowOff>34636</xdr:rowOff>
    </xdr:from>
    <xdr:to>
      <xdr:col>81</xdr:col>
      <xdr:colOff>105833</xdr:colOff>
      <xdr:row>10</xdr:row>
      <xdr:rowOff>127000</xdr:rowOff>
    </xdr:to>
    <xdr:sp macro="" textlink="">
      <xdr:nvSpPr>
        <xdr:cNvPr id="3" name="正方形/長方形 2">
          <a:extLst>
            <a:ext uri="{FF2B5EF4-FFF2-40B4-BE49-F238E27FC236}">
              <a16:creationId xmlns:a16="http://schemas.microsoft.com/office/drawing/2014/main" id="{46C2BA3E-11E2-4899-B65F-8937C09BB3D5}"/>
            </a:ext>
          </a:extLst>
        </xdr:cNvPr>
        <xdr:cNvSpPr/>
      </xdr:nvSpPr>
      <xdr:spPr>
        <a:xfrm>
          <a:off x="15586364" y="900545"/>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51955</xdr:colOff>
      <xdr:row>52</xdr:row>
      <xdr:rowOff>17318</xdr:rowOff>
    </xdr:from>
    <xdr:ext cx="9594415" cy="1426288"/>
    <xdr:sp macro="" textlink="">
      <xdr:nvSpPr>
        <xdr:cNvPr id="4" name="吹き出し: 四角形 3">
          <a:extLst>
            <a:ext uri="{FF2B5EF4-FFF2-40B4-BE49-F238E27FC236}">
              <a16:creationId xmlns:a16="http://schemas.microsoft.com/office/drawing/2014/main" id="{94AE03A2-AB53-4FC6-B8E0-75716DC2C4BA}"/>
            </a:ext>
          </a:extLst>
        </xdr:cNvPr>
        <xdr:cNvSpPr/>
      </xdr:nvSpPr>
      <xdr:spPr>
        <a:xfrm>
          <a:off x="15499773" y="1629640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69272</xdr:colOff>
      <xdr:row>7</xdr:row>
      <xdr:rowOff>86590</xdr:rowOff>
    </xdr:from>
    <xdr:ext cx="9594415" cy="1426288"/>
    <xdr:sp macro="" textlink="">
      <xdr:nvSpPr>
        <xdr:cNvPr id="2" name="吹き出し: 四角形 1">
          <a:extLst>
            <a:ext uri="{FF2B5EF4-FFF2-40B4-BE49-F238E27FC236}">
              <a16:creationId xmlns:a16="http://schemas.microsoft.com/office/drawing/2014/main" id="{61C069A5-C4A4-4781-9677-A59A9105AB1E}"/>
            </a:ext>
          </a:extLst>
        </xdr:cNvPr>
        <xdr:cNvSpPr/>
      </xdr:nvSpPr>
      <xdr:spPr>
        <a:xfrm>
          <a:off x="15828817" y="187036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15</xdr:row>
      <xdr:rowOff>27740</xdr:rowOff>
    </xdr:from>
    <xdr:ext cx="9594415" cy="3760709"/>
    <xdr:sp macro="" textlink="">
      <xdr:nvSpPr>
        <xdr:cNvPr id="3" name="吹き出し: 四角形 2">
          <a:extLst>
            <a:ext uri="{FF2B5EF4-FFF2-40B4-BE49-F238E27FC236}">
              <a16:creationId xmlns:a16="http://schemas.microsoft.com/office/drawing/2014/main" id="{17CE4564-9590-4AF7-A9B9-1DBBF4515DA6}"/>
            </a:ext>
          </a:extLst>
        </xdr:cNvPr>
        <xdr:cNvSpPr/>
      </xdr:nvSpPr>
      <xdr:spPr>
        <a:xfrm>
          <a:off x="15811499" y="425337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69273</xdr:colOff>
      <xdr:row>12</xdr:row>
      <xdr:rowOff>169194</xdr:rowOff>
    </xdr:from>
    <xdr:ext cx="9594415" cy="2760243"/>
    <xdr:sp macro="" textlink="">
      <xdr:nvSpPr>
        <xdr:cNvPr id="2" name="吹き出し: 四角形 1">
          <a:extLst>
            <a:ext uri="{FF2B5EF4-FFF2-40B4-BE49-F238E27FC236}">
              <a16:creationId xmlns:a16="http://schemas.microsoft.com/office/drawing/2014/main" id="{40E0F417-76DA-4FCB-B634-9F81F361184B}"/>
            </a:ext>
          </a:extLst>
        </xdr:cNvPr>
        <xdr:cNvSpPr/>
      </xdr:nvSpPr>
      <xdr:spPr>
        <a:xfrm>
          <a:off x="15517091" y="3407694"/>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155864</xdr:colOff>
      <xdr:row>4</xdr:row>
      <xdr:rowOff>0</xdr:rowOff>
    </xdr:from>
    <xdr:to>
      <xdr:col>81</xdr:col>
      <xdr:colOff>123151</xdr:colOff>
      <xdr:row>10</xdr:row>
      <xdr:rowOff>109682</xdr:rowOff>
    </xdr:to>
    <xdr:sp macro="" textlink="">
      <xdr:nvSpPr>
        <xdr:cNvPr id="3" name="正方形/長方形 2">
          <a:extLst>
            <a:ext uri="{FF2B5EF4-FFF2-40B4-BE49-F238E27FC236}">
              <a16:creationId xmlns:a16="http://schemas.microsoft.com/office/drawing/2014/main" id="{476D2D47-4E17-48BB-98C9-04D43D7095D4}"/>
            </a:ext>
          </a:extLst>
        </xdr:cNvPr>
        <xdr:cNvSpPr/>
      </xdr:nvSpPr>
      <xdr:spPr>
        <a:xfrm>
          <a:off x="15603682" y="865909"/>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103909</xdr:colOff>
      <xdr:row>64</xdr:row>
      <xdr:rowOff>311728</xdr:rowOff>
    </xdr:from>
    <xdr:ext cx="9594415" cy="1426288"/>
    <xdr:sp macro="" textlink="">
      <xdr:nvSpPr>
        <xdr:cNvPr id="4" name="吹き出し: 四角形 3">
          <a:extLst>
            <a:ext uri="{FF2B5EF4-FFF2-40B4-BE49-F238E27FC236}">
              <a16:creationId xmlns:a16="http://schemas.microsoft.com/office/drawing/2014/main" id="{B1E10DFB-2916-4F56-A988-A5EC88970785}"/>
            </a:ext>
          </a:extLst>
        </xdr:cNvPr>
        <xdr:cNvSpPr/>
      </xdr:nvSpPr>
      <xdr:spPr>
        <a:xfrm>
          <a:off x="15551727" y="19760046"/>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57150</xdr:colOff>
      <xdr:row>15</xdr:row>
      <xdr:rowOff>372832</xdr:rowOff>
    </xdr:from>
    <xdr:ext cx="9594415" cy="3760709"/>
    <xdr:sp macro="" textlink="">
      <xdr:nvSpPr>
        <xdr:cNvPr id="2" name="吹き出し: 四角形 1">
          <a:extLst>
            <a:ext uri="{FF2B5EF4-FFF2-40B4-BE49-F238E27FC236}">
              <a16:creationId xmlns:a16="http://schemas.microsoft.com/office/drawing/2014/main" id="{6CB34D75-DC38-4ABB-83E9-3CD1069CF6D4}"/>
            </a:ext>
          </a:extLst>
        </xdr:cNvPr>
        <xdr:cNvSpPr/>
      </xdr:nvSpPr>
      <xdr:spPr>
        <a:xfrm>
          <a:off x="16925059" y="4269423"/>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p>
      </xdr:txBody>
    </xdr:sp>
    <xdr:clientData/>
  </xdr:oneCellAnchor>
  <xdr:twoCellAnchor>
    <xdr:from>
      <xdr:col>58</xdr:col>
      <xdr:colOff>8658</xdr:colOff>
      <xdr:row>1</xdr:row>
      <xdr:rowOff>140277</xdr:rowOff>
    </xdr:from>
    <xdr:to>
      <xdr:col>80</xdr:col>
      <xdr:colOff>239182</xdr:colOff>
      <xdr:row>7</xdr:row>
      <xdr:rowOff>391969</xdr:rowOff>
    </xdr:to>
    <xdr:sp macro="" textlink="">
      <xdr:nvSpPr>
        <xdr:cNvPr id="3" name="正方形/長方形 2">
          <a:extLst>
            <a:ext uri="{FF2B5EF4-FFF2-40B4-BE49-F238E27FC236}">
              <a16:creationId xmlns:a16="http://schemas.microsoft.com/office/drawing/2014/main" id="{631641F0-C9E0-4A0D-8C69-83210E82139A}"/>
            </a:ext>
          </a:extLst>
        </xdr:cNvPr>
        <xdr:cNvSpPr/>
      </xdr:nvSpPr>
      <xdr:spPr>
        <a:xfrm>
          <a:off x="17136340" y="382732"/>
          <a:ext cx="5945524" cy="16025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109104</xdr:colOff>
      <xdr:row>47</xdr:row>
      <xdr:rowOff>236018</xdr:rowOff>
    </xdr:from>
    <xdr:ext cx="9594415" cy="3760709"/>
    <xdr:sp macro="" textlink="">
      <xdr:nvSpPr>
        <xdr:cNvPr id="4" name="吹き出し: 四角形 3">
          <a:extLst>
            <a:ext uri="{FF2B5EF4-FFF2-40B4-BE49-F238E27FC236}">
              <a16:creationId xmlns:a16="http://schemas.microsoft.com/office/drawing/2014/main" id="{E00D5F26-B923-4976-AA98-F7A26A14424F}"/>
            </a:ext>
          </a:extLst>
        </xdr:cNvPr>
        <xdr:cNvSpPr/>
      </xdr:nvSpPr>
      <xdr:spPr>
        <a:xfrm>
          <a:off x="16977013" y="1454083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34958</xdr:colOff>
      <xdr:row>11</xdr:row>
      <xdr:rowOff>358026</xdr:rowOff>
    </xdr:from>
    <xdr:ext cx="9594415" cy="2760243"/>
    <xdr:sp macro="" textlink="">
      <xdr:nvSpPr>
        <xdr:cNvPr id="2" name="吹き出し: 四角形 1">
          <a:extLst>
            <a:ext uri="{FF2B5EF4-FFF2-40B4-BE49-F238E27FC236}">
              <a16:creationId xmlns:a16="http://schemas.microsoft.com/office/drawing/2014/main" id="{88CD74E8-C614-4FA1-B3E0-C47808C15E74}"/>
            </a:ext>
          </a:extLst>
        </xdr:cNvPr>
        <xdr:cNvSpPr/>
      </xdr:nvSpPr>
      <xdr:spPr>
        <a:xfrm>
          <a:off x="17143323" y="31056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59</xdr:col>
      <xdr:colOff>261832</xdr:colOff>
      <xdr:row>2</xdr:row>
      <xdr:rowOff>219807</xdr:rowOff>
    </xdr:from>
    <xdr:to>
      <xdr:col>81</xdr:col>
      <xdr:colOff>205252</xdr:colOff>
      <xdr:row>9</xdr:row>
      <xdr:rowOff>85209</xdr:rowOff>
    </xdr:to>
    <xdr:sp macro="" textlink="">
      <xdr:nvSpPr>
        <xdr:cNvPr id="3" name="正方形/長方形 2">
          <a:extLst>
            <a:ext uri="{FF2B5EF4-FFF2-40B4-BE49-F238E27FC236}">
              <a16:creationId xmlns:a16="http://schemas.microsoft.com/office/drawing/2014/main" id="{4A922310-CA08-482D-95A3-5C54121BEEE1}"/>
            </a:ext>
          </a:extLst>
        </xdr:cNvPr>
        <xdr:cNvSpPr/>
      </xdr:nvSpPr>
      <xdr:spPr>
        <a:xfrm>
          <a:off x="17919717" y="677740"/>
          <a:ext cx="5988131" cy="166049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xdr:colOff>
      <xdr:row>74</xdr:row>
      <xdr:rowOff>368767</xdr:rowOff>
    </xdr:from>
    <xdr:ext cx="9594415" cy="425822"/>
    <xdr:sp macro="" textlink="">
      <xdr:nvSpPr>
        <xdr:cNvPr id="4" name="吹き出し: 四角形 3">
          <a:extLst>
            <a:ext uri="{FF2B5EF4-FFF2-40B4-BE49-F238E27FC236}">
              <a16:creationId xmlns:a16="http://schemas.microsoft.com/office/drawing/2014/main" id="{877B665D-9DB3-47F8-B9E6-DE7530F7D8B2}"/>
            </a:ext>
          </a:extLst>
        </xdr:cNvPr>
        <xdr:cNvSpPr/>
      </xdr:nvSpPr>
      <xdr:spPr>
        <a:xfrm>
          <a:off x="17108366" y="23650065"/>
          <a:ext cx="9594415" cy="425822"/>
        </a:xfrm>
        <a:prstGeom prst="wedgeRectCallout">
          <a:avLst>
            <a:gd name="adj1" fmla="val -54242"/>
            <a:gd name="adj2" fmla="val -18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34958</xdr:colOff>
      <xdr:row>33</xdr:row>
      <xdr:rowOff>66984</xdr:rowOff>
    </xdr:from>
    <xdr:ext cx="9594415" cy="2760243"/>
    <xdr:sp macro="" textlink="">
      <xdr:nvSpPr>
        <xdr:cNvPr id="5" name="吹き出し: 四角形 4">
          <a:extLst>
            <a:ext uri="{FF2B5EF4-FFF2-40B4-BE49-F238E27FC236}">
              <a16:creationId xmlns:a16="http://schemas.microsoft.com/office/drawing/2014/main" id="{A5CB5810-E5E2-4062-B206-0567A7883138}"/>
            </a:ext>
          </a:extLst>
        </xdr:cNvPr>
        <xdr:cNvSpPr/>
      </xdr:nvSpPr>
      <xdr:spPr>
        <a:xfrm>
          <a:off x="17143323" y="10196455"/>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70236</xdr:colOff>
      <xdr:row>52</xdr:row>
      <xdr:rowOff>135505</xdr:rowOff>
    </xdr:from>
    <xdr:ext cx="9594415" cy="2760243"/>
    <xdr:sp macro="" textlink="">
      <xdr:nvSpPr>
        <xdr:cNvPr id="6" name="吹き出し: 四角形 5">
          <a:extLst>
            <a:ext uri="{FF2B5EF4-FFF2-40B4-BE49-F238E27FC236}">
              <a16:creationId xmlns:a16="http://schemas.microsoft.com/office/drawing/2014/main" id="{85A35751-9E28-4A78-8057-F776A340FA6C}"/>
            </a:ext>
          </a:extLst>
        </xdr:cNvPr>
        <xdr:cNvSpPr/>
      </xdr:nvSpPr>
      <xdr:spPr>
        <a:xfrm>
          <a:off x="17178601" y="16034928"/>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89858</xdr:colOff>
      <xdr:row>12</xdr:row>
      <xdr:rowOff>53914</xdr:rowOff>
    </xdr:from>
    <xdr:ext cx="9594415" cy="1426288"/>
    <xdr:sp macro="" textlink="">
      <xdr:nvSpPr>
        <xdr:cNvPr id="2" name="吹き出し: 四角形 1">
          <a:extLst>
            <a:ext uri="{FF2B5EF4-FFF2-40B4-BE49-F238E27FC236}">
              <a16:creationId xmlns:a16="http://schemas.microsoft.com/office/drawing/2014/main" id="{9BB60FE7-2685-4DB3-99D5-36CC544DDFE3}"/>
            </a:ext>
          </a:extLst>
        </xdr:cNvPr>
        <xdr:cNvSpPr/>
      </xdr:nvSpPr>
      <xdr:spPr>
        <a:xfrm>
          <a:off x="16515990" y="296532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104562</xdr:colOff>
      <xdr:row>42</xdr:row>
      <xdr:rowOff>98031</xdr:rowOff>
    </xdr:from>
    <xdr:to>
      <xdr:col>80</xdr:col>
      <xdr:colOff>106159</xdr:colOff>
      <xdr:row>46</xdr:row>
      <xdr:rowOff>706673</xdr:rowOff>
    </xdr:to>
    <xdr:sp macro="" textlink="">
      <xdr:nvSpPr>
        <xdr:cNvPr id="3" name="正方形/長方形 2">
          <a:extLst>
            <a:ext uri="{FF2B5EF4-FFF2-40B4-BE49-F238E27FC236}">
              <a16:creationId xmlns:a16="http://schemas.microsoft.com/office/drawing/2014/main" id="{EDE2A02B-6527-45FF-BA94-BAC125D86487}"/>
            </a:ext>
          </a:extLst>
        </xdr:cNvPr>
        <xdr:cNvSpPr/>
      </xdr:nvSpPr>
      <xdr:spPr>
        <a:xfrm>
          <a:off x="16530694" y="13810437"/>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89858</xdr:colOff>
      <xdr:row>29</xdr:row>
      <xdr:rowOff>231607</xdr:rowOff>
    </xdr:from>
    <xdr:ext cx="9594415" cy="2760243"/>
    <xdr:sp macro="" textlink="">
      <xdr:nvSpPr>
        <xdr:cNvPr id="4" name="吹き出し: 四角形 3">
          <a:extLst>
            <a:ext uri="{FF2B5EF4-FFF2-40B4-BE49-F238E27FC236}">
              <a16:creationId xmlns:a16="http://schemas.microsoft.com/office/drawing/2014/main" id="{84F33F48-888E-4E38-B4EA-C334C2EE9EFF}"/>
            </a:ext>
          </a:extLst>
        </xdr:cNvPr>
        <xdr:cNvSpPr/>
      </xdr:nvSpPr>
      <xdr:spPr>
        <a:xfrm>
          <a:off x="16515990" y="9271371"/>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20</xdr:row>
      <xdr:rowOff>331662</xdr:rowOff>
    </xdr:from>
    <xdr:ext cx="9594415" cy="425822"/>
    <xdr:sp macro="" textlink="">
      <xdr:nvSpPr>
        <xdr:cNvPr id="5" name="吹き出し: 四角形 4">
          <a:extLst>
            <a:ext uri="{FF2B5EF4-FFF2-40B4-BE49-F238E27FC236}">
              <a16:creationId xmlns:a16="http://schemas.microsoft.com/office/drawing/2014/main" id="{07D53989-1A2E-41D4-AC4F-F0CCA2B9A77E}"/>
            </a:ext>
          </a:extLst>
        </xdr:cNvPr>
        <xdr:cNvSpPr/>
      </xdr:nvSpPr>
      <xdr:spPr>
        <a:xfrm>
          <a:off x="16515990" y="5848973"/>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56</xdr:col>
      <xdr:colOff>54428</xdr:colOff>
      <xdr:row>65</xdr:row>
      <xdr:rowOff>108857</xdr:rowOff>
    </xdr:from>
    <xdr:ext cx="6670675" cy="692497"/>
    <xdr:sp macro="" textlink="">
      <xdr:nvSpPr>
        <xdr:cNvPr id="2" name="吹き出し: 四角形 1">
          <a:extLst>
            <a:ext uri="{FF2B5EF4-FFF2-40B4-BE49-F238E27FC236}">
              <a16:creationId xmlns:a16="http://schemas.microsoft.com/office/drawing/2014/main" id="{0E3E5D7D-0676-457B-A5C7-AE8460590711}"/>
            </a:ext>
          </a:extLst>
        </xdr:cNvPr>
        <xdr:cNvSpPr/>
      </xdr:nvSpPr>
      <xdr:spPr>
        <a:xfrm>
          <a:off x="11538857" y="14709321"/>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4\Downloads\&#35475;&#32004;&#26360;_&#20462;&#27491;&#29256;0425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_リノベ（戸建・個別）"/>
      <sheetName val="上限額一覧"/>
      <sheetName val="誓約書_リノベ（全体）"/>
      <sheetName val="誓約書_次世代"/>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80"/>
  <sheetViews>
    <sheetView showGridLines="0" tabSelected="1" view="pageBreakPreview" zoomScale="80" zoomScaleNormal="100" zoomScaleSheetLayoutView="80" workbookViewId="0">
      <selection activeCell="CA1" sqref="CA1:CN1"/>
    </sheetView>
  </sheetViews>
  <sheetFormatPr defaultColWidth="1.375" defaultRowHeight="18" customHeight="1"/>
  <cols>
    <col min="1" max="4" width="1.375" style="72" customWidth="1"/>
    <col min="5" max="6" width="1.375" style="70" customWidth="1"/>
    <col min="7" max="8" width="1.375" style="71" customWidth="1"/>
    <col min="9" max="12" width="1.375" style="72"/>
    <col min="13" max="13" width="1.25" style="72" customWidth="1"/>
    <col min="14" max="91" width="1.375" style="72"/>
    <col min="92" max="92" width="2.125" style="72" customWidth="1"/>
    <col min="93" max="16384" width="1.375" style="72"/>
  </cols>
  <sheetData>
    <row r="1" spans="1:93" ht="18" customHeight="1">
      <c r="CA1" s="619" t="s">
        <v>275</v>
      </c>
      <c r="CB1" s="619"/>
      <c r="CC1" s="619"/>
      <c r="CD1" s="619"/>
      <c r="CE1" s="619"/>
      <c r="CF1" s="619"/>
      <c r="CG1" s="619"/>
      <c r="CH1" s="619"/>
      <c r="CI1" s="619"/>
      <c r="CJ1" s="619"/>
      <c r="CK1" s="619"/>
      <c r="CL1" s="619"/>
      <c r="CM1" s="619"/>
      <c r="CN1" s="619"/>
    </row>
    <row r="2" spans="1:93" s="249" customFormat="1" ht="19.5" customHeight="1">
      <c r="A2" s="248" t="s">
        <v>188</v>
      </c>
      <c r="C2" s="248"/>
      <c r="D2" s="248"/>
      <c r="E2" s="246"/>
      <c r="F2" s="246"/>
      <c r="G2" s="250"/>
      <c r="H2" s="250"/>
      <c r="I2" s="248"/>
      <c r="J2" s="247"/>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BN2" s="251"/>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row>
    <row r="3" spans="1:93" s="249" customFormat="1" ht="9.75" customHeight="1">
      <c r="C3" s="248"/>
      <c r="D3" s="248"/>
      <c r="E3" s="246"/>
      <c r="F3" s="246"/>
      <c r="G3" s="250"/>
      <c r="H3" s="250"/>
      <c r="I3" s="248"/>
      <c r="J3" s="247"/>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BN3" s="66"/>
      <c r="BO3" s="66"/>
      <c r="BP3" s="66"/>
      <c r="BQ3" s="66"/>
      <c r="BR3" s="66"/>
      <c r="BS3" s="66"/>
      <c r="BT3" s="66"/>
      <c r="BU3" s="66"/>
      <c r="BV3" s="66"/>
      <c r="BW3" s="66"/>
      <c r="BX3" s="66"/>
      <c r="BY3" s="66"/>
      <c r="BZ3" s="66"/>
      <c r="CA3" s="66"/>
      <c r="CB3" s="66"/>
      <c r="CC3" s="66"/>
      <c r="CD3" s="66"/>
      <c r="CE3" s="66"/>
      <c r="CF3" s="66"/>
      <c r="CG3" s="66"/>
      <c r="CH3" s="66"/>
      <c r="CI3" s="66"/>
      <c r="CJ3" s="66"/>
      <c r="CK3" s="66"/>
      <c r="CL3" s="66"/>
    </row>
    <row r="4" spans="1:93" s="249" customFormat="1" ht="9.75" customHeight="1">
      <c r="C4" s="248"/>
      <c r="D4" s="248"/>
      <c r="E4" s="246"/>
      <c r="F4" s="246"/>
      <c r="G4" s="250"/>
      <c r="H4" s="250"/>
      <c r="I4" s="248"/>
      <c r="J4" s="247"/>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BN4" s="66"/>
      <c r="BO4" s="66"/>
      <c r="BP4" s="66"/>
      <c r="BQ4" s="66"/>
      <c r="BR4" s="66"/>
      <c r="BS4" s="66"/>
      <c r="BT4" s="66"/>
      <c r="BU4" s="66"/>
      <c r="BV4" s="66"/>
      <c r="BW4" s="66"/>
      <c r="BX4" s="66"/>
      <c r="BY4" s="66"/>
      <c r="BZ4" s="66"/>
      <c r="CA4" s="66"/>
      <c r="CB4" s="66"/>
      <c r="CC4" s="66"/>
      <c r="CD4" s="66"/>
      <c r="CE4" s="66"/>
      <c r="CF4" s="66"/>
      <c r="CG4" s="66"/>
      <c r="CH4" s="66"/>
      <c r="CI4" s="66"/>
      <c r="CJ4" s="66"/>
      <c r="CK4" s="66"/>
      <c r="CL4" s="66"/>
    </row>
    <row r="5" spans="1:93" s="249" customFormat="1" ht="18" customHeight="1">
      <c r="A5" s="248"/>
      <c r="B5" s="248"/>
      <c r="C5" s="248"/>
      <c r="D5" s="248"/>
      <c r="E5" s="246"/>
      <c r="F5" s="246"/>
      <c r="G5" s="250"/>
      <c r="H5" s="250"/>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J5" s="248"/>
      <c r="AK5" s="248"/>
      <c r="AL5" s="248"/>
      <c r="AM5" s="248"/>
      <c r="AN5" s="248"/>
      <c r="AO5" s="248"/>
      <c r="AP5" s="248"/>
      <c r="AQ5" s="248"/>
      <c r="AR5" s="248"/>
      <c r="BK5" s="248"/>
      <c r="BL5" s="248"/>
      <c r="BM5" s="248"/>
      <c r="BO5" s="248"/>
      <c r="BP5" s="430"/>
      <c r="BQ5" s="430"/>
      <c r="BR5" s="430"/>
      <c r="BS5" s="430"/>
      <c r="BT5" s="614">
        <v>2020</v>
      </c>
      <c r="BU5" s="614"/>
      <c r="BV5" s="614"/>
      <c r="BW5" s="614"/>
      <c r="BX5" s="614"/>
      <c r="BY5" s="430" t="s">
        <v>8</v>
      </c>
      <c r="BZ5" s="430"/>
      <c r="CA5" s="622"/>
      <c r="CB5" s="622"/>
      <c r="CC5" s="622"/>
      <c r="CD5" s="622"/>
      <c r="CE5" s="622"/>
      <c r="CF5" s="430" t="s">
        <v>7</v>
      </c>
      <c r="CG5" s="430"/>
      <c r="CH5" s="622"/>
      <c r="CI5" s="622"/>
      <c r="CJ5" s="622"/>
      <c r="CK5" s="622"/>
      <c r="CL5" s="622"/>
      <c r="CM5" s="430" t="s">
        <v>6</v>
      </c>
      <c r="CN5" s="430"/>
      <c r="CO5" s="253"/>
    </row>
    <row r="6" spans="1:93" s="249" customFormat="1" ht="18" customHeight="1">
      <c r="A6" s="254"/>
      <c r="B6" s="254"/>
      <c r="C6" s="248"/>
      <c r="D6" s="248"/>
      <c r="E6" s="246"/>
      <c r="F6" s="246"/>
      <c r="G6" s="250"/>
      <c r="H6" s="250"/>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J6" s="246"/>
      <c r="AK6" s="246"/>
      <c r="AL6" s="248"/>
      <c r="AM6" s="248"/>
      <c r="AN6" s="248"/>
      <c r="AO6" s="248"/>
      <c r="AP6" s="248"/>
      <c r="AQ6" s="248"/>
      <c r="AR6" s="248"/>
      <c r="BK6" s="248"/>
      <c r="BL6" s="248"/>
      <c r="BM6" s="248"/>
      <c r="BN6" s="246"/>
      <c r="BO6" s="246"/>
      <c r="BP6" s="246"/>
      <c r="BQ6" s="246"/>
      <c r="BR6" s="68"/>
      <c r="BS6" s="68"/>
      <c r="BT6" s="68"/>
      <c r="BU6" s="68"/>
      <c r="BV6" s="68"/>
      <c r="BW6" s="68"/>
      <c r="BX6" s="68"/>
      <c r="BY6" s="68"/>
      <c r="BZ6" s="68"/>
      <c r="CA6" s="68"/>
      <c r="CB6" s="68"/>
      <c r="CC6" s="68"/>
      <c r="CD6" s="68"/>
      <c r="CE6" s="68"/>
      <c r="CF6" s="68"/>
      <c r="CG6" s="68"/>
      <c r="CH6" s="68"/>
      <c r="CI6" s="68"/>
      <c r="CJ6" s="68"/>
      <c r="CK6" s="68"/>
      <c r="CL6" s="68"/>
      <c r="CO6" s="253"/>
    </row>
    <row r="7" spans="1:93" s="249" customFormat="1" ht="18" customHeight="1">
      <c r="A7" s="255" t="s">
        <v>31</v>
      </c>
      <c r="B7" s="255"/>
      <c r="C7" s="256"/>
      <c r="D7" s="256"/>
      <c r="E7" s="256"/>
      <c r="F7" s="256"/>
      <c r="G7" s="256"/>
      <c r="H7" s="256"/>
      <c r="I7" s="256"/>
      <c r="J7" s="257"/>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7"/>
      <c r="AJ7" s="248"/>
      <c r="AK7" s="248"/>
      <c r="AL7" s="248"/>
      <c r="AM7" s="248"/>
      <c r="AN7" s="248"/>
      <c r="AO7" s="248"/>
      <c r="AP7" s="248"/>
      <c r="AQ7" s="248"/>
      <c r="AR7" s="248"/>
    </row>
    <row r="8" spans="1:93" s="249" customFormat="1" ht="18" customHeight="1">
      <c r="A8" s="248" t="s">
        <v>68</v>
      </c>
      <c r="B8" s="248"/>
      <c r="C8" s="248"/>
      <c r="D8" s="258"/>
      <c r="E8" s="258"/>
      <c r="F8" s="258"/>
      <c r="G8" s="258"/>
      <c r="H8" s="258"/>
      <c r="I8" s="258"/>
      <c r="J8" s="258"/>
      <c r="K8" s="248"/>
      <c r="L8" s="248"/>
      <c r="M8" s="248"/>
      <c r="N8" s="248"/>
      <c r="O8" s="430" t="s">
        <v>189</v>
      </c>
      <c r="P8" s="430"/>
      <c r="Q8" s="430"/>
      <c r="R8" s="430"/>
      <c r="S8" s="430"/>
      <c r="T8" s="430"/>
      <c r="U8" s="430"/>
      <c r="V8" s="430"/>
      <c r="W8" s="430"/>
      <c r="X8" s="430"/>
      <c r="Y8" s="248" t="s">
        <v>190</v>
      </c>
      <c r="Z8" s="248"/>
      <c r="AA8" s="248"/>
      <c r="AB8" s="248"/>
      <c r="AC8" s="248"/>
      <c r="AD8" s="248"/>
      <c r="AE8" s="248"/>
      <c r="AF8" s="248"/>
      <c r="AG8" s="248"/>
      <c r="AH8" s="248"/>
      <c r="AI8" s="248"/>
      <c r="AJ8" s="248"/>
      <c r="AK8" s="248"/>
      <c r="AL8" s="248"/>
      <c r="AM8" s="248"/>
      <c r="AN8" s="248"/>
      <c r="AO8" s="248"/>
      <c r="AP8" s="248"/>
      <c r="AQ8" s="248"/>
      <c r="AR8" s="248"/>
    </row>
    <row r="9" spans="1:93" s="249" customFormat="1" ht="15" customHeight="1">
      <c r="A9" s="259"/>
      <c r="B9" s="259"/>
      <c r="C9" s="259"/>
      <c r="D9" s="259"/>
      <c r="E9" s="259"/>
      <c r="F9" s="259"/>
      <c r="G9" s="259"/>
      <c r="H9" s="259"/>
      <c r="I9" s="259"/>
      <c r="J9" s="259"/>
      <c r="T9" s="259"/>
      <c r="AD9" s="259"/>
      <c r="AE9" s="259"/>
      <c r="AF9" s="259"/>
      <c r="AG9" s="259"/>
      <c r="AH9" s="259"/>
      <c r="AI9" s="259"/>
      <c r="AJ9" s="259"/>
      <c r="AK9" s="259"/>
      <c r="AL9" s="259"/>
      <c r="AM9" s="259"/>
      <c r="AN9" s="259"/>
      <c r="AO9" s="259"/>
      <c r="AP9" s="259"/>
      <c r="AQ9" s="259"/>
      <c r="AR9" s="259"/>
    </row>
    <row r="10" spans="1:93" s="249" customFormat="1" ht="15" customHeight="1">
      <c r="A10" s="259"/>
      <c r="B10" s="259"/>
      <c r="C10" s="259"/>
      <c r="D10" s="259"/>
      <c r="E10" s="259"/>
      <c r="F10" s="259"/>
      <c r="G10" s="259"/>
      <c r="H10" s="259"/>
      <c r="I10" s="259"/>
      <c r="J10" s="259"/>
      <c r="T10" s="259"/>
      <c r="AD10" s="259"/>
      <c r="AE10" s="259"/>
      <c r="AF10" s="259"/>
      <c r="AG10" s="259"/>
      <c r="AH10" s="259"/>
      <c r="AI10" s="259"/>
      <c r="AJ10" s="259"/>
      <c r="AK10" s="259"/>
      <c r="AL10" s="259"/>
      <c r="AM10" s="259"/>
      <c r="AN10" s="259"/>
      <c r="AO10" s="259"/>
      <c r="AP10" s="259"/>
      <c r="AQ10" s="259"/>
      <c r="AR10" s="259"/>
    </row>
    <row r="11" spans="1:93" s="263" customFormat="1" ht="21" customHeight="1">
      <c r="A11" s="260"/>
      <c r="B11" s="260"/>
      <c r="C11" s="260"/>
      <c r="D11" s="260"/>
      <c r="E11" s="261"/>
      <c r="F11" s="261"/>
      <c r="G11" s="262"/>
      <c r="H11" s="262"/>
      <c r="T11" s="264"/>
      <c r="U11" s="264"/>
      <c r="V11" s="264"/>
      <c r="W11" s="264"/>
      <c r="X11" s="265"/>
      <c r="Y11" s="265"/>
      <c r="Z11" s="265"/>
      <c r="AA11" s="265"/>
      <c r="AB11" s="265"/>
      <c r="AC11" s="265"/>
      <c r="AD11" s="265"/>
      <c r="AE11" s="265"/>
      <c r="AF11" s="265"/>
      <c r="AG11" s="265"/>
      <c r="AH11" s="265"/>
      <c r="AI11" s="265"/>
      <c r="AJ11" s="623" t="s">
        <v>32</v>
      </c>
      <c r="AK11" s="623"/>
      <c r="AL11" s="623"/>
      <c r="AM11" s="623"/>
      <c r="AN11" s="623"/>
      <c r="AO11" s="623"/>
      <c r="AP11" s="623"/>
      <c r="AQ11" s="623"/>
      <c r="AR11" s="623"/>
      <c r="AS11" s="265"/>
      <c r="AT11" s="624" t="s">
        <v>33</v>
      </c>
      <c r="AU11" s="624"/>
      <c r="AV11" s="624"/>
      <c r="AW11" s="624"/>
      <c r="AX11" s="624"/>
      <c r="AY11" s="624"/>
      <c r="AZ11" s="624"/>
      <c r="BA11" s="624"/>
      <c r="BB11" s="624"/>
      <c r="BC11" s="624"/>
      <c r="BD11" s="625"/>
      <c r="BE11" s="625"/>
      <c r="BF11" s="625"/>
      <c r="BG11" s="625"/>
      <c r="BH11" s="625"/>
      <c r="BI11" s="626" t="s">
        <v>75</v>
      </c>
      <c r="BJ11" s="626"/>
      <c r="BK11" s="625"/>
      <c r="BL11" s="625"/>
      <c r="BM11" s="625"/>
      <c r="BN11" s="625"/>
      <c r="BO11" s="625"/>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row>
    <row r="12" spans="1:93" s="263" customFormat="1" ht="41.25" customHeight="1">
      <c r="A12" s="267"/>
      <c r="B12" s="267"/>
      <c r="C12" s="267"/>
      <c r="D12" s="267"/>
      <c r="E12" s="261"/>
      <c r="F12" s="261"/>
      <c r="G12" s="262"/>
      <c r="H12" s="262"/>
      <c r="T12" s="268"/>
      <c r="U12" s="268"/>
      <c r="V12" s="268"/>
      <c r="W12" s="268"/>
      <c r="X12" s="265"/>
      <c r="Y12" s="265"/>
      <c r="Z12" s="265"/>
      <c r="AA12" s="265"/>
      <c r="AB12" s="265"/>
      <c r="AC12" s="265"/>
      <c r="AD12" s="265"/>
      <c r="AE12" s="265"/>
      <c r="AF12" s="265"/>
      <c r="AG12" s="265"/>
      <c r="AH12" s="265"/>
      <c r="AI12" s="265"/>
      <c r="AJ12" s="265"/>
      <c r="AK12" s="265"/>
      <c r="AL12" s="265"/>
      <c r="AM12" s="265"/>
      <c r="AN12" s="265"/>
      <c r="AO12" s="265"/>
      <c r="AP12" s="265"/>
      <c r="AQ12" s="265"/>
      <c r="AR12" s="311"/>
      <c r="AT12" s="624" t="s">
        <v>34</v>
      </c>
      <c r="AU12" s="624"/>
      <c r="AV12" s="624"/>
      <c r="AW12" s="624"/>
      <c r="AX12" s="624"/>
      <c r="AY12" s="624"/>
      <c r="AZ12" s="624"/>
      <c r="BA12" s="624"/>
      <c r="BB12" s="624"/>
      <c r="BC12" s="624"/>
      <c r="BD12" s="633"/>
      <c r="BE12" s="633"/>
      <c r="BF12" s="633"/>
      <c r="BG12" s="633"/>
      <c r="BH12" s="633"/>
      <c r="BI12" s="633"/>
      <c r="BJ12" s="633"/>
      <c r="BK12" s="633"/>
      <c r="BL12" s="633"/>
      <c r="BM12" s="633"/>
      <c r="BN12" s="633"/>
      <c r="BO12" s="633"/>
      <c r="BP12" s="633"/>
      <c r="BQ12" s="633"/>
      <c r="BR12" s="633"/>
      <c r="BS12" s="633"/>
      <c r="BT12" s="633"/>
      <c r="BU12" s="633"/>
      <c r="BV12" s="633"/>
      <c r="BW12" s="633"/>
      <c r="BX12" s="633"/>
      <c r="BY12" s="633"/>
      <c r="BZ12" s="633"/>
      <c r="CA12" s="633"/>
      <c r="CB12" s="633"/>
      <c r="CC12" s="633"/>
      <c r="CD12" s="633"/>
      <c r="CE12" s="633"/>
      <c r="CF12" s="633"/>
      <c r="CG12" s="633"/>
      <c r="CH12" s="633"/>
      <c r="CI12" s="633"/>
      <c r="CJ12" s="633"/>
      <c r="CK12" s="633"/>
      <c r="CL12" s="633"/>
      <c r="CM12" s="269"/>
      <c r="CN12" s="269"/>
      <c r="CO12" s="253"/>
    </row>
    <row r="13" spans="1:93" s="263" customFormat="1" ht="41.25" customHeight="1">
      <c r="A13" s="267"/>
      <c r="B13" s="267"/>
      <c r="C13" s="267"/>
      <c r="D13" s="267"/>
      <c r="E13" s="261"/>
      <c r="F13" s="261"/>
      <c r="G13" s="262"/>
      <c r="H13" s="262"/>
      <c r="T13" s="268"/>
      <c r="U13" s="268"/>
      <c r="V13" s="268"/>
      <c r="W13" s="268"/>
      <c r="X13" s="265"/>
      <c r="Y13" s="265"/>
      <c r="Z13" s="265"/>
      <c r="AA13" s="265"/>
      <c r="AB13" s="265"/>
      <c r="AC13" s="265"/>
      <c r="AD13" s="265"/>
      <c r="AE13" s="265"/>
      <c r="AF13" s="265"/>
      <c r="AG13" s="265"/>
      <c r="AH13" s="265"/>
      <c r="AI13" s="265"/>
      <c r="AJ13" s="265"/>
      <c r="AK13" s="265"/>
      <c r="AL13" s="265"/>
      <c r="AM13" s="265"/>
      <c r="AN13" s="265"/>
      <c r="AO13" s="265"/>
      <c r="AP13" s="265"/>
      <c r="AQ13" s="265"/>
      <c r="AR13" s="311"/>
      <c r="AT13" s="624"/>
      <c r="AU13" s="624"/>
      <c r="AV13" s="624"/>
      <c r="AW13" s="624"/>
      <c r="AX13" s="624"/>
      <c r="AY13" s="624"/>
      <c r="AZ13" s="624"/>
      <c r="BA13" s="624"/>
      <c r="BB13" s="624"/>
      <c r="BC13" s="624"/>
      <c r="BD13" s="651"/>
      <c r="BE13" s="651"/>
      <c r="BF13" s="651"/>
      <c r="BG13" s="651"/>
      <c r="BH13" s="651"/>
      <c r="BI13" s="651"/>
      <c r="BJ13" s="651"/>
      <c r="BK13" s="651"/>
      <c r="BL13" s="651"/>
      <c r="BM13" s="651"/>
      <c r="BN13" s="651"/>
      <c r="BO13" s="651"/>
      <c r="BP13" s="651"/>
      <c r="BQ13" s="651"/>
      <c r="BR13" s="651"/>
      <c r="BS13" s="651"/>
      <c r="BT13" s="651"/>
      <c r="BU13" s="651"/>
      <c r="BV13" s="651"/>
      <c r="BW13" s="651"/>
      <c r="BX13" s="651"/>
      <c r="BY13" s="651"/>
      <c r="BZ13" s="651"/>
      <c r="CA13" s="651"/>
      <c r="CB13" s="651"/>
      <c r="CC13" s="651"/>
      <c r="CD13" s="651"/>
      <c r="CE13" s="651"/>
      <c r="CF13" s="651"/>
      <c r="CG13" s="651"/>
      <c r="CH13" s="651"/>
      <c r="CI13" s="651"/>
      <c r="CJ13" s="651"/>
      <c r="CK13" s="651"/>
      <c r="CL13" s="651"/>
      <c r="CM13" s="269"/>
      <c r="CN13" s="269"/>
      <c r="CO13" s="253"/>
    </row>
    <row r="14" spans="1:93" s="263" customFormat="1" ht="15" customHeight="1">
      <c r="A14" s="267"/>
      <c r="B14" s="267"/>
      <c r="C14" s="267"/>
      <c r="D14" s="267"/>
      <c r="E14" s="261"/>
      <c r="F14" s="261"/>
      <c r="G14" s="262"/>
      <c r="H14" s="262"/>
      <c r="T14" s="268"/>
      <c r="U14" s="268"/>
      <c r="V14" s="268"/>
      <c r="W14" s="268"/>
      <c r="X14" s="265"/>
      <c r="Y14" s="265"/>
      <c r="Z14" s="265"/>
      <c r="AA14" s="265"/>
      <c r="AB14" s="265"/>
      <c r="AC14" s="265"/>
      <c r="AD14" s="265"/>
      <c r="AE14" s="265"/>
      <c r="AF14" s="265"/>
      <c r="AG14" s="265"/>
      <c r="AH14" s="265"/>
      <c r="AI14" s="265"/>
      <c r="AJ14" s="265"/>
      <c r="AK14" s="265"/>
      <c r="AL14" s="265"/>
      <c r="AM14" s="265"/>
      <c r="AN14" s="265"/>
      <c r="AO14" s="265"/>
      <c r="AP14" s="265"/>
      <c r="AQ14" s="265"/>
      <c r="AR14" s="266"/>
      <c r="AT14" s="627" t="s">
        <v>35</v>
      </c>
      <c r="AU14" s="627"/>
      <c r="AV14" s="627"/>
      <c r="AW14" s="627"/>
      <c r="AX14" s="627"/>
      <c r="AY14" s="627"/>
      <c r="AZ14" s="627"/>
      <c r="BA14" s="627"/>
      <c r="BB14" s="627"/>
      <c r="BC14" s="627"/>
      <c r="BD14" s="628"/>
      <c r="BE14" s="628"/>
      <c r="BF14" s="628"/>
      <c r="BG14" s="628"/>
      <c r="BH14" s="628"/>
      <c r="BI14" s="628"/>
      <c r="BJ14" s="628"/>
      <c r="BK14" s="628"/>
      <c r="BL14" s="628"/>
      <c r="BM14" s="628"/>
      <c r="BN14" s="628"/>
      <c r="BO14" s="628"/>
      <c r="BP14" s="628"/>
      <c r="BQ14" s="628"/>
      <c r="BR14" s="628"/>
      <c r="BS14" s="628"/>
      <c r="BT14" s="628"/>
      <c r="BU14" s="628"/>
      <c r="BV14" s="628"/>
      <c r="BW14" s="628"/>
      <c r="BX14" s="628"/>
      <c r="BY14" s="628"/>
      <c r="BZ14" s="628"/>
      <c r="CA14" s="628"/>
      <c r="CB14" s="628"/>
      <c r="CC14" s="628"/>
      <c r="CD14" s="628"/>
      <c r="CE14" s="628"/>
      <c r="CF14" s="628"/>
      <c r="CG14" s="628"/>
      <c r="CH14" s="628"/>
      <c r="CI14" s="628"/>
      <c r="CJ14" s="628"/>
      <c r="CK14" s="264"/>
      <c r="CL14" s="264"/>
      <c r="CM14" s="264"/>
      <c r="CN14" s="264"/>
    </row>
    <row r="15" spans="1:93" s="263" customFormat="1" ht="34.5" customHeight="1">
      <c r="A15" s="267"/>
      <c r="B15" s="267"/>
      <c r="C15" s="267"/>
      <c r="D15" s="267"/>
      <c r="E15" s="261"/>
      <c r="F15" s="261"/>
      <c r="G15" s="262"/>
      <c r="H15" s="262"/>
      <c r="T15" s="268"/>
      <c r="U15" s="268"/>
      <c r="V15" s="268"/>
      <c r="W15" s="268"/>
      <c r="X15" s="265"/>
      <c r="Y15" s="265"/>
      <c r="Z15" s="265"/>
      <c r="AA15" s="265"/>
      <c r="AB15" s="265"/>
      <c r="AC15" s="265"/>
      <c r="AD15" s="265"/>
      <c r="AE15" s="265"/>
      <c r="AF15" s="265"/>
      <c r="AG15" s="265"/>
      <c r="AH15" s="265"/>
      <c r="AI15" s="265"/>
      <c r="AJ15" s="265"/>
      <c r="AK15" s="265"/>
      <c r="AL15" s="265"/>
      <c r="AM15" s="265"/>
      <c r="AN15" s="265"/>
      <c r="AO15" s="265"/>
      <c r="AP15" s="265"/>
      <c r="AQ15" s="265"/>
      <c r="AR15" s="266"/>
      <c r="AT15" s="623" t="s">
        <v>292</v>
      </c>
      <c r="AU15" s="624"/>
      <c r="AV15" s="624"/>
      <c r="AW15" s="624"/>
      <c r="AX15" s="624"/>
      <c r="AY15" s="624"/>
      <c r="AZ15" s="624"/>
      <c r="BA15" s="624"/>
      <c r="BB15" s="624"/>
      <c r="BC15" s="624"/>
      <c r="BD15" s="629"/>
      <c r="BE15" s="629"/>
      <c r="BF15" s="629"/>
      <c r="BG15" s="629"/>
      <c r="BH15" s="629"/>
      <c r="BI15" s="629"/>
      <c r="BJ15" s="629"/>
      <c r="BK15" s="629"/>
      <c r="BL15" s="629"/>
      <c r="BM15" s="629"/>
      <c r="BN15" s="629"/>
      <c r="BO15" s="629"/>
      <c r="BP15" s="629"/>
      <c r="BQ15" s="629"/>
      <c r="BR15" s="629"/>
      <c r="BS15" s="629"/>
      <c r="BT15" s="629"/>
      <c r="BU15" s="629"/>
      <c r="BV15" s="629"/>
      <c r="BW15" s="629"/>
      <c r="BX15" s="629"/>
      <c r="BY15" s="629"/>
      <c r="BZ15" s="629"/>
      <c r="CA15" s="629"/>
      <c r="CB15" s="629"/>
      <c r="CC15" s="629"/>
      <c r="CD15" s="629"/>
      <c r="CE15" s="629"/>
      <c r="CF15" s="629"/>
      <c r="CG15" s="629"/>
      <c r="CH15" s="629"/>
      <c r="CI15" s="629"/>
      <c r="CJ15" s="629"/>
      <c r="CK15" s="630" t="s">
        <v>10</v>
      </c>
      <c r="CL15" s="630"/>
      <c r="CM15" s="630"/>
      <c r="CN15" s="630"/>
      <c r="CO15" s="253"/>
    </row>
    <row r="16" spans="1:93" s="263" customFormat="1" ht="26.25" customHeight="1">
      <c r="A16" s="267"/>
      <c r="B16" s="267"/>
      <c r="C16" s="267"/>
      <c r="D16" s="267"/>
      <c r="E16" s="261"/>
      <c r="F16" s="261"/>
      <c r="G16" s="262"/>
      <c r="H16" s="262"/>
      <c r="T16" s="268"/>
      <c r="U16" s="268"/>
      <c r="V16" s="268"/>
      <c r="W16" s="268"/>
      <c r="X16" s="265"/>
      <c r="Y16" s="265"/>
      <c r="Z16" s="265"/>
      <c r="AA16" s="265"/>
      <c r="AB16" s="265"/>
      <c r="AC16" s="265"/>
      <c r="AD16" s="265"/>
      <c r="AE16" s="265"/>
      <c r="AF16" s="265"/>
      <c r="AG16" s="265"/>
      <c r="AH16" s="265"/>
      <c r="AI16" s="265"/>
      <c r="AJ16" s="265"/>
      <c r="AK16" s="265"/>
      <c r="AL16" s="265"/>
      <c r="AM16" s="265"/>
      <c r="AN16" s="265"/>
      <c r="AO16" s="265"/>
      <c r="AP16" s="265"/>
      <c r="AQ16" s="265"/>
      <c r="AR16" s="266"/>
      <c r="AT16" s="624" t="s">
        <v>36</v>
      </c>
      <c r="AU16" s="624"/>
      <c r="AV16" s="624"/>
      <c r="AW16" s="624"/>
      <c r="AX16" s="624"/>
      <c r="AY16" s="624"/>
      <c r="AZ16" s="624"/>
      <c r="BA16" s="624"/>
      <c r="BB16" s="624"/>
      <c r="BC16" s="624"/>
      <c r="BD16" s="631" t="s">
        <v>69</v>
      </c>
      <c r="BE16" s="631"/>
      <c r="BF16" s="631"/>
      <c r="BG16" s="631"/>
      <c r="BH16" s="631"/>
      <c r="BI16" s="631"/>
      <c r="BJ16" s="631"/>
      <c r="BK16" s="631"/>
      <c r="BL16" s="439" t="s">
        <v>8</v>
      </c>
      <c r="BM16" s="439"/>
      <c r="BN16" s="439"/>
      <c r="BO16" s="631"/>
      <c r="BP16" s="631"/>
      <c r="BQ16" s="631"/>
      <c r="BR16" s="631"/>
      <c r="BS16" s="439" t="s">
        <v>7</v>
      </c>
      <c r="BT16" s="439"/>
      <c r="BU16" s="439"/>
      <c r="BV16" s="631"/>
      <c r="BW16" s="631"/>
      <c r="BX16" s="631"/>
      <c r="BY16" s="631"/>
      <c r="BZ16" s="439" t="s">
        <v>6</v>
      </c>
      <c r="CA16" s="439"/>
      <c r="CB16" s="439"/>
      <c r="CK16" s="630"/>
      <c r="CL16" s="630"/>
      <c r="CM16" s="630"/>
      <c r="CN16" s="630"/>
      <c r="CO16" s="270"/>
    </row>
    <row r="17" spans="1:93" s="263" customFormat="1" ht="15" customHeight="1">
      <c r="A17" s="260"/>
      <c r="B17" s="260"/>
      <c r="C17" s="260"/>
      <c r="D17" s="260"/>
      <c r="E17" s="260"/>
      <c r="F17" s="260"/>
      <c r="G17" s="260"/>
      <c r="H17" s="260"/>
      <c r="I17" s="260"/>
      <c r="J17" s="260"/>
      <c r="T17" s="260"/>
      <c r="AD17" s="260"/>
      <c r="AE17" s="260"/>
      <c r="AF17" s="260"/>
      <c r="AG17" s="260"/>
      <c r="AH17" s="260"/>
      <c r="AI17" s="260"/>
      <c r="AJ17" s="260"/>
      <c r="AK17" s="260"/>
      <c r="AL17" s="260"/>
      <c r="AM17" s="260"/>
      <c r="AN17" s="260"/>
      <c r="AO17" s="260"/>
      <c r="AP17" s="260"/>
      <c r="AQ17" s="260"/>
      <c r="AR17" s="260"/>
    </row>
    <row r="18" spans="1:93" s="263" customFormat="1" ht="15" customHeight="1">
      <c r="A18" s="260"/>
      <c r="B18" s="260"/>
      <c r="C18" s="260"/>
      <c r="D18" s="260"/>
      <c r="E18" s="260"/>
      <c r="F18" s="260"/>
      <c r="G18" s="260"/>
      <c r="H18" s="260"/>
      <c r="I18" s="260"/>
      <c r="J18" s="260"/>
      <c r="T18" s="260"/>
      <c r="AD18" s="260"/>
      <c r="AE18" s="260"/>
      <c r="AF18" s="260"/>
      <c r="AG18" s="260"/>
      <c r="AH18" s="260"/>
      <c r="AI18" s="260"/>
      <c r="AJ18" s="260"/>
      <c r="AK18" s="260"/>
      <c r="AL18" s="260"/>
      <c r="AM18" s="260"/>
      <c r="AN18" s="260"/>
      <c r="AO18" s="260"/>
      <c r="AP18" s="260"/>
      <c r="AQ18" s="260"/>
      <c r="AR18" s="260"/>
    </row>
    <row r="19" spans="1:93" s="263" customFormat="1" ht="15" customHeight="1">
      <c r="A19" s="260"/>
      <c r="B19" s="260"/>
      <c r="C19" s="260"/>
      <c r="D19" s="260"/>
      <c r="E19" s="260"/>
      <c r="F19" s="260"/>
      <c r="G19" s="260"/>
      <c r="H19" s="260"/>
      <c r="I19" s="260"/>
      <c r="J19" s="260"/>
      <c r="T19" s="260"/>
      <c r="AD19" s="260"/>
      <c r="AE19" s="260"/>
      <c r="AF19" s="260"/>
      <c r="AG19" s="260"/>
      <c r="AH19" s="260"/>
      <c r="AI19" s="260"/>
      <c r="AJ19" s="260"/>
      <c r="AK19" s="260"/>
      <c r="AL19" s="260"/>
      <c r="AM19" s="260"/>
      <c r="AN19" s="260"/>
      <c r="AO19" s="260"/>
      <c r="AP19" s="260"/>
      <c r="AQ19" s="260"/>
      <c r="AR19" s="260"/>
    </row>
    <row r="20" spans="1:93" s="263" customFormat="1" ht="12" customHeight="1">
      <c r="A20" s="267"/>
      <c r="B20" s="267"/>
      <c r="C20" s="267"/>
      <c r="D20" s="267"/>
      <c r="E20" s="261"/>
      <c r="F20" s="261"/>
      <c r="G20" s="262"/>
      <c r="H20" s="262"/>
      <c r="T20" s="268"/>
      <c r="U20" s="268"/>
      <c r="V20" s="268"/>
      <c r="W20" s="268"/>
      <c r="X20" s="265"/>
      <c r="Y20" s="265"/>
      <c r="Z20" s="265"/>
      <c r="AA20" s="265"/>
      <c r="AB20" s="265"/>
      <c r="AC20" s="265"/>
      <c r="AD20" s="265"/>
      <c r="AE20" s="265"/>
      <c r="AF20" s="265"/>
      <c r="AG20" s="265"/>
      <c r="AH20" s="265"/>
      <c r="AI20" s="265"/>
      <c r="AJ20" s="265"/>
      <c r="AK20" s="265"/>
      <c r="AL20" s="265"/>
      <c r="AM20" s="265"/>
      <c r="AN20" s="265"/>
      <c r="AO20" s="265"/>
      <c r="AP20" s="265"/>
      <c r="AQ20" s="265"/>
      <c r="AR20" s="266"/>
      <c r="AT20" s="271"/>
      <c r="AU20" s="271"/>
      <c r="AV20" s="271"/>
      <c r="AW20" s="271"/>
      <c r="AX20" s="271"/>
      <c r="AY20" s="271"/>
      <c r="AZ20" s="271"/>
      <c r="BA20" s="271"/>
      <c r="BB20" s="271"/>
      <c r="BC20" s="271"/>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c r="CD20" s="272"/>
      <c r="CE20" s="272"/>
      <c r="CF20" s="272"/>
      <c r="CG20" s="272"/>
      <c r="CH20" s="272"/>
      <c r="CI20" s="272"/>
      <c r="CJ20" s="272"/>
      <c r="CK20" s="272"/>
      <c r="CL20" s="272"/>
    </row>
    <row r="21" spans="1:93" s="263" customFormat="1" ht="21" customHeight="1">
      <c r="A21" s="267"/>
      <c r="B21" s="267"/>
      <c r="C21" s="267"/>
      <c r="D21" s="267"/>
      <c r="E21" s="261"/>
      <c r="F21" s="261"/>
      <c r="G21" s="262"/>
      <c r="H21" s="262"/>
      <c r="T21" s="264"/>
      <c r="U21" s="264"/>
      <c r="V21" s="264"/>
      <c r="W21" s="264"/>
      <c r="X21" s="265"/>
      <c r="Y21" s="265"/>
      <c r="Z21" s="265"/>
      <c r="AA21" s="265"/>
      <c r="AB21" s="265"/>
      <c r="AC21" s="265"/>
      <c r="AD21" s="265"/>
      <c r="AE21" s="265"/>
      <c r="AF21" s="265"/>
      <c r="AG21" s="265"/>
      <c r="AH21" s="265"/>
      <c r="AI21" s="265"/>
      <c r="AJ21" s="623" t="s">
        <v>38</v>
      </c>
      <c r="AK21" s="623"/>
      <c r="AL21" s="623"/>
      <c r="AM21" s="623"/>
      <c r="AN21" s="623"/>
      <c r="AO21" s="623"/>
      <c r="AP21" s="623"/>
      <c r="AQ21" s="623"/>
      <c r="AR21" s="623"/>
      <c r="AS21" s="265"/>
      <c r="AT21" s="624" t="s">
        <v>33</v>
      </c>
      <c r="AU21" s="624"/>
      <c r="AV21" s="624"/>
      <c r="AW21" s="624"/>
      <c r="AX21" s="624"/>
      <c r="AY21" s="624"/>
      <c r="AZ21" s="624"/>
      <c r="BA21" s="624"/>
      <c r="BB21" s="624"/>
      <c r="BC21" s="624"/>
      <c r="BD21" s="625"/>
      <c r="BE21" s="625"/>
      <c r="BF21" s="625"/>
      <c r="BG21" s="625"/>
      <c r="BH21" s="625"/>
      <c r="BI21" s="626" t="s">
        <v>75</v>
      </c>
      <c r="BJ21" s="626"/>
      <c r="BK21" s="625"/>
      <c r="BL21" s="625"/>
      <c r="BM21" s="625"/>
      <c r="BN21" s="625"/>
      <c r="BO21" s="625"/>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O21" s="253"/>
    </row>
    <row r="22" spans="1:93" s="263" customFormat="1" ht="41.25" customHeight="1">
      <c r="A22" s="260"/>
      <c r="B22" s="260"/>
      <c r="C22" s="260"/>
      <c r="D22" s="260"/>
      <c r="G22" s="262"/>
      <c r="H22" s="262"/>
      <c r="T22" s="267"/>
      <c r="U22" s="267"/>
      <c r="V22" s="267"/>
      <c r="W22" s="260"/>
      <c r="X22" s="265"/>
      <c r="Y22" s="265"/>
      <c r="Z22" s="265"/>
      <c r="AA22" s="265"/>
      <c r="AB22" s="265"/>
      <c r="AC22" s="265"/>
      <c r="AD22" s="265"/>
      <c r="AE22" s="265"/>
      <c r="AF22" s="265"/>
      <c r="AG22" s="265"/>
      <c r="AH22" s="265"/>
      <c r="AI22" s="265"/>
      <c r="AJ22" s="265"/>
      <c r="AK22" s="265"/>
      <c r="AL22" s="265"/>
      <c r="AM22" s="265"/>
      <c r="AN22" s="265"/>
      <c r="AO22" s="265"/>
      <c r="AP22" s="265"/>
      <c r="AQ22" s="265"/>
      <c r="AR22" s="266"/>
      <c r="AT22" s="635" t="s">
        <v>34</v>
      </c>
      <c r="AU22" s="635"/>
      <c r="AV22" s="635"/>
      <c r="AW22" s="635"/>
      <c r="AX22" s="635"/>
      <c r="AY22" s="635"/>
      <c r="AZ22" s="635"/>
      <c r="BA22" s="635"/>
      <c r="BB22" s="635"/>
      <c r="BC22" s="635"/>
      <c r="BD22" s="633"/>
      <c r="BE22" s="633"/>
      <c r="BF22" s="633"/>
      <c r="BG22" s="633"/>
      <c r="BH22" s="633"/>
      <c r="BI22" s="633"/>
      <c r="BJ22" s="633"/>
      <c r="BK22" s="633"/>
      <c r="BL22" s="633"/>
      <c r="BM22" s="633"/>
      <c r="BN22" s="633"/>
      <c r="BO22" s="633"/>
      <c r="BP22" s="633"/>
      <c r="BQ22" s="633"/>
      <c r="BR22" s="633"/>
      <c r="BS22" s="633"/>
      <c r="BT22" s="633"/>
      <c r="BU22" s="633"/>
      <c r="BV22" s="633"/>
      <c r="BW22" s="633"/>
      <c r="BX22" s="633"/>
      <c r="BY22" s="633"/>
      <c r="BZ22" s="633"/>
      <c r="CA22" s="633"/>
      <c r="CB22" s="633"/>
      <c r="CC22" s="633"/>
      <c r="CD22" s="633"/>
      <c r="CE22" s="633"/>
      <c r="CF22" s="633"/>
      <c r="CG22" s="633"/>
      <c r="CH22" s="633"/>
      <c r="CI22" s="633"/>
      <c r="CJ22" s="633"/>
      <c r="CK22" s="633"/>
      <c r="CL22" s="633"/>
    </row>
    <row r="23" spans="1:93" s="263" customFormat="1" ht="27.75" customHeight="1">
      <c r="A23" s="267"/>
      <c r="B23" s="267"/>
      <c r="C23" s="267"/>
      <c r="D23" s="267"/>
      <c r="E23" s="261"/>
      <c r="F23" s="261"/>
      <c r="G23" s="398"/>
      <c r="H23" s="398"/>
      <c r="T23" s="268"/>
      <c r="U23" s="268"/>
      <c r="V23" s="268"/>
      <c r="W23" s="268"/>
      <c r="X23" s="265"/>
      <c r="Y23" s="265"/>
      <c r="Z23" s="265"/>
      <c r="AA23" s="265"/>
      <c r="AB23" s="265"/>
      <c r="AC23" s="265"/>
      <c r="AD23" s="265"/>
      <c r="AE23" s="265"/>
      <c r="AF23" s="265"/>
      <c r="AG23" s="265"/>
      <c r="AH23" s="265"/>
      <c r="AI23" s="265"/>
      <c r="AJ23" s="265"/>
      <c r="AK23" s="265"/>
      <c r="AL23" s="265"/>
      <c r="AM23" s="265"/>
      <c r="AN23" s="265"/>
      <c r="AO23" s="265"/>
      <c r="AP23" s="265"/>
      <c r="AQ23" s="265"/>
      <c r="AR23" s="388"/>
      <c r="AT23" s="635"/>
      <c r="AU23" s="635"/>
      <c r="AV23" s="635"/>
      <c r="AW23" s="635"/>
      <c r="AX23" s="635"/>
      <c r="AY23" s="635"/>
      <c r="AZ23" s="635"/>
      <c r="BA23" s="635"/>
      <c r="BB23" s="635"/>
      <c r="BC23" s="635"/>
      <c r="BD23" s="634"/>
      <c r="BE23" s="634"/>
      <c r="BF23" s="634"/>
      <c r="BG23" s="634"/>
      <c r="BH23" s="634"/>
      <c r="BI23" s="634"/>
      <c r="BJ23" s="634"/>
      <c r="BK23" s="634"/>
      <c r="BL23" s="634"/>
      <c r="BM23" s="634"/>
      <c r="BN23" s="634"/>
      <c r="BO23" s="634"/>
      <c r="BP23" s="634"/>
      <c r="BQ23" s="634"/>
      <c r="BR23" s="634"/>
      <c r="BS23" s="634"/>
      <c r="BT23" s="634"/>
      <c r="BU23" s="634"/>
      <c r="BV23" s="634"/>
      <c r="BW23" s="634"/>
      <c r="BX23" s="634"/>
      <c r="BY23" s="634"/>
      <c r="BZ23" s="634"/>
      <c r="CA23" s="634"/>
      <c r="CB23" s="634"/>
      <c r="CC23" s="634"/>
      <c r="CD23" s="634"/>
      <c r="CE23" s="634"/>
      <c r="CF23" s="634"/>
      <c r="CG23" s="634"/>
      <c r="CH23" s="634"/>
      <c r="CI23" s="634"/>
      <c r="CJ23" s="634"/>
      <c r="CK23" s="634"/>
      <c r="CL23" s="634"/>
      <c r="CM23" s="269"/>
      <c r="CN23" s="269"/>
      <c r="CO23" s="253"/>
    </row>
    <row r="24" spans="1:93" s="263" customFormat="1" ht="26.25" customHeight="1">
      <c r="A24" s="267"/>
      <c r="B24" s="267"/>
      <c r="C24" s="267"/>
      <c r="D24" s="267"/>
      <c r="G24" s="262"/>
      <c r="H24" s="262"/>
      <c r="T24" s="267"/>
      <c r="U24" s="267"/>
      <c r="V24" s="267"/>
      <c r="W24" s="260"/>
      <c r="X24" s="265"/>
      <c r="Y24" s="265"/>
      <c r="Z24" s="265"/>
      <c r="AA24" s="265"/>
      <c r="AB24" s="265"/>
      <c r="AC24" s="265"/>
      <c r="AD24" s="265"/>
      <c r="AE24" s="265"/>
      <c r="AF24" s="265"/>
      <c r="AG24" s="265"/>
      <c r="AH24" s="265"/>
      <c r="AI24" s="265"/>
      <c r="AJ24" s="265"/>
      <c r="AK24" s="265"/>
      <c r="AL24" s="265"/>
      <c r="AM24" s="265"/>
      <c r="AN24" s="265"/>
      <c r="AO24" s="265"/>
      <c r="AP24" s="265"/>
      <c r="AQ24" s="265"/>
      <c r="AR24" s="266"/>
      <c r="AT24" s="624" t="s">
        <v>37</v>
      </c>
      <c r="AU24" s="624"/>
      <c r="AV24" s="624"/>
      <c r="AW24" s="624"/>
      <c r="AX24" s="624"/>
      <c r="AY24" s="624"/>
      <c r="AZ24" s="624"/>
      <c r="BA24" s="624"/>
      <c r="BB24" s="624"/>
      <c r="BC24" s="624"/>
      <c r="BD24" s="632"/>
      <c r="BE24" s="632"/>
      <c r="BF24" s="632"/>
      <c r="BG24" s="632"/>
      <c r="BH24" s="632"/>
      <c r="BI24" s="632"/>
      <c r="BJ24" s="632"/>
      <c r="BK24" s="632"/>
      <c r="BL24" s="632"/>
      <c r="BM24" s="632"/>
      <c r="BN24" s="632"/>
      <c r="BO24" s="632"/>
      <c r="BP24" s="632"/>
      <c r="BQ24" s="632"/>
      <c r="BR24" s="632"/>
      <c r="BS24" s="632"/>
      <c r="BT24" s="632"/>
      <c r="BU24" s="632"/>
      <c r="BV24" s="632"/>
      <c r="BW24" s="632"/>
      <c r="BX24" s="632"/>
      <c r="BY24" s="632"/>
      <c r="BZ24" s="632"/>
      <c r="CA24" s="632"/>
      <c r="CB24" s="632"/>
      <c r="CC24" s="632"/>
      <c r="CD24" s="632"/>
      <c r="CE24" s="632"/>
      <c r="CF24" s="632"/>
      <c r="CG24" s="632"/>
      <c r="CH24" s="632"/>
      <c r="CI24" s="632"/>
      <c r="CJ24" s="632"/>
      <c r="CK24" s="632"/>
      <c r="CL24" s="632"/>
    </row>
    <row r="25" spans="1:93" s="263" customFormat="1" ht="41.25" customHeight="1">
      <c r="A25" s="267"/>
      <c r="B25" s="267"/>
      <c r="C25" s="267"/>
      <c r="D25" s="267"/>
      <c r="G25" s="262"/>
      <c r="H25" s="262"/>
      <c r="T25" s="267"/>
      <c r="U25" s="267"/>
      <c r="V25" s="267"/>
      <c r="W25" s="260"/>
      <c r="X25" s="265"/>
      <c r="Y25" s="265"/>
      <c r="Z25" s="265"/>
      <c r="AA25" s="265"/>
      <c r="AB25" s="265"/>
      <c r="AC25" s="265"/>
      <c r="AD25" s="265"/>
      <c r="AE25" s="265"/>
      <c r="AF25" s="265"/>
      <c r="AG25" s="265"/>
      <c r="AH25" s="265"/>
      <c r="AI25" s="265"/>
      <c r="AJ25" s="265"/>
      <c r="AK25" s="265"/>
      <c r="AL25" s="265"/>
      <c r="AM25" s="265"/>
      <c r="AN25" s="265"/>
      <c r="AO25" s="265"/>
      <c r="AP25" s="265"/>
      <c r="AQ25" s="265"/>
      <c r="AR25" s="266"/>
      <c r="AT25" s="623" t="s">
        <v>191</v>
      </c>
      <c r="AU25" s="624"/>
      <c r="AV25" s="624"/>
      <c r="AW25" s="624"/>
      <c r="AX25" s="624"/>
      <c r="AY25" s="624"/>
      <c r="AZ25" s="624"/>
      <c r="BA25" s="624"/>
      <c r="BB25" s="624"/>
      <c r="BC25" s="624"/>
      <c r="BD25" s="629"/>
      <c r="BE25" s="629"/>
      <c r="BF25" s="629"/>
      <c r="BG25" s="629"/>
      <c r="BH25" s="629"/>
      <c r="BI25" s="629"/>
      <c r="BJ25" s="629"/>
      <c r="BK25" s="629"/>
      <c r="BL25" s="629"/>
      <c r="BM25" s="629"/>
      <c r="BN25" s="629"/>
      <c r="BO25" s="629"/>
      <c r="BP25" s="629"/>
      <c r="BQ25" s="629"/>
      <c r="BR25" s="629"/>
      <c r="BS25" s="629"/>
      <c r="BT25" s="629"/>
      <c r="BU25" s="629"/>
      <c r="BV25" s="629"/>
      <c r="BW25" s="629"/>
      <c r="BX25" s="629"/>
      <c r="BY25" s="629"/>
      <c r="BZ25" s="629"/>
      <c r="CA25" s="629"/>
      <c r="CB25" s="629"/>
      <c r="CC25" s="629"/>
      <c r="CD25" s="629"/>
      <c r="CE25" s="629"/>
      <c r="CF25" s="629"/>
      <c r="CG25" s="629"/>
      <c r="CH25" s="629"/>
      <c r="CI25" s="629"/>
      <c r="CJ25" s="629"/>
      <c r="CK25" s="630" t="s">
        <v>10</v>
      </c>
      <c r="CL25" s="630"/>
      <c r="CM25" s="630"/>
      <c r="CN25" s="630"/>
      <c r="CO25" s="253"/>
    </row>
    <row r="26" spans="1:93" s="59" customFormat="1" ht="15" customHeight="1">
      <c r="A26" s="77"/>
      <c r="B26" s="77"/>
      <c r="C26" s="77"/>
      <c r="D26" s="77"/>
      <c r="G26" s="78"/>
      <c r="H26" s="78"/>
      <c r="T26" s="77"/>
      <c r="U26" s="77"/>
      <c r="V26" s="77"/>
      <c r="W26" s="69"/>
      <c r="X26" s="79"/>
      <c r="Y26" s="79"/>
      <c r="Z26" s="79"/>
      <c r="AA26" s="79"/>
      <c r="AB26" s="79"/>
      <c r="AC26" s="79"/>
      <c r="AD26" s="79"/>
      <c r="AE26" s="79"/>
      <c r="AF26" s="79"/>
      <c r="AG26" s="79"/>
      <c r="AH26" s="79"/>
      <c r="AI26" s="79"/>
      <c r="AJ26" s="79"/>
      <c r="AK26" s="79"/>
      <c r="AL26" s="79"/>
      <c r="AM26" s="79"/>
      <c r="AN26" s="79"/>
      <c r="AO26" s="79"/>
      <c r="AP26" s="79"/>
      <c r="AQ26" s="79"/>
      <c r="AR26" s="60"/>
      <c r="AT26" s="80"/>
      <c r="AU26" s="80"/>
      <c r="AV26" s="80"/>
      <c r="AW26" s="80"/>
      <c r="AX26" s="80"/>
      <c r="AY26" s="80"/>
      <c r="AZ26" s="80"/>
      <c r="BA26" s="80"/>
      <c r="BB26" s="80"/>
      <c r="BC26" s="80"/>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67"/>
      <c r="CN26" s="67"/>
    </row>
    <row r="27" spans="1:93" s="59" customFormat="1" ht="38.25" customHeight="1">
      <c r="A27" s="81"/>
      <c r="B27" s="81"/>
      <c r="C27" s="81"/>
      <c r="X27" s="79"/>
      <c r="Y27" s="79"/>
      <c r="Z27" s="79"/>
      <c r="AA27" s="79"/>
      <c r="AB27" s="79"/>
      <c r="AN27" s="79"/>
      <c r="AO27" s="79"/>
      <c r="AP27" s="79"/>
      <c r="AQ27" s="79"/>
      <c r="AR27" s="60"/>
    </row>
    <row r="28" spans="1:93" s="85" customFormat="1" ht="27.75" customHeight="1">
      <c r="A28" s="89"/>
      <c r="B28" s="89"/>
      <c r="C28" s="89"/>
      <c r="D28" s="89"/>
      <c r="E28" s="89"/>
      <c r="F28" s="89"/>
      <c r="G28" s="89"/>
      <c r="H28" s="89"/>
      <c r="I28" s="89"/>
      <c r="J28" s="89"/>
      <c r="K28" s="89"/>
      <c r="L28" s="89"/>
      <c r="M28" s="89"/>
      <c r="N28" s="89"/>
      <c r="O28" s="89"/>
      <c r="P28" s="127"/>
      <c r="Q28" s="127"/>
      <c r="R28" s="127"/>
      <c r="S28" s="127"/>
      <c r="T28" s="127"/>
      <c r="U28" s="127"/>
      <c r="V28" s="127"/>
      <c r="W28" s="127"/>
      <c r="X28" s="127"/>
      <c r="Y28" s="127"/>
      <c r="Z28" s="127"/>
      <c r="AA28" s="127"/>
      <c r="AB28" s="127"/>
      <c r="AC28" s="89"/>
      <c r="AD28" s="89"/>
      <c r="AE28" s="89"/>
      <c r="AF28" s="89"/>
      <c r="AG28" s="89"/>
      <c r="AH28" s="89"/>
      <c r="AI28" s="89"/>
      <c r="AJ28" s="89"/>
      <c r="AK28" s="89"/>
      <c r="AL28" s="89"/>
      <c r="AM28" s="89"/>
      <c r="AN28" s="89"/>
      <c r="AO28" s="89"/>
      <c r="AP28" s="89"/>
      <c r="AQ28" s="89"/>
      <c r="AR28" s="127"/>
      <c r="AS28" s="89"/>
      <c r="AT28" s="89"/>
      <c r="AU28" s="89"/>
      <c r="AV28" s="89"/>
      <c r="AW28" s="89"/>
      <c r="AX28" s="89"/>
      <c r="AY28" s="89"/>
      <c r="AZ28" s="89"/>
      <c r="BA28" s="89"/>
      <c r="BB28" s="89"/>
      <c r="BC28" s="89"/>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row>
    <row r="29" spans="1:93" s="85" customFormat="1" ht="27.75" customHeight="1">
      <c r="A29" s="89"/>
      <c r="B29" s="89"/>
      <c r="C29" s="89"/>
      <c r="D29" s="89"/>
      <c r="E29" s="89"/>
      <c r="F29" s="89"/>
      <c r="G29" s="89"/>
      <c r="H29" s="89"/>
      <c r="I29" s="89"/>
      <c r="J29" s="89"/>
      <c r="K29" s="89"/>
      <c r="L29" s="89"/>
      <c r="M29" s="89"/>
      <c r="N29" s="89"/>
      <c r="O29" s="89"/>
      <c r="P29" s="127"/>
      <c r="Q29" s="127"/>
      <c r="R29" s="127"/>
      <c r="S29" s="127"/>
      <c r="T29" s="127"/>
      <c r="U29" s="127"/>
      <c r="V29" s="127"/>
      <c r="W29" s="127"/>
      <c r="X29" s="127"/>
      <c r="Y29" s="127"/>
      <c r="Z29" s="127"/>
      <c r="AA29" s="127"/>
      <c r="AB29" s="127"/>
      <c r="AC29" s="89"/>
      <c r="AD29" s="89"/>
      <c r="AE29" s="89"/>
      <c r="AF29" s="89"/>
      <c r="AG29" s="89"/>
      <c r="AH29" s="89"/>
      <c r="AI29" s="89"/>
      <c r="AJ29" s="89"/>
      <c r="AK29" s="89"/>
      <c r="AL29" s="89"/>
      <c r="AM29" s="89"/>
      <c r="AN29" s="89"/>
      <c r="AO29" s="89"/>
      <c r="AP29" s="89"/>
      <c r="AQ29" s="89"/>
      <c r="AR29" s="127"/>
      <c r="AS29" s="89"/>
      <c r="AT29" s="89"/>
      <c r="AU29" s="89"/>
      <c r="AV29" s="89"/>
      <c r="AW29" s="89"/>
      <c r="AX29" s="89"/>
      <c r="AY29" s="89"/>
      <c r="AZ29" s="89"/>
      <c r="BA29" s="89"/>
      <c r="BB29" s="89"/>
      <c r="BC29" s="89"/>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row>
    <row r="30" spans="1:93" s="85" customFormat="1" ht="27.75" customHeight="1">
      <c r="A30" s="89"/>
      <c r="B30" s="89"/>
      <c r="C30" s="89"/>
      <c r="D30" s="89"/>
      <c r="E30" s="89"/>
      <c r="F30" s="89"/>
      <c r="G30" s="89"/>
      <c r="H30" s="89"/>
      <c r="I30" s="89"/>
      <c r="J30" s="89"/>
      <c r="K30" s="89"/>
      <c r="L30" s="89"/>
      <c r="M30" s="89"/>
      <c r="N30" s="89"/>
      <c r="O30" s="89"/>
      <c r="P30" s="127"/>
      <c r="Q30" s="127"/>
      <c r="R30" s="127"/>
      <c r="S30" s="127"/>
      <c r="T30" s="127"/>
      <c r="U30" s="127"/>
      <c r="V30" s="127"/>
      <c r="W30" s="127"/>
      <c r="X30" s="127"/>
      <c r="Y30" s="127"/>
      <c r="Z30" s="127"/>
      <c r="AA30" s="127"/>
      <c r="AB30" s="127"/>
      <c r="AC30" s="89"/>
      <c r="AD30" s="89"/>
      <c r="AE30" s="89"/>
      <c r="AF30" s="89"/>
      <c r="AG30" s="89"/>
      <c r="AH30" s="89"/>
      <c r="AI30" s="89"/>
      <c r="AJ30" s="89"/>
      <c r="AK30" s="89"/>
      <c r="AL30" s="89"/>
      <c r="AM30" s="89"/>
      <c r="AN30" s="89"/>
      <c r="AO30" s="89"/>
      <c r="AP30" s="89"/>
      <c r="AQ30" s="89"/>
      <c r="AR30" s="127"/>
      <c r="AS30" s="89"/>
      <c r="AT30" s="89"/>
      <c r="AU30" s="89"/>
      <c r="AV30" s="89"/>
      <c r="AW30" s="89"/>
      <c r="AX30" s="89"/>
      <c r="AY30" s="89"/>
      <c r="AZ30" s="89"/>
      <c r="BA30" s="89"/>
      <c r="BB30" s="89"/>
      <c r="BC30" s="89"/>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row>
    <row r="31" spans="1:93" s="59" customFormat="1" ht="24.75" customHeight="1">
      <c r="A31" s="648" t="s">
        <v>192</v>
      </c>
      <c r="B31" s="648"/>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8"/>
      <c r="AY31" s="648"/>
      <c r="AZ31" s="648"/>
      <c r="BA31" s="648"/>
      <c r="BB31" s="648"/>
      <c r="BC31" s="648"/>
      <c r="BD31" s="648"/>
      <c r="BE31" s="648"/>
      <c r="BF31" s="648"/>
      <c r="BG31" s="648"/>
      <c r="BH31" s="648"/>
      <c r="BI31" s="648"/>
      <c r="BJ31" s="648"/>
      <c r="BK31" s="648"/>
      <c r="BL31" s="648"/>
      <c r="BM31" s="648"/>
      <c r="BN31" s="648"/>
      <c r="BO31" s="648"/>
      <c r="BP31" s="648"/>
      <c r="BQ31" s="648"/>
      <c r="BR31" s="648"/>
      <c r="BS31" s="648"/>
      <c r="BT31" s="648"/>
      <c r="BU31" s="648"/>
      <c r="BV31" s="648"/>
      <c r="BW31" s="648"/>
      <c r="BX31" s="648"/>
      <c r="BY31" s="648"/>
      <c r="BZ31" s="648"/>
      <c r="CA31" s="648"/>
      <c r="CB31" s="648"/>
      <c r="CC31" s="648"/>
      <c r="CD31" s="648"/>
      <c r="CE31" s="648"/>
      <c r="CF31" s="648"/>
      <c r="CG31" s="648"/>
      <c r="CH31" s="648"/>
      <c r="CI31" s="648"/>
      <c r="CJ31" s="648"/>
      <c r="CK31" s="648"/>
      <c r="CL31" s="648"/>
      <c r="CM31" s="648"/>
      <c r="CN31" s="648"/>
    </row>
    <row r="32" spans="1:93" s="59" customFormat="1" ht="24.75" customHeight="1">
      <c r="A32" s="555" t="s">
        <v>39</v>
      </c>
      <c r="B32" s="555"/>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c r="AO32" s="555"/>
      <c r="AP32" s="555"/>
      <c r="AQ32" s="555"/>
      <c r="AR32" s="555"/>
      <c r="AS32" s="555"/>
      <c r="AT32" s="555"/>
      <c r="AU32" s="555"/>
      <c r="AV32" s="555"/>
      <c r="AW32" s="555"/>
      <c r="AX32" s="555"/>
      <c r="AY32" s="555"/>
      <c r="AZ32" s="555"/>
      <c r="BA32" s="555"/>
      <c r="BB32" s="555"/>
      <c r="BC32" s="555"/>
      <c r="BD32" s="555"/>
      <c r="BE32" s="555"/>
      <c r="BF32" s="555"/>
      <c r="BG32" s="555"/>
      <c r="BH32" s="555"/>
      <c r="BI32" s="555"/>
      <c r="BJ32" s="555"/>
      <c r="BK32" s="555"/>
      <c r="BL32" s="555"/>
      <c r="BM32" s="555"/>
      <c r="BN32" s="555"/>
      <c r="BO32" s="555"/>
      <c r="BP32" s="555"/>
      <c r="BQ32" s="555"/>
      <c r="BR32" s="555"/>
      <c r="BS32" s="555"/>
      <c r="BT32" s="555"/>
      <c r="BU32" s="555"/>
      <c r="BV32" s="555"/>
      <c r="BW32" s="555"/>
      <c r="BX32" s="555"/>
      <c r="BY32" s="555"/>
      <c r="BZ32" s="555"/>
      <c r="CA32" s="555"/>
      <c r="CB32" s="555"/>
      <c r="CC32" s="555"/>
      <c r="CD32" s="555"/>
      <c r="CE32" s="555"/>
      <c r="CF32" s="555"/>
      <c r="CG32" s="555"/>
      <c r="CH32" s="555"/>
      <c r="CI32" s="555"/>
      <c r="CJ32" s="555"/>
      <c r="CK32" s="555"/>
      <c r="CL32" s="555"/>
      <c r="CM32" s="555"/>
      <c r="CN32" s="555"/>
    </row>
    <row r="33" spans="1:93" s="59" customFormat="1" ht="24.75" customHeight="1">
      <c r="A33" s="555" t="s">
        <v>86</v>
      </c>
      <c r="B33" s="555"/>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c r="AO33" s="555"/>
      <c r="AP33" s="555"/>
      <c r="AQ33" s="555"/>
      <c r="AR33" s="555"/>
      <c r="AS33" s="555"/>
      <c r="AT33" s="555"/>
      <c r="AU33" s="555"/>
      <c r="AV33" s="555"/>
      <c r="AW33" s="555"/>
      <c r="AX33" s="555"/>
      <c r="AY33" s="555"/>
      <c r="AZ33" s="555"/>
      <c r="BA33" s="555"/>
      <c r="BB33" s="555"/>
      <c r="BC33" s="555"/>
      <c r="BD33" s="555"/>
      <c r="BE33" s="555"/>
      <c r="BF33" s="555"/>
      <c r="BG33" s="555"/>
      <c r="BH33" s="555"/>
      <c r="BI33" s="555"/>
      <c r="BJ33" s="555"/>
      <c r="BK33" s="555"/>
      <c r="BL33" s="555"/>
      <c r="BM33" s="555"/>
      <c r="BN33" s="555"/>
      <c r="BO33" s="555"/>
      <c r="BP33" s="555"/>
      <c r="BQ33" s="555"/>
      <c r="BR33" s="555"/>
      <c r="BS33" s="555"/>
      <c r="BT33" s="555"/>
      <c r="BU33" s="555"/>
      <c r="BV33" s="555"/>
      <c r="BW33" s="555"/>
      <c r="BX33" s="555"/>
      <c r="BY33" s="555"/>
      <c r="BZ33" s="555"/>
      <c r="CA33" s="555"/>
      <c r="CB33" s="555"/>
      <c r="CC33" s="555"/>
      <c r="CD33" s="555"/>
      <c r="CE33" s="555"/>
      <c r="CF33" s="555"/>
      <c r="CG33" s="555"/>
      <c r="CH33" s="555"/>
      <c r="CI33" s="555"/>
      <c r="CJ33" s="555"/>
      <c r="CK33" s="555"/>
      <c r="CL33" s="555"/>
      <c r="CM33" s="555"/>
      <c r="CN33" s="555"/>
    </row>
    <row r="34" spans="1:93" s="59" customFormat="1" ht="24.75" customHeight="1">
      <c r="A34" s="555" t="s">
        <v>87</v>
      </c>
      <c r="B34" s="555"/>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555"/>
      <c r="AM34" s="555"/>
      <c r="AN34" s="555"/>
      <c r="AO34" s="555"/>
      <c r="AP34" s="555"/>
      <c r="AQ34" s="555"/>
      <c r="AR34" s="555"/>
      <c r="AS34" s="555"/>
      <c r="AT34" s="555"/>
      <c r="AU34" s="555"/>
      <c r="AV34" s="555"/>
      <c r="AW34" s="555"/>
      <c r="AX34" s="555"/>
      <c r="AY34" s="555"/>
      <c r="AZ34" s="555"/>
      <c r="BA34" s="555"/>
      <c r="BB34" s="555"/>
      <c r="BC34" s="555"/>
      <c r="BD34" s="555"/>
      <c r="BE34" s="555"/>
      <c r="BF34" s="555"/>
      <c r="BG34" s="555"/>
      <c r="BH34" s="555"/>
      <c r="BI34" s="555"/>
      <c r="BJ34" s="555"/>
      <c r="BK34" s="555"/>
      <c r="BL34" s="555"/>
      <c r="BM34" s="555"/>
      <c r="BN34" s="555"/>
      <c r="BO34" s="555"/>
      <c r="BP34" s="555"/>
      <c r="BQ34" s="555"/>
      <c r="BR34" s="555"/>
      <c r="BS34" s="555"/>
      <c r="BT34" s="555"/>
      <c r="BU34" s="555"/>
      <c r="BV34" s="555"/>
      <c r="BW34" s="555"/>
      <c r="BX34" s="555"/>
      <c r="BY34" s="555"/>
      <c r="BZ34" s="555"/>
      <c r="CA34" s="555"/>
      <c r="CB34" s="555"/>
      <c r="CC34" s="555"/>
      <c r="CD34" s="555"/>
      <c r="CE34" s="555"/>
      <c r="CF34" s="555"/>
      <c r="CG34" s="555"/>
      <c r="CH34" s="555"/>
      <c r="CI34" s="555"/>
      <c r="CJ34" s="555"/>
      <c r="CK34" s="555"/>
      <c r="CL34" s="555"/>
      <c r="CM34" s="555"/>
      <c r="CN34" s="555"/>
    </row>
    <row r="35" spans="1:93" s="59" customFormat="1" ht="24.75" customHeight="1">
      <c r="A35" s="553" t="s">
        <v>40</v>
      </c>
      <c r="B35" s="553"/>
      <c r="C35" s="553"/>
      <c r="D35" s="553"/>
      <c r="E35" s="553"/>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c r="AL35" s="553"/>
      <c r="AM35" s="553"/>
      <c r="AN35" s="553"/>
      <c r="AO35" s="553"/>
      <c r="AP35" s="553"/>
      <c r="AQ35" s="553"/>
      <c r="AR35" s="553"/>
      <c r="AS35" s="553"/>
      <c r="AT35" s="553"/>
      <c r="AU35" s="553"/>
      <c r="AV35" s="553"/>
      <c r="AW35" s="553"/>
      <c r="AX35" s="553"/>
      <c r="AY35" s="553"/>
      <c r="AZ35" s="553"/>
      <c r="BA35" s="553"/>
      <c r="BB35" s="553"/>
      <c r="BC35" s="553"/>
      <c r="BD35" s="553"/>
      <c r="BE35" s="553"/>
      <c r="BF35" s="553"/>
      <c r="BG35" s="553"/>
      <c r="BH35" s="553"/>
      <c r="BI35" s="553"/>
      <c r="BJ35" s="553"/>
      <c r="BK35" s="553"/>
      <c r="BL35" s="553"/>
      <c r="BM35" s="553"/>
      <c r="BN35" s="553"/>
      <c r="BO35" s="553"/>
      <c r="BP35" s="553"/>
      <c r="BQ35" s="553"/>
      <c r="BR35" s="553"/>
      <c r="BS35" s="553"/>
      <c r="BT35" s="553"/>
      <c r="BU35" s="553"/>
      <c r="BV35" s="553"/>
      <c r="BW35" s="553"/>
      <c r="BX35" s="553"/>
      <c r="BY35" s="553"/>
      <c r="BZ35" s="553"/>
      <c r="CA35" s="553"/>
      <c r="CB35" s="553"/>
      <c r="CC35" s="553"/>
      <c r="CD35" s="553"/>
      <c r="CE35" s="553"/>
      <c r="CF35" s="553"/>
      <c r="CG35" s="553"/>
      <c r="CH35" s="553"/>
      <c r="CI35" s="553"/>
      <c r="CJ35" s="553"/>
      <c r="CK35" s="553"/>
      <c r="CL35" s="553"/>
      <c r="CM35" s="553"/>
      <c r="CN35" s="553"/>
    </row>
    <row r="36" spans="1:93" s="59" customFormat="1" ht="36" customHeight="1">
      <c r="A36" s="82"/>
      <c r="B36" s="82"/>
      <c r="C36" s="82"/>
      <c r="D36" s="81"/>
      <c r="E36" s="81"/>
      <c r="F36" s="83"/>
      <c r="G36" s="84"/>
      <c r="H36" s="84"/>
      <c r="I36" s="83"/>
      <c r="J36" s="83"/>
    </row>
    <row r="37" spans="1:93" s="59" customFormat="1" ht="60.75" customHeight="1">
      <c r="A37" s="554" t="s">
        <v>88</v>
      </c>
      <c r="B37" s="554"/>
      <c r="C37" s="554"/>
      <c r="D37" s="554"/>
      <c r="E37" s="554"/>
      <c r="F37" s="554"/>
      <c r="G37" s="554"/>
      <c r="H37" s="554"/>
      <c r="I37" s="554"/>
      <c r="J37" s="554"/>
      <c r="K37" s="554"/>
      <c r="L37" s="554"/>
      <c r="M37" s="554"/>
      <c r="N37" s="554"/>
      <c r="O37" s="554"/>
      <c r="P37" s="554"/>
      <c r="Q37" s="554"/>
      <c r="R37" s="554"/>
      <c r="S37" s="554"/>
      <c r="T37" s="554"/>
      <c r="U37" s="554"/>
      <c r="V37" s="554"/>
      <c r="W37" s="554"/>
      <c r="X37" s="554"/>
      <c r="Y37" s="554"/>
      <c r="Z37" s="554"/>
      <c r="AA37" s="554"/>
      <c r="AB37" s="554"/>
      <c r="AC37" s="554"/>
      <c r="AD37" s="554"/>
      <c r="AE37" s="554"/>
      <c r="AF37" s="554"/>
      <c r="AG37" s="554"/>
      <c r="AH37" s="554"/>
      <c r="AI37" s="554"/>
      <c r="AJ37" s="554"/>
      <c r="AK37" s="554"/>
      <c r="AL37" s="554"/>
      <c r="AM37" s="554"/>
      <c r="AN37" s="554"/>
      <c r="AO37" s="554"/>
      <c r="AP37" s="554"/>
      <c r="AQ37" s="554"/>
      <c r="AR37" s="554"/>
      <c r="AS37" s="554"/>
      <c r="AT37" s="554"/>
      <c r="AU37" s="554"/>
      <c r="AV37" s="554"/>
      <c r="AW37" s="554"/>
      <c r="AX37" s="554"/>
      <c r="AY37" s="554"/>
      <c r="AZ37" s="554"/>
      <c r="BA37" s="554"/>
      <c r="BB37" s="554"/>
      <c r="BC37" s="554"/>
      <c r="BD37" s="554"/>
      <c r="BE37" s="554"/>
      <c r="BF37" s="554"/>
      <c r="BG37" s="554"/>
      <c r="BH37" s="554"/>
      <c r="BI37" s="554"/>
      <c r="BJ37" s="554"/>
      <c r="BK37" s="554"/>
      <c r="BL37" s="554"/>
      <c r="BM37" s="554"/>
      <c r="BN37" s="554"/>
      <c r="BO37" s="554"/>
      <c r="BP37" s="554"/>
      <c r="BQ37" s="554"/>
      <c r="BR37" s="554"/>
      <c r="BS37" s="554"/>
      <c r="BT37" s="554"/>
      <c r="BU37" s="554"/>
      <c r="BV37" s="554"/>
      <c r="BW37" s="554"/>
      <c r="BX37" s="554"/>
      <c r="BY37" s="554"/>
      <c r="BZ37" s="554"/>
      <c r="CA37" s="554"/>
      <c r="CB37" s="554"/>
      <c r="CC37" s="554"/>
      <c r="CD37" s="554"/>
      <c r="CE37" s="554"/>
      <c r="CF37" s="554"/>
      <c r="CG37" s="554"/>
      <c r="CH37" s="554"/>
      <c r="CI37" s="554"/>
      <c r="CJ37" s="554"/>
      <c r="CK37" s="554"/>
      <c r="CL37" s="554"/>
      <c r="CM37" s="554"/>
      <c r="CN37" s="554"/>
    </row>
    <row r="38" spans="1:93" s="85" customFormat="1" ht="27" customHeight="1">
      <c r="A38" s="554"/>
      <c r="B38" s="554"/>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c r="AY38" s="554"/>
      <c r="AZ38" s="554"/>
      <c r="BA38" s="554"/>
      <c r="BB38" s="554"/>
      <c r="BC38" s="554"/>
      <c r="BD38" s="554"/>
      <c r="BE38" s="554"/>
      <c r="BF38" s="554"/>
      <c r="BG38" s="554"/>
      <c r="BH38" s="554"/>
      <c r="BI38" s="554"/>
      <c r="BJ38" s="554"/>
      <c r="BK38" s="554"/>
      <c r="BL38" s="554"/>
      <c r="BM38" s="554"/>
      <c r="BN38" s="554"/>
      <c r="BO38" s="554"/>
      <c r="BP38" s="554"/>
      <c r="BQ38" s="554"/>
      <c r="BR38" s="554"/>
      <c r="BS38" s="554"/>
      <c r="BT38" s="554"/>
      <c r="BU38" s="554"/>
      <c r="BV38" s="554"/>
      <c r="BW38" s="554"/>
      <c r="BX38" s="554"/>
      <c r="BY38" s="554"/>
      <c r="BZ38" s="554"/>
      <c r="CA38" s="554"/>
      <c r="CB38" s="554"/>
      <c r="CC38" s="554"/>
      <c r="CD38" s="554"/>
      <c r="CE38" s="554"/>
      <c r="CF38" s="554"/>
      <c r="CG38" s="554"/>
      <c r="CH38" s="554"/>
      <c r="CI38" s="554"/>
      <c r="CJ38" s="554"/>
      <c r="CK38" s="554"/>
      <c r="CL38" s="554"/>
      <c r="CM38" s="554"/>
      <c r="CN38" s="554"/>
    </row>
    <row r="39" spans="1:93" s="85" customFormat="1" ht="23.25" customHeight="1">
      <c r="A39" s="554" t="s">
        <v>41</v>
      </c>
      <c r="B39" s="554"/>
      <c r="C39" s="554"/>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554"/>
      <c r="AV39" s="554"/>
      <c r="AW39" s="554"/>
      <c r="AX39" s="554"/>
      <c r="AY39" s="554"/>
      <c r="AZ39" s="554"/>
      <c r="BA39" s="554"/>
      <c r="BB39" s="554"/>
      <c r="BC39" s="554"/>
      <c r="BD39" s="554"/>
      <c r="BE39" s="554"/>
      <c r="BF39" s="554"/>
      <c r="BG39" s="554"/>
      <c r="BH39" s="554"/>
      <c r="BI39" s="554"/>
      <c r="BJ39" s="554"/>
      <c r="BK39" s="554"/>
      <c r="BL39" s="554"/>
      <c r="BM39" s="554"/>
      <c r="BN39" s="554"/>
      <c r="BO39" s="554"/>
      <c r="BP39" s="554"/>
      <c r="BQ39" s="554"/>
      <c r="BR39" s="554"/>
      <c r="BS39" s="554"/>
      <c r="BT39" s="554"/>
      <c r="BU39" s="554"/>
      <c r="BV39" s="554"/>
      <c r="BW39" s="554"/>
      <c r="BX39" s="554"/>
      <c r="BY39" s="554"/>
      <c r="BZ39" s="554"/>
      <c r="CA39" s="554"/>
      <c r="CB39" s="554"/>
      <c r="CC39" s="554"/>
      <c r="CD39" s="554"/>
      <c r="CE39" s="554"/>
      <c r="CF39" s="554"/>
      <c r="CG39" s="554"/>
      <c r="CH39" s="554"/>
      <c r="CI39" s="554"/>
      <c r="CJ39" s="554"/>
      <c r="CK39" s="554"/>
      <c r="CL39" s="554"/>
      <c r="CM39" s="554"/>
      <c r="CN39" s="554"/>
    </row>
    <row r="40" spans="1:93" s="85" customFormat="1" ht="20.25" customHeight="1">
      <c r="A40" s="554"/>
      <c r="B40" s="55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54"/>
      <c r="AX40" s="554"/>
      <c r="AY40" s="554"/>
      <c r="AZ40" s="554"/>
      <c r="BA40" s="554"/>
      <c r="BB40" s="554"/>
      <c r="BC40" s="554"/>
      <c r="BD40" s="554"/>
      <c r="BE40" s="554"/>
      <c r="BF40" s="554"/>
      <c r="BG40" s="554"/>
      <c r="BH40" s="554"/>
      <c r="BI40" s="554"/>
      <c r="BJ40" s="554"/>
      <c r="BK40" s="554"/>
      <c r="BL40" s="554"/>
      <c r="BM40" s="554"/>
      <c r="BN40" s="554"/>
      <c r="BO40" s="554"/>
      <c r="BP40" s="554"/>
      <c r="BQ40" s="554"/>
      <c r="BR40" s="554"/>
      <c r="BS40" s="554"/>
      <c r="BT40" s="554"/>
      <c r="BU40" s="554"/>
      <c r="BV40" s="554"/>
      <c r="BW40" s="554"/>
      <c r="BX40" s="554"/>
      <c r="BY40" s="554"/>
      <c r="BZ40" s="554"/>
      <c r="CA40" s="554"/>
      <c r="CB40" s="554"/>
      <c r="CC40" s="554"/>
      <c r="CD40" s="554"/>
      <c r="CE40" s="554"/>
      <c r="CF40" s="554"/>
      <c r="CG40" s="554"/>
      <c r="CH40" s="554"/>
      <c r="CI40" s="554"/>
      <c r="CJ40" s="554"/>
      <c r="CK40" s="554"/>
      <c r="CL40" s="554"/>
      <c r="CM40" s="554"/>
      <c r="CN40" s="554"/>
    </row>
    <row r="41" spans="1:93" s="85" customFormat="1" ht="40.5" customHeight="1">
      <c r="A41" s="554"/>
      <c r="B41" s="554"/>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c r="AU41" s="554"/>
      <c r="AV41" s="554"/>
      <c r="AW41" s="554"/>
      <c r="AX41" s="554"/>
      <c r="AY41" s="554"/>
      <c r="AZ41" s="554"/>
      <c r="BA41" s="554"/>
      <c r="BB41" s="554"/>
      <c r="BC41" s="554"/>
      <c r="BD41" s="554"/>
      <c r="BE41" s="554"/>
      <c r="BF41" s="554"/>
      <c r="BG41" s="554"/>
      <c r="BH41" s="554"/>
      <c r="BI41" s="554"/>
      <c r="BJ41" s="554"/>
      <c r="BK41" s="554"/>
      <c r="BL41" s="554"/>
      <c r="BM41" s="554"/>
      <c r="BN41" s="554"/>
      <c r="BO41" s="554"/>
      <c r="BP41" s="554"/>
      <c r="BQ41" s="554"/>
      <c r="BR41" s="554"/>
      <c r="BS41" s="554"/>
      <c r="BT41" s="554"/>
      <c r="BU41" s="554"/>
      <c r="BV41" s="554"/>
      <c r="BW41" s="554"/>
      <c r="BX41" s="554"/>
      <c r="BY41" s="554"/>
      <c r="BZ41" s="554"/>
      <c r="CA41" s="554"/>
      <c r="CB41" s="554"/>
      <c r="CC41" s="554"/>
      <c r="CD41" s="554"/>
      <c r="CE41" s="554"/>
      <c r="CF41" s="554"/>
      <c r="CG41" s="554"/>
      <c r="CH41" s="554"/>
      <c r="CI41" s="554"/>
      <c r="CJ41" s="554"/>
      <c r="CK41" s="554"/>
      <c r="CL41" s="554"/>
      <c r="CM41" s="554"/>
      <c r="CN41" s="554"/>
    </row>
    <row r="42" spans="1:93" s="85" customFormat="1" ht="27.75" customHeight="1">
      <c r="A42" s="128"/>
      <c r="B42" s="128"/>
      <c r="C42" s="128"/>
      <c r="D42" s="128"/>
      <c r="E42" s="128"/>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8"/>
      <c r="AX42" s="88"/>
      <c r="AY42" s="88"/>
      <c r="AZ42" s="88"/>
      <c r="BA42" s="88"/>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90"/>
      <c r="CE42" s="90"/>
      <c r="CF42" s="90"/>
      <c r="CG42" s="90"/>
      <c r="CH42" s="90"/>
      <c r="CI42" s="90"/>
      <c r="CJ42" s="90"/>
      <c r="CK42" s="90"/>
      <c r="CL42" s="90"/>
      <c r="CM42" s="90"/>
      <c r="CN42" s="90"/>
    </row>
    <row r="43" spans="1:93" s="85" customFormat="1" ht="27.75" customHeight="1">
      <c r="A43" s="128"/>
      <c r="B43" s="128"/>
      <c r="C43" s="128"/>
      <c r="D43" s="128"/>
      <c r="E43" s="128"/>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8"/>
      <c r="AX43" s="88"/>
      <c r="AY43" s="88"/>
      <c r="AZ43" s="88"/>
      <c r="BA43" s="88"/>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90"/>
      <c r="CE43" s="90"/>
      <c r="CF43" s="90"/>
      <c r="CG43" s="90"/>
      <c r="CH43" s="90"/>
      <c r="CI43" s="90"/>
      <c r="CJ43" s="90"/>
      <c r="CK43" s="90"/>
      <c r="CL43" s="90"/>
      <c r="CM43" s="90"/>
      <c r="CN43" s="90"/>
    </row>
    <row r="44" spans="1:93" s="85" customFormat="1" ht="27.75" customHeight="1">
      <c r="A44" s="89"/>
      <c r="B44" s="89"/>
      <c r="C44" s="89"/>
      <c r="D44" s="89"/>
      <c r="E44" s="89"/>
      <c r="F44" s="89"/>
      <c r="G44" s="89"/>
      <c r="H44" s="89"/>
      <c r="I44" s="89"/>
      <c r="J44" s="89"/>
      <c r="K44" s="89"/>
      <c r="L44" s="89"/>
      <c r="M44" s="89"/>
      <c r="N44" s="89"/>
      <c r="O44" s="89"/>
      <c r="P44" s="89"/>
      <c r="Q44" s="89"/>
      <c r="R44" s="89"/>
      <c r="S44" s="89"/>
      <c r="T44" s="89"/>
      <c r="U44" s="89"/>
      <c r="V44" s="89"/>
      <c r="W44" s="89"/>
      <c r="X44" s="89"/>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3" s="85" customFormat="1" ht="27.75" customHeight="1">
      <c r="A45" s="86"/>
      <c r="B45" s="86"/>
      <c r="C45" s="86"/>
      <c r="D45" s="86"/>
      <c r="E45" s="86"/>
      <c r="F45" s="86"/>
      <c r="G45" s="86"/>
      <c r="H45" s="86"/>
      <c r="I45" s="86"/>
      <c r="J45" s="86"/>
      <c r="K45" s="86"/>
      <c r="L45" s="86"/>
      <c r="M45" s="86"/>
      <c r="N45" s="86"/>
      <c r="O45" s="91"/>
      <c r="P45" s="91"/>
      <c r="Q45" s="91"/>
      <c r="R45" s="91"/>
      <c r="S45" s="91"/>
      <c r="T45" s="92"/>
      <c r="U45" s="92"/>
      <c r="V45" s="92"/>
      <c r="W45" s="92"/>
      <c r="X45" s="92"/>
      <c r="Y45" s="91"/>
      <c r="Z45" s="91"/>
      <c r="AA45" s="91"/>
      <c r="AB45" s="91"/>
      <c r="AC45" s="92"/>
      <c r="AD45" s="92"/>
      <c r="AE45" s="92"/>
      <c r="AF45" s="92"/>
      <c r="AG45" s="92"/>
      <c r="AH45" s="91"/>
      <c r="AI45" s="91"/>
      <c r="AJ45" s="91"/>
      <c r="AK45" s="91"/>
      <c r="AL45" s="92"/>
      <c r="AM45" s="92"/>
      <c r="AN45" s="92"/>
      <c r="AO45" s="92"/>
      <c r="AP45" s="92"/>
      <c r="AQ45" s="91"/>
      <c r="AR45" s="91"/>
      <c r="AS45" s="91"/>
      <c r="AT45" s="91"/>
      <c r="AV45" s="86"/>
      <c r="AW45" s="86"/>
      <c r="AX45" s="86"/>
      <c r="AY45" s="86"/>
      <c r="AZ45" s="86"/>
      <c r="BA45" s="86"/>
      <c r="BB45" s="86"/>
      <c r="BC45" s="86"/>
      <c r="BD45" s="86"/>
      <c r="BE45" s="86"/>
      <c r="BF45" s="86"/>
      <c r="BG45" s="86"/>
      <c r="BH45" s="89"/>
      <c r="BM45" s="89"/>
      <c r="BN45" s="89"/>
      <c r="BO45" s="89"/>
      <c r="BP45" s="89"/>
      <c r="BQ45" s="89"/>
      <c r="BV45" s="89"/>
      <c r="BW45" s="89"/>
      <c r="BX45" s="89"/>
      <c r="BY45" s="89"/>
      <c r="BZ45" s="89"/>
      <c r="CE45" s="89"/>
      <c r="CF45" s="89"/>
      <c r="CG45" s="89"/>
      <c r="CH45" s="89"/>
      <c r="CI45" s="89"/>
      <c r="CN45" s="89"/>
    </row>
    <row r="46" spans="1:93" s="85" customFormat="1" ht="27.75" customHeight="1">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row>
    <row r="47" spans="1:93" s="85" customFormat="1" ht="27.75" customHeight="1">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1"/>
      <c r="AT47" s="131"/>
      <c r="AU47" s="131"/>
      <c r="AV47" s="131"/>
      <c r="AW47" s="131"/>
      <c r="AX47" s="131"/>
      <c r="AY47" s="131"/>
      <c r="AZ47" s="131"/>
      <c r="BA47" s="131"/>
      <c r="BB47" s="131"/>
      <c r="BC47" s="131"/>
      <c r="BD47" s="130"/>
      <c r="BE47" s="130"/>
      <c r="BF47" s="130"/>
      <c r="BG47" s="130"/>
      <c r="BH47" s="130"/>
      <c r="BI47" s="130"/>
      <c r="BJ47" s="130"/>
      <c r="BK47" s="130"/>
      <c r="BL47" s="130"/>
      <c r="BM47" s="130"/>
      <c r="BN47" s="130"/>
      <c r="BO47" s="130"/>
      <c r="BP47" s="130"/>
      <c r="BQ47" s="130"/>
      <c r="BR47" s="130"/>
      <c r="BS47" s="131"/>
      <c r="BT47" s="131"/>
      <c r="BU47" s="130"/>
      <c r="BV47" s="130"/>
      <c r="BW47" s="130"/>
      <c r="BX47" s="130"/>
      <c r="BY47" s="130"/>
      <c r="BZ47" s="130"/>
      <c r="CA47" s="130"/>
      <c r="CB47" s="130"/>
      <c r="CC47" s="130"/>
      <c r="CD47" s="130"/>
      <c r="CE47" s="130"/>
      <c r="CF47" s="130"/>
      <c r="CG47" s="130"/>
      <c r="CH47" s="130"/>
      <c r="CI47" s="130"/>
      <c r="CJ47" s="130"/>
      <c r="CK47" s="130"/>
      <c r="CL47" s="130"/>
      <c r="CM47" s="130"/>
      <c r="CN47" s="130"/>
    </row>
    <row r="48" spans="1:93" s="85" customFormat="1" ht="27.75" customHeight="1">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c r="CF48" s="129"/>
      <c r="CG48" s="131"/>
      <c r="CH48" s="131"/>
      <c r="CI48" s="131"/>
      <c r="CJ48" s="131"/>
      <c r="CK48" s="131"/>
      <c r="CL48" s="131"/>
      <c r="CM48" s="131"/>
      <c r="CN48" s="131"/>
      <c r="CO48" s="90"/>
    </row>
    <row r="49" spans="1:97" ht="18" customHeight="1">
      <c r="C49" s="74"/>
      <c r="D49" s="74"/>
      <c r="E49" s="76"/>
      <c r="F49" s="76"/>
      <c r="G49" s="93"/>
      <c r="H49" s="93"/>
      <c r="I49" s="74"/>
      <c r="J49" s="94"/>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137"/>
    </row>
    <row r="50" spans="1:97" ht="18" customHeight="1">
      <c r="A50" s="556" t="s">
        <v>42</v>
      </c>
      <c r="B50" s="556"/>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row>
    <row r="51" spans="1:97" ht="15.75" customHeight="1">
      <c r="A51" s="90"/>
      <c r="B51" s="90"/>
      <c r="C51" s="96"/>
      <c r="D51" s="96"/>
      <c r="E51" s="96"/>
      <c r="F51" s="96"/>
      <c r="G51" s="96"/>
      <c r="H51" s="96"/>
      <c r="I51" s="96"/>
      <c r="J51" s="97"/>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98"/>
      <c r="AJ51" s="75"/>
      <c r="AK51" s="75"/>
      <c r="AL51" s="75"/>
      <c r="AM51" s="75"/>
      <c r="AN51" s="75"/>
      <c r="AO51" s="75"/>
      <c r="AP51" s="75"/>
      <c r="AQ51" s="75"/>
      <c r="AR51" s="75"/>
    </row>
    <row r="52" spans="1:97" s="263" customFormat="1" ht="16.5" customHeight="1">
      <c r="A52" s="636" t="s">
        <v>193</v>
      </c>
      <c r="B52" s="636"/>
      <c r="C52" s="636"/>
      <c r="D52" s="636"/>
      <c r="E52" s="636"/>
      <c r="F52" s="636"/>
      <c r="G52" s="636"/>
      <c r="H52" s="636"/>
      <c r="I52" s="636"/>
      <c r="J52" s="636"/>
      <c r="K52" s="636"/>
      <c r="L52" s="637"/>
      <c r="M52" s="637"/>
      <c r="N52" s="637"/>
      <c r="O52" s="637"/>
      <c r="P52" s="637"/>
      <c r="Q52" s="637"/>
      <c r="R52" s="637"/>
      <c r="S52" s="637"/>
      <c r="T52" s="637"/>
      <c r="U52" s="637"/>
      <c r="V52" s="637"/>
      <c r="W52" s="637"/>
      <c r="X52" s="637"/>
      <c r="Y52" s="273"/>
      <c r="Z52" s="273"/>
      <c r="AA52" s="273"/>
      <c r="AB52" s="273"/>
      <c r="AC52" s="261"/>
      <c r="AD52" s="261"/>
      <c r="AE52" s="261"/>
      <c r="AF52" s="261"/>
      <c r="AG52" s="261"/>
      <c r="AH52" s="273"/>
      <c r="AI52" s="273"/>
      <c r="AJ52" s="273"/>
      <c r="AK52" s="273"/>
      <c r="AL52" s="261"/>
      <c r="AM52" s="261"/>
      <c r="AN52" s="261"/>
      <c r="AO52" s="261"/>
      <c r="AP52" s="261"/>
      <c r="AQ52" s="273"/>
      <c r="AR52" s="273"/>
      <c r="AS52" s="273"/>
      <c r="AT52" s="273"/>
      <c r="AV52" s="274"/>
      <c r="AW52" s="274"/>
      <c r="AX52" s="274"/>
      <c r="AY52" s="274"/>
      <c r="AZ52" s="274"/>
      <c r="BA52" s="274"/>
      <c r="BB52" s="274"/>
      <c r="BC52" s="274"/>
      <c r="BD52" s="274"/>
      <c r="BE52" s="274"/>
      <c r="BF52" s="274"/>
      <c r="BG52" s="274"/>
      <c r="BH52" s="275"/>
      <c r="BM52" s="275"/>
      <c r="BN52" s="275"/>
      <c r="BO52" s="275"/>
      <c r="BP52" s="275"/>
      <c r="BQ52" s="275"/>
      <c r="BV52" s="275"/>
      <c r="BW52" s="275"/>
      <c r="BX52" s="275"/>
      <c r="BY52" s="275"/>
      <c r="BZ52" s="275"/>
      <c r="CE52" s="275"/>
      <c r="CF52" s="275"/>
      <c r="CG52" s="275"/>
      <c r="CH52" s="275"/>
      <c r="CI52" s="275"/>
      <c r="CN52" s="275"/>
    </row>
    <row r="53" spans="1:97" s="263" customFormat="1" ht="33" customHeight="1">
      <c r="A53" s="525" t="s">
        <v>194</v>
      </c>
      <c r="B53" s="526"/>
      <c r="C53" s="526"/>
      <c r="D53" s="526"/>
      <c r="E53" s="526"/>
      <c r="F53" s="526"/>
      <c r="G53" s="526"/>
      <c r="H53" s="526"/>
      <c r="I53" s="526"/>
      <c r="J53" s="526"/>
      <c r="K53" s="527"/>
      <c r="L53" s="638" t="str">
        <f>IF(BD15="","",BD15)</f>
        <v/>
      </c>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276"/>
      <c r="AT53" s="277"/>
      <c r="AU53" s="277"/>
      <c r="AV53" s="277"/>
      <c r="AW53" s="277"/>
      <c r="AX53" s="277"/>
      <c r="AY53" s="277"/>
      <c r="AZ53" s="277"/>
      <c r="BA53" s="277"/>
      <c r="BB53" s="277"/>
      <c r="BC53" s="277"/>
      <c r="BD53" s="277"/>
      <c r="BE53" s="278" t="s">
        <v>195</v>
      </c>
      <c r="BF53" s="277"/>
      <c r="BG53" s="277"/>
      <c r="BH53" s="277"/>
      <c r="BI53" s="277"/>
      <c r="BJ53" s="277"/>
      <c r="BK53" s="277"/>
      <c r="BL53" s="277"/>
      <c r="BM53" s="277"/>
      <c r="BN53" s="277"/>
      <c r="BO53" s="277"/>
      <c r="BP53" s="277"/>
      <c r="BQ53" s="277"/>
      <c r="BR53" s="277"/>
      <c r="BS53" s="277"/>
      <c r="BT53" s="277"/>
      <c r="BU53" s="277"/>
      <c r="BV53" s="277"/>
      <c r="BW53" s="277"/>
      <c r="BX53" s="277"/>
      <c r="BY53" s="277"/>
      <c r="BZ53" s="277"/>
      <c r="CA53" s="277"/>
      <c r="CB53" s="277"/>
      <c r="CC53" s="277"/>
      <c r="CD53" s="277"/>
      <c r="CE53" s="277"/>
      <c r="CF53" s="277"/>
      <c r="CG53" s="277"/>
      <c r="CH53" s="277"/>
      <c r="CI53" s="277"/>
      <c r="CJ53" s="277"/>
      <c r="CK53" s="277"/>
      <c r="CL53" s="277"/>
      <c r="CM53" s="277"/>
      <c r="CN53" s="277"/>
    </row>
    <row r="54" spans="1:97" s="270" customFormat="1" ht="33" customHeight="1">
      <c r="A54" s="525" t="s">
        <v>45</v>
      </c>
      <c r="B54" s="526"/>
      <c r="C54" s="526"/>
      <c r="D54" s="526"/>
      <c r="E54" s="526"/>
      <c r="F54" s="526"/>
      <c r="G54" s="526"/>
      <c r="H54" s="526"/>
      <c r="I54" s="526"/>
      <c r="J54" s="526"/>
      <c r="K54" s="527"/>
      <c r="L54" s="640" t="s">
        <v>71</v>
      </c>
      <c r="M54" s="560"/>
      <c r="N54" s="561"/>
      <c r="O54" s="561"/>
      <c r="P54" s="561"/>
      <c r="Q54" s="561"/>
      <c r="R54" s="561"/>
      <c r="S54" s="561"/>
      <c r="T54" s="561"/>
      <c r="U54" s="561"/>
      <c r="V54" s="561"/>
      <c r="W54" s="560" t="s">
        <v>72</v>
      </c>
      <c r="X54" s="560"/>
      <c r="Y54" s="561"/>
      <c r="Z54" s="561"/>
      <c r="AA54" s="561"/>
      <c r="AB54" s="561"/>
      <c r="AC54" s="561"/>
      <c r="AD54" s="561"/>
      <c r="AE54" s="561"/>
      <c r="AF54" s="561"/>
      <c r="AG54" s="561"/>
      <c r="AH54" s="560" t="s">
        <v>70</v>
      </c>
      <c r="AI54" s="560"/>
      <c r="AJ54" s="561"/>
      <c r="AK54" s="561"/>
      <c r="AL54" s="561"/>
      <c r="AM54" s="561"/>
      <c r="AN54" s="561"/>
      <c r="AO54" s="561"/>
      <c r="AP54" s="561"/>
      <c r="AQ54" s="561"/>
      <c r="AR54" s="562"/>
      <c r="AS54" s="641" t="s">
        <v>46</v>
      </c>
      <c r="AT54" s="642"/>
      <c r="AU54" s="642"/>
      <c r="AV54" s="642"/>
      <c r="AW54" s="642"/>
      <c r="AX54" s="642"/>
      <c r="AY54" s="642"/>
      <c r="AZ54" s="642"/>
      <c r="BA54" s="642"/>
      <c r="BB54" s="642"/>
      <c r="BC54" s="643"/>
      <c r="BD54" s="644"/>
      <c r="BE54" s="645"/>
      <c r="BF54" s="645"/>
      <c r="BG54" s="645"/>
      <c r="BH54" s="645"/>
      <c r="BI54" s="645"/>
      <c r="BJ54" s="645"/>
      <c r="BK54" s="645"/>
      <c r="BL54" s="645"/>
      <c r="BM54" s="645"/>
      <c r="BN54" s="645"/>
      <c r="BO54" s="645"/>
      <c r="BP54" s="645"/>
      <c r="BQ54" s="645"/>
      <c r="BR54" s="645"/>
      <c r="BS54" s="646" t="s">
        <v>73</v>
      </c>
      <c r="BT54" s="646"/>
      <c r="BU54" s="645"/>
      <c r="BV54" s="645"/>
      <c r="BW54" s="645"/>
      <c r="BX54" s="645"/>
      <c r="BY54" s="645"/>
      <c r="BZ54" s="645"/>
      <c r="CA54" s="645"/>
      <c r="CB54" s="645"/>
      <c r="CC54" s="645"/>
      <c r="CD54" s="645"/>
      <c r="CE54" s="645"/>
      <c r="CF54" s="645"/>
      <c r="CG54" s="645"/>
      <c r="CH54" s="645"/>
      <c r="CI54" s="645"/>
      <c r="CJ54" s="645"/>
      <c r="CK54" s="645"/>
      <c r="CL54" s="645"/>
      <c r="CM54" s="645"/>
      <c r="CN54" s="647"/>
      <c r="CO54" s="253"/>
    </row>
    <row r="55" spans="1:97" s="263" customFormat="1" ht="33" customHeight="1">
      <c r="A55" s="659" t="s">
        <v>47</v>
      </c>
      <c r="B55" s="660"/>
      <c r="C55" s="526"/>
      <c r="D55" s="526"/>
      <c r="E55" s="526"/>
      <c r="F55" s="526"/>
      <c r="G55" s="526"/>
      <c r="H55" s="526"/>
      <c r="I55" s="526"/>
      <c r="J55" s="526"/>
      <c r="K55" s="527"/>
      <c r="L55" s="640" t="s">
        <v>71</v>
      </c>
      <c r="M55" s="560"/>
      <c r="N55" s="561"/>
      <c r="O55" s="561"/>
      <c r="P55" s="561"/>
      <c r="Q55" s="561"/>
      <c r="R55" s="561"/>
      <c r="S55" s="561"/>
      <c r="T55" s="561"/>
      <c r="U55" s="561"/>
      <c r="V55" s="561"/>
      <c r="W55" s="560" t="s">
        <v>72</v>
      </c>
      <c r="X55" s="560"/>
      <c r="Y55" s="561"/>
      <c r="Z55" s="561"/>
      <c r="AA55" s="561"/>
      <c r="AB55" s="561"/>
      <c r="AC55" s="561"/>
      <c r="AD55" s="561"/>
      <c r="AE55" s="561"/>
      <c r="AF55" s="561"/>
      <c r="AG55" s="561"/>
      <c r="AH55" s="560" t="s">
        <v>70</v>
      </c>
      <c r="AI55" s="560"/>
      <c r="AJ55" s="561"/>
      <c r="AK55" s="561"/>
      <c r="AL55" s="561"/>
      <c r="AM55" s="561"/>
      <c r="AN55" s="561"/>
      <c r="AO55" s="561"/>
      <c r="AP55" s="561"/>
      <c r="AQ55" s="561"/>
      <c r="AR55" s="562"/>
      <c r="AS55" s="505" t="s">
        <v>48</v>
      </c>
      <c r="AT55" s="506"/>
      <c r="AU55" s="506"/>
      <c r="AV55" s="506"/>
      <c r="AW55" s="506"/>
      <c r="AX55" s="506"/>
      <c r="AY55" s="506"/>
      <c r="AZ55" s="506"/>
      <c r="BA55" s="506"/>
      <c r="BB55" s="506"/>
      <c r="BC55" s="658"/>
      <c r="BD55" s="640" t="s">
        <v>71</v>
      </c>
      <c r="BE55" s="560"/>
      <c r="BF55" s="562"/>
      <c r="BG55" s="563"/>
      <c r="BH55" s="563"/>
      <c r="BI55" s="563"/>
      <c r="BJ55" s="563"/>
      <c r="BK55" s="563"/>
      <c r="BL55" s="563"/>
      <c r="BM55" s="563"/>
      <c r="BN55" s="564"/>
      <c r="BO55" s="662" t="s">
        <v>74</v>
      </c>
      <c r="BP55" s="662"/>
      <c r="BQ55" s="562"/>
      <c r="BR55" s="563"/>
      <c r="BS55" s="563"/>
      <c r="BT55" s="563"/>
      <c r="BU55" s="563"/>
      <c r="BV55" s="563"/>
      <c r="BW55" s="563"/>
      <c r="BX55" s="563"/>
      <c r="BY55" s="563"/>
      <c r="BZ55" s="564"/>
      <c r="CA55" s="560" t="s">
        <v>70</v>
      </c>
      <c r="CB55" s="560"/>
      <c r="CC55" s="562"/>
      <c r="CD55" s="563"/>
      <c r="CE55" s="563"/>
      <c r="CF55" s="563"/>
      <c r="CG55" s="563"/>
      <c r="CH55" s="563"/>
      <c r="CI55" s="563"/>
      <c r="CJ55" s="563"/>
      <c r="CK55" s="563"/>
      <c r="CL55" s="563"/>
      <c r="CM55" s="563"/>
      <c r="CN55" s="563"/>
    </row>
    <row r="56" spans="1:97" s="263" customFormat="1" ht="22.5" customHeight="1">
      <c r="A56" s="279"/>
      <c r="B56" s="279"/>
      <c r="C56" s="280"/>
      <c r="D56" s="280"/>
      <c r="E56" s="280"/>
      <c r="F56" s="280"/>
      <c r="G56" s="280"/>
      <c r="H56" s="280"/>
      <c r="I56" s="280"/>
      <c r="J56" s="280"/>
      <c r="K56" s="280"/>
      <c r="L56" s="281"/>
      <c r="M56" s="281"/>
      <c r="N56" s="282"/>
      <c r="O56" s="282"/>
      <c r="P56" s="282"/>
      <c r="Q56" s="282"/>
      <c r="R56" s="282"/>
      <c r="S56" s="282"/>
      <c r="T56" s="282"/>
      <c r="U56" s="282"/>
      <c r="V56" s="282"/>
      <c r="W56" s="281"/>
      <c r="X56" s="281"/>
      <c r="Y56" s="282"/>
      <c r="Z56" s="282"/>
      <c r="AA56" s="282"/>
      <c r="AB56" s="282"/>
      <c r="AC56" s="282"/>
      <c r="AD56" s="282"/>
      <c r="AE56" s="282"/>
      <c r="AF56" s="282"/>
      <c r="AG56" s="282"/>
      <c r="AH56" s="281"/>
      <c r="AI56" s="281"/>
      <c r="AJ56" s="282"/>
      <c r="AK56" s="282"/>
      <c r="AL56" s="282"/>
      <c r="AM56" s="282"/>
      <c r="AN56" s="282"/>
      <c r="AO56" s="282"/>
      <c r="AP56" s="282"/>
      <c r="AQ56" s="282"/>
      <c r="AR56" s="282"/>
      <c r="AS56" s="280"/>
      <c r="AT56" s="280"/>
      <c r="AU56" s="280"/>
      <c r="AV56" s="280"/>
      <c r="AW56" s="280"/>
      <c r="AX56" s="280"/>
      <c r="AY56" s="280"/>
      <c r="AZ56" s="280"/>
      <c r="BA56" s="280"/>
      <c r="BB56" s="280"/>
      <c r="BC56" s="280"/>
      <c r="BD56" s="283"/>
      <c r="BE56" s="281"/>
      <c r="BF56" s="281"/>
      <c r="BG56" s="282"/>
      <c r="BH56" s="282"/>
      <c r="BI56" s="282"/>
      <c r="BJ56" s="282"/>
      <c r="BK56" s="282"/>
      <c r="BL56" s="282"/>
      <c r="BM56" s="282"/>
      <c r="BN56" s="282"/>
      <c r="BO56" s="282"/>
      <c r="BP56" s="281"/>
      <c r="BQ56" s="281"/>
      <c r="BR56" s="282"/>
      <c r="BS56" s="282"/>
      <c r="BT56" s="282"/>
      <c r="BU56" s="282"/>
      <c r="BV56" s="282"/>
      <c r="BW56" s="282"/>
      <c r="BX56" s="282"/>
      <c r="BY56" s="282"/>
      <c r="BZ56" s="282"/>
      <c r="CA56" s="282"/>
      <c r="CB56" s="281"/>
      <c r="CC56" s="281"/>
      <c r="CD56" s="282"/>
      <c r="CE56" s="282"/>
      <c r="CF56" s="282"/>
      <c r="CG56" s="282"/>
      <c r="CH56" s="282"/>
      <c r="CI56" s="282"/>
      <c r="CJ56" s="282"/>
      <c r="CK56" s="282"/>
      <c r="CL56" s="282"/>
      <c r="CM56" s="282"/>
      <c r="CN56" s="282"/>
    </row>
    <row r="57" spans="1:97" s="263" customFormat="1" ht="22.5" customHeight="1">
      <c r="A57" s="279"/>
      <c r="B57" s="279"/>
      <c r="C57" s="280"/>
      <c r="D57" s="280"/>
      <c r="E57" s="280"/>
      <c r="F57" s="280"/>
      <c r="G57" s="280"/>
      <c r="H57" s="280"/>
      <c r="I57" s="280"/>
      <c r="J57" s="280"/>
      <c r="K57" s="280"/>
      <c r="L57" s="281"/>
      <c r="M57" s="281"/>
      <c r="N57" s="282"/>
      <c r="O57" s="282"/>
      <c r="P57" s="282"/>
      <c r="Q57" s="282"/>
      <c r="R57" s="282"/>
      <c r="S57" s="282"/>
      <c r="T57" s="282"/>
      <c r="U57" s="282"/>
      <c r="V57" s="282"/>
      <c r="W57" s="281"/>
      <c r="X57" s="281"/>
      <c r="Y57" s="282"/>
      <c r="Z57" s="282"/>
      <c r="AA57" s="282"/>
      <c r="AB57" s="282"/>
      <c r="AC57" s="282"/>
      <c r="AD57" s="282"/>
      <c r="AE57" s="282"/>
      <c r="AF57" s="282"/>
      <c r="AG57" s="282"/>
      <c r="AH57" s="281"/>
      <c r="AI57" s="281"/>
      <c r="AJ57" s="282"/>
      <c r="AK57" s="282"/>
      <c r="AL57" s="282"/>
      <c r="AM57" s="282"/>
      <c r="AN57" s="282"/>
      <c r="AO57" s="282"/>
      <c r="AP57" s="282"/>
      <c r="AQ57" s="282"/>
      <c r="AR57" s="282"/>
      <c r="AS57" s="280"/>
      <c r="AT57" s="280"/>
      <c r="AU57" s="280"/>
      <c r="AV57" s="280"/>
      <c r="AW57" s="280"/>
      <c r="AX57" s="280"/>
      <c r="AY57" s="280"/>
      <c r="AZ57" s="280"/>
      <c r="BA57" s="280"/>
      <c r="BB57" s="280"/>
      <c r="BC57" s="280"/>
      <c r="BD57" s="283"/>
      <c r="BE57" s="281"/>
      <c r="BF57" s="281"/>
      <c r="BG57" s="282"/>
      <c r="BH57" s="282"/>
      <c r="BI57" s="282"/>
      <c r="BJ57" s="282"/>
      <c r="BK57" s="282"/>
      <c r="BL57" s="282"/>
      <c r="BM57" s="282"/>
      <c r="BN57" s="282"/>
      <c r="BO57" s="282"/>
      <c r="BP57" s="281"/>
      <c r="BQ57" s="281"/>
      <c r="BR57" s="282"/>
      <c r="BS57" s="282"/>
      <c r="BT57" s="282"/>
      <c r="BU57" s="282"/>
      <c r="BV57" s="282"/>
      <c r="BW57" s="282"/>
      <c r="BX57" s="282"/>
      <c r="BY57" s="282"/>
      <c r="BZ57" s="282"/>
      <c r="CA57" s="282"/>
      <c r="CB57" s="281"/>
      <c r="CC57" s="281"/>
      <c r="CD57" s="282"/>
      <c r="CE57" s="282"/>
      <c r="CF57" s="282"/>
      <c r="CG57" s="282"/>
      <c r="CH57" s="282"/>
      <c r="CI57" s="282"/>
      <c r="CJ57" s="282"/>
      <c r="CK57" s="282"/>
      <c r="CL57" s="282"/>
      <c r="CM57" s="282"/>
      <c r="CN57" s="282"/>
    </row>
    <row r="58" spans="1:97" s="263" customFormat="1" ht="18" customHeight="1">
      <c r="A58" s="663" t="s">
        <v>196</v>
      </c>
      <c r="B58" s="663"/>
      <c r="C58" s="663"/>
      <c r="D58" s="663"/>
      <c r="E58" s="663"/>
      <c r="F58" s="663"/>
      <c r="G58" s="663"/>
      <c r="H58" s="663"/>
      <c r="I58" s="663"/>
      <c r="J58" s="663"/>
      <c r="K58" s="663"/>
      <c r="L58" s="663"/>
      <c r="M58" s="663"/>
      <c r="N58" s="663"/>
      <c r="O58" s="663"/>
      <c r="P58" s="663"/>
      <c r="Q58" s="663"/>
      <c r="R58" s="663"/>
      <c r="S58" s="663"/>
      <c r="T58" s="663"/>
      <c r="U58" s="663"/>
      <c r="V58" s="663"/>
      <c r="W58" s="663"/>
      <c r="X58" s="663"/>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60"/>
      <c r="BY58" s="260"/>
      <c r="BZ58" s="260"/>
      <c r="CA58" s="260"/>
      <c r="CB58" s="260"/>
      <c r="CC58" s="260"/>
      <c r="CD58" s="260"/>
      <c r="CE58" s="260"/>
      <c r="CF58" s="260"/>
      <c r="CG58" s="260"/>
      <c r="CH58" s="260"/>
      <c r="CI58" s="260"/>
      <c r="CJ58" s="260"/>
      <c r="CK58" s="260"/>
      <c r="CL58" s="260"/>
      <c r="CM58" s="260"/>
      <c r="CN58" s="260"/>
    </row>
    <row r="59" spans="1:97" ht="22.5" customHeight="1">
      <c r="A59" s="501" t="s">
        <v>147</v>
      </c>
      <c r="B59" s="502"/>
      <c r="C59" s="502"/>
      <c r="D59" s="502"/>
      <c r="E59" s="502"/>
      <c r="F59" s="502"/>
      <c r="G59" s="502"/>
      <c r="H59" s="502"/>
      <c r="I59" s="502"/>
      <c r="J59" s="502"/>
      <c r="K59" s="655"/>
      <c r="L59" s="557" t="s">
        <v>43</v>
      </c>
      <c r="M59" s="558"/>
      <c r="N59" s="558"/>
      <c r="O59" s="559"/>
      <c r="P59" s="559"/>
      <c r="Q59" s="559"/>
      <c r="R59" s="559"/>
      <c r="S59" s="559"/>
      <c r="T59" s="559"/>
      <c r="U59" s="559"/>
      <c r="V59" s="559"/>
      <c r="W59" s="559"/>
      <c r="X59" s="559"/>
      <c r="Y59" s="558" t="s">
        <v>70</v>
      </c>
      <c r="Z59" s="558"/>
      <c r="AA59" s="558"/>
      <c r="AB59" s="559"/>
      <c r="AC59" s="559"/>
      <c r="AD59" s="559"/>
      <c r="AE59" s="559"/>
      <c r="AF59" s="559"/>
      <c r="AG59" s="559"/>
      <c r="AH59" s="559"/>
      <c r="AI59" s="559"/>
      <c r="AJ59" s="559"/>
      <c r="AK59" s="559"/>
      <c r="AL59" s="99"/>
      <c r="AM59" s="99"/>
      <c r="AN59" s="99"/>
      <c r="AO59" s="99"/>
      <c r="AP59" s="99"/>
      <c r="AQ59" s="99"/>
      <c r="AR59" s="99"/>
      <c r="AS59" s="99"/>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1"/>
      <c r="CH59" s="101"/>
      <c r="CI59" s="101"/>
      <c r="CJ59" s="101"/>
      <c r="CK59" s="101"/>
      <c r="CL59" s="101"/>
      <c r="CM59" s="101"/>
      <c r="CN59" s="102"/>
    </row>
    <row r="60" spans="1:97" ht="45" customHeight="1">
      <c r="A60" s="503"/>
      <c r="B60" s="656"/>
      <c r="C60" s="656"/>
      <c r="D60" s="656"/>
      <c r="E60" s="656"/>
      <c r="F60" s="656"/>
      <c r="G60" s="656"/>
      <c r="H60" s="656"/>
      <c r="I60" s="656"/>
      <c r="J60" s="656"/>
      <c r="K60" s="657"/>
      <c r="L60" s="551"/>
      <c r="M60" s="552"/>
      <c r="N60" s="552"/>
      <c r="O60" s="552"/>
      <c r="P60" s="552"/>
      <c r="Q60" s="552"/>
      <c r="R60" s="552"/>
      <c r="S60" s="552"/>
      <c r="T60" s="552"/>
      <c r="U60" s="552"/>
      <c r="V60" s="552"/>
      <c r="W60" s="552"/>
      <c r="X60" s="552"/>
      <c r="Y60" s="552"/>
      <c r="Z60" s="552"/>
      <c r="AA60" s="552"/>
      <c r="AB60" s="552"/>
      <c r="AC60" s="565"/>
      <c r="AD60" s="552"/>
      <c r="AE60" s="552"/>
      <c r="AF60" s="552"/>
      <c r="AG60" s="552"/>
      <c r="AH60" s="552"/>
      <c r="AI60" s="552"/>
      <c r="AJ60" s="552"/>
      <c r="AK60" s="552"/>
      <c r="AL60" s="552"/>
      <c r="AM60" s="552"/>
      <c r="AN60" s="552"/>
      <c r="AO60" s="552"/>
      <c r="AP60" s="552"/>
      <c r="AQ60" s="552"/>
      <c r="AR60" s="552"/>
      <c r="AS60" s="552"/>
      <c r="AT60" s="552"/>
      <c r="AU60" s="552"/>
      <c r="AV60" s="552"/>
      <c r="AW60" s="552"/>
      <c r="AX60" s="552"/>
      <c r="AY60" s="552"/>
      <c r="AZ60" s="552"/>
      <c r="BA60" s="552"/>
      <c r="BB60" s="552"/>
      <c r="BC60" s="552"/>
      <c r="BD60" s="566"/>
      <c r="BE60" s="567"/>
      <c r="BF60" s="567"/>
      <c r="BG60" s="567"/>
      <c r="BH60" s="567"/>
      <c r="BI60" s="567"/>
      <c r="BJ60" s="567"/>
      <c r="BK60" s="567"/>
      <c r="BL60" s="567"/>
      <c r="BM60" s="567"/>
      <c r="BN60" s="567"/>
      <c r="BO60" s="567"/>
      <c r="BP60" s="567"/>
      <c r="BQ60" s="567"/>
      <c r="BR60" s="567"/>
      <c r="BS60" s="567"/>
      <c r="BT60" s="567"/>
      <c r="BU60" s="567"/>
      <c r="BV60" s="567"/>
      <c r="BW60" s="567"/>
      <c r="BX60" s="567"/>
      <c r="BY60" s="567"/>
      <c r="BZ60" s="567"/>
      <c r="CA60" s="567"/>
      <c r="CB60" s="567"/>
      <c r="CC60" s="567"/>
      <c r="CD60" s="567"/>
      <c r="CE60" s="567"/>
      <c r="CF60" s="567"/>
      <c r="CG60" s="567"/>
      <c r="CH60" s="567"/>
      <c r="CI60" s="567"/>
      <c r="CJ60" s="567"/>
      <c r="CK60" s="567"/>
      <c r="CL60" s="567"/>
      <c r="CM60" s="567"/>
      <c r="CN60" s="568"/>
    </row>
    <row r="61" spans="1:97" s="263" customFormat="1" ht="37.5" customHeight="1">
      <c r="A61" s="505"/>
      <c r="B61" s="506"/>
      <c r="C61" s="506"/>
      <c r="D61" s="506"/>
      <c r="E61" s="506"/>
      <c r="F61" s="506"/>
      <c r="G61" s="506"/>
      <c r="H61" s="506"/>
      <c r="I61" s="506"/>
      <c r="J61" s="506"/>
      <c r="K61" s="658"/>
      <c r="L61" s="652"/>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c r="AK61" s="653"/>
      <c r="AL61" s="653"/>
      <c r="AM61" s="653"/>
      <c r="AN61" s="653"/>
      <c r="AO61" s="653"/>
      <c r="AP61" s="653"/>
      <c r="AQ61" s="653"/>
      <c r="AR61" s="653"/>
      <c r="AS61" s="653"/>
      <c r="AT61" s="653"/>
      <c r="AU61" s="653"/>
      <c r="AV61" s="653"/>
      <c r="AW61" s="653"/>
      <c r="AX61" s="653"/>
      <c r="AY61" s="653"/>
      <c r="AZ61" s="653"/>
      <c r="BA61" s="653"/>
      <c r="BB61" s="653"/>
      <c r="BC61" s="653"/>
      <c r="BD61" s="653"/>
      <c r="BE61" s="653"/>
      <c r="BF61" s="653"/>
      <c r="BG61" s="653"/>
      <c r="BH61" s="653"/>
      <c r="BI61" s="653"/>
      <c r="BJ61" s="653"/>
      <c r="BK61" s="653"/>
      <c r="BL61" s="653"/>
      <c r="BM61" s="653"/>
      <c r="BN61" s="653"/>
      <c r="BO61" s="653"/>
      <c r="BP61" s="653"/>
      <c r="BQ61" s="653"/>
      <c r="BR61" s="653"/>
      <c r="BS61" s="653"/>
      <c r="BT61" s="653"/>
      <c r="BU61" s="653"/>
      <c r="BV61" s="653"/>
      <c r="BW61" s="653"/>
      <c r="BX61" s="653"/>
      <c r="BY61" s="653"/>
      <c r="BZ61" s="653"/>
      <c r="CA61" s="653"/>
      <c r="CB61" s="653"/>
      <c r="CC61" s="653"/>
      <c r="CD61" s="653"/>
      <c r="CE61" s="653"/>
      <c r="CF61" s="653"/>
      <c r="CG61" s="653"/>
      <c r="CH61" s="653"/>
      <c r="CI61" s="653"/>
      <c r="CJ61" s="653"/>
      <c r="CK61" s="653"/>
      <c r="CL61" s="653"/>
      <c r="CM61" s="653"/>
      <c r="CN61" s="654"/>
    </row>
    <row r="62" spans="1:97" s="263" customFormat="1" ht="33" customHeight="1">
      <c r="A62" s="525" t="s">
        <v>239</v>
      </c>
      <c r="B62" s="526"/>
      <c r="C62" s="526"/>
      <c r="D62" s="526"/>
      <c r="E62" s="526"/>
      <c r="F62" s="526"/>
      <c r="G62" s="526"/>
      <c r="H62" s="526"/>
      <c r="I62" s="526"/>
      <c r="J62" s="526"/>
      <c r="K62" s="527"/>
      <c r="L62" s="528" t="s">
        <v>223</v>
      </c>
      <c r="M62" s="529"/>
      <c r="N62" s="529"/>
      <c r="O62" s="530" t="s">
        <v>276</v>
      </c>
      <c r="P62" s="531"/>
      <c r="Q62" s="531"/>
      <c r="R62" s="531"/>
      <c r="S62" s="531"/>
      <c r="T62" s="531"/>
      <c r="U62" s="531"/>
      <c r="V62" s="531"/>
      <c r="W62" s="531"/>
      <c r="X62" s="531"/>
      <c r="Y62" s="531"/>
      <c r="Z62" s="531"/>
      <c r="AA62" s="531"/>
      <c r="AB62" s="531"/>
      <c r="AC62" s="525" t="s">
        <v>16</v>
      </c>
      <c r="AD62" s="526"/>
      <c r="AE62" s="526"/>
      <c r="AF62" s="526"/>
      <c r="AG62" s="526"/>
      <c r="AH62" s="526"/>
      <c r="AI62" s="526"/>
      <c r="AJ62" s="526"/>
      <c r="AK62" s="526"/>
      <c r="AL62" s="526"/>
      <c r="AM62" s="526"/>
      <c r="AN62" s="526"/>
      <c r="AO62" s="540" t="s">
        <v>5</v>
      </c>
      <c r="AP62" s="541"/>
      <c r="AQ62" s="541"/>
      <c r="AR62" s="542" t="s">
        <v>247</v>
      </c>
      <c r="AS62" s="542"/>
      <c r="AT62" s="542"/>
      <c r="AU62" s="542"/>
      <c r="AV62" s="542"/>
      <c r="AW62" s="542"/>
      <c r="AX62" s="542"/>
      <c r="AY62" s="542"/>
      <c r="AZ62" s="542"/>
      <c r="BA62" s="543" t="s">
        <v>5</v>
      </c>
      <c r="BB62" s="541"/>
      <c r="BC62" s="541"/>
      <c r="BD62" s="542" t="s">
        <v>248</v>
      </c>
      <c r="BE62" s="542"/>
      <c r="BF62" s="542"/>
      <c r="BG62" s="542"/>
      <c r="BH62" s="542"/>
      <c r="BI62" s="542"/>
      <c r="BJ62" s="542"/>
      <c r="BK62" s="542"/>
      <c r="BL62" s="544"/>
      <c r="BM62" s="525" t="s">
        <v>13</v>
      </c>
      <c r="BN62" s="526"/>
      <c r="BO62" s="526"/>
      <c r="BP62" s="526"/>
      <c r="BQ62" s="526"/>
      <c r="BR62" s="526"/>
      <c r="BS62" s="526"/>
      <c r="BT62" s="526"/>
      <c r="BU62" s="526"/>
      <c r="BV62" s="526"/>
      <c r="BW62" s="527"/>
      <c r="BX62" s="539"/>
      <c r="BY62" s="539"/>
      <c r="BZ62" s="539"/>
      <c r="CA62" s="539"/>
      <c r="CB62" s="539"/>
      <c r="CC62" s="539"/>
      <c r="CD62" s="539"/>
      <c r="CE62" s="539"/>
      <c r="CF62" s="539"/>
      <c r="CG62" s="539"/>
      <c r="CH62" s="539"/>
      <c r="CI62" s="539"/>
      <c r="CJ62" s="537" t="s">
        <v>8</v>
      </c>
      <c r="CK62" s="537"/>
      <c r="CL62" s="537"/>
      <c r="CM62" s="537"/>
      <c r="CN62" s="538"/>
    </row>
    <row r="63" spans="1:97" s="263" customFormat="1" ht="37.5" customHeight="1">
      <c r="A63" s="469" t="s">
        <v>90</v>
      </c>
      <c r="B63" s="470"/>
      <c r="C63" s="470"/>
      <c r="D63" s="470"/>
      <c r="E63" s="470"/>
      <c r="F63" s="470"/>
      <c r="G63" s="470"/>
      <c r="H63" s="470"/>
      <c r="I63" s="470"/>
      <c r="J63" s="470"/>
      <c r="K63" s="471"/>
      <c r="L63" s="464" t="s">
        <v>5</v>
      </c>
      <c r="M63" s="465"/>
      <c r="N63" s="465"/>
      <c r="O63" s="466" t="s">
        <v>240</v>
      </c>
      <c r="P63" s="467"/>
      <c r="Q63" s="467"/>
      <c r="R63" s="467"/>
      <c r="S63" s="467"/>
      <c r="T63" s="467"/>
      <c r="U63" s="467"/>
      <c r="V63" s="467"/>
      <c r="W63" s="467"/>
      <c r="X63" s="467"/>
      <c r="Y63" s="467"/>
      <c r="Z63" s="467"/>
      <c r="AA63" s="467"/>
      <c r="AB63" s="467"/>
      <c r="AC63" s="468" t="s">
        <v>5</v>
      </c>
      <c r="AD63" s="465"/>
      <c r="AE63" s="465"/>
      <c r="AF63" s="493" t="s">
        <v>254</v>
      </c>
      <c r="AG63" s="494"/>
      <c r="AH63" s="494"/>
      <c r="AI63" s="494"/>
      <c r="AJ63" s="494"/>
      <c r="AK63" s="494"/>
      <c r="AL63" s="494"/>
      <c r="AM63" s="494"/>
      <c r="AN63" s="494"/>
      <c r="AO63" s="494"/>
      <c r="AP63" s="494"/>
      <c r="AQ63" s="494"/>
      <c r="AR63" s="494"/>
      <c r="AS63" s="494"/>
      <c r="AT63" s="494"/>
      <c r="AU63" s="494"/>
      <c r="AV63" s="494"/>
      <c r="AW63" s="494"/>
      <c r="AX63" s="494"/>
      <c r="AY63" s="494"/>
      <c r="AZ63" s="494"/>
      <c r="BA63" s="494"/>
      <c r="BB63" s="494"/>
      <c r="BC63" s="494"/>
      <c r="BD63" s="494"/>
      <c r="BE63" s="494"/>
      <c r="BF63" s="494"/>
      <c r="BG63" s="494"/>
      <c r="BH63" s="494"/>
      <c r="BI63" s="494"/>
      <c r="BJ63" s="494"/>
      <c r="BK63" s="494"/>
      <c r="BL63" s="494"/>
      <c r="BM63" s="494"/>
      <c r="BN63" s="494"/>
      <c r="BO63" s="494"/>
      <c r="BP63" s="494"/>
      <c r="BQ63" s="494"/>
      <c r="BR63" s="494"/>
      <c r="BS63" s="494"/>
      <c r="BT63" s="494"/>
      <c r="BU63" s="494"/>
      <c r="BV63" s="494"/>
      <c r="BW63" s="494"/>
      <c r="BX63" s="494"/>
      <c r="BY63" s="494"/>
      <c r="BZ63" s="494"/>
      <c r="CA63" s="494"/>
      <c r="CB63" s="494"/>
      <c r="CC63" s="494"/>
      <c r="CD63" s="494"/>
      <c r="CE63" s="494"/>
      <c r="CF63" s="494"/>
      <c r="CG63" s="494"/>
      <c r="CH63" s="494"/>
      <c r="CI63" s="494"/>
      <c r="CJ63" s="494"/>
      <c r="CK63" s="494"/>
      <c r="CL63" s="494"/>
      <c r="CM63" s="494"/>
      <c r="CN63" s="495"/>
    </row>
    <row r="64" spans="1:97" s="263" customFormat="1" ht="37.5" customHeight="1">
      <c r="A64" s="475"/>
      <c r="B64" s="476"/>
      <c r="C64" s="476"/>
      <c r="D64" s="476"/>
      <c r="E64" s="476"/>
      <c r="F64" s="476"/>
      <c r="G64" s="476"/>
      <c r="H64" s="476"/>
      <c r="I64" s="476"/>
      <c r="J64" s="476"/>
      <c r="K64" s="477"/>
      <c r="L64" s="486" t="s">
        <v>5</v>
      </c>
      <c r="M64" s="487"/>
      <c r="N64" s="487"/>
      <c r="O64" s="491" t="s">
        <v>241</v>
      </c>
      <c r="P64" s="532"/>
      <c r="Q64" s="532"/>
      <c r="R64" s="532"/>
      <c r="S64" s="532"/>
      <c r="T64" s="532"/>
      <c r="U64" s="532"/>
      <c r="V64" s="532"/>
      <c r="W64" s="532"/>
      <c r="X64" s="532"/>
      <c r="Y64" s="532"/>
      <c r="Z64" s="532"/>
      <c r="AA64" s="532"/>
      <c r="AB64" s="532"/>
      <c r="AC64" s="533" t="s">
        <v>5</v>
      </c>
      <c r="AD64" s="487"/>
      <c r="AE64" s="487"/>
      <c r="AF64" s="534" t="s">
        <v>314</v>
      </c>
      <c r="AG64" s="535"/>
      <c r="AH64" s="535"/>
      <c r="AI64" s="535"/>
      <c r="AJ64" s="535"/>
      <c r="AK64" s="535"/>
      <c r="AL64" s="535"/>
      <c r="AM64" s="535"/>
      <c r="AN64" s="535"/>
      <c r="AO64" s="535"/>
      <c r="AP64" s="535"/>
      <c r="AQ64" s="535"/>
      <c r="AR64" s="535"/>
      <c r="AS64" s="535"/>
      <c r="AT64" s="535"/>
      <c r="AU64" s="535"/>
      <c r="AV64" s="535"/>
      <c r="AW64" s="535"/>
      <c r="AX64" s="535"/>
      <c r="AY64" s="535"/>
      <c r="AZ64" s="535"/>
      <c r="BA64" s="535"/>
      <c r="BB64" s="535"/>
      <c r="BC64" s="535"/>
      <c r="BD64" s="535"/>
      <c r="BE64" s="535"/>
      <c r="BF64" s="535"/>
      <c r="BG64" s="535"/>
      <c r="BH64" s="535"/>
      <c r="BI64" s="535"/>
      <c r="BJ64" s="535"/>
      <c r="BK64" s="535"/>
      <c r="BL64" s="535"/>
      <c r="BM64" s="535"/>
      <c r="BN64" s="535"/>
      <c r="BO64" s="535"/>
      <c r="BP64" s="535"/>
      <c r="BQ64" s="535"/>
      <c r="BR64" s="535"/>
      <c r="BS64" s="535"/>
      <c r="BT64" s="535"/>
      <c r="BU64" s="535"/>
      <c r="BV64" s="535"/>
      <c r="BW64" s="535"/>
      <c r="BX64" s="535"/>
      <c r="BY64" s="535"/>
      <c r="BZ64" s="535"/>
      <c r="CA64" s="535"/>
      <c r="CB64" s="535"/>
      <c r="CC64" s="535"/>
      <c r="CD64" s="535"/>
      <c r="CE64" s="535"/>
      <c r="CF64" s="535"/>
      <c r="CG64" s="535"/>
      <c r="CH64" s="535"/>
      <c r="CI64" s="535"/>
      <c r="CJ64" s="535"/>
      <c r="CK64" s="535"/>
      <c r="CL64" s="535"/>
      <c r="CM64" s="535"/>
      <c r="CN64" s="536"/>
      <c r="CS64" s="253"/>
    </row>
    <row r="65" spans="1:92" s="263" customFormat="1" ht="37.5" customHeight="1">
      <c r="A65" s="469" t="s">
        <v>142</v>
      </c>
      <c r="B65" s="470"/>
      <c r="C65" s="470"/>
      <c r="D65" s="470"/>
      <c r="E65" s="470"/>
      <c r="F65" s="470"/>
      <c r="G65" s="470"/>
      <c r="H65" s="470"/>
      <c r="I65" s="470"/>
      <c r="J65" s="470"/>
      <c r="K65" s="471"/>
      <c r="L65" s="464" t="s">
        <v>5</v>
      </c>
      <c r="M65" s="465"/>
      <c r="N65" s="465"/>
      <c r="O65" s="466" t="s">
        <v>242</v>
      </c>
      <c r="P65" s="467"/>
      <c r="Q65" s="467"/>
      <c r="R65" s="467"/>
      <c r="S65" s="467"/>
      <c r="T65" s="467"/>
      <c r="U65" s="467"/>
      <c r="V65" s="467"/>
      <c r="W65" s="467"/>
      <c r="X65" s="467"/>
      <c r="Y65" s="467"/>
      <c r="Z65" s="467"/>
      <c r="AA65" s="467"/>
      <c r="AB65" s="467"/>
      <c r="AC65" s="468" t="s">
        <v>5</v>
      </c>
      <c r="AD65" s="465"/>
      <c r="AE65" s="465"/>
      <c r="AF65" s="493" t="s">
        <v>255</v>
      </c>
      <c r="AG65" s="494"/>
      <c r="AH65" s="494"/>
      <c r="AI65" s="494"/>
      <c r="AJ65" s="494"/>
      <c r="AK65" s="494"/>
      <c r="AL65" s="494"/>
      <c r="AM65" s="494"/>
      <c r="AN65" s="494"/>
      <c r="AO65" s="494"/>
      <c r="AP65" s="494"/>
      <c r="AQ65" s="494"/>
      <c r="AR65" s="494"/>
      <c r="AS65" s="494"/>
      <c r="AT65" s="494"/>
      <c r="AU65" s="494"/>
      <c r="AV65" s="494"/>
      <c r="AW65" s="494"/>
      <c r="AX65" s="494"/>
      <c r="AY65" s="494"/>
      <c r="AZ65" s="494"/>
      <c r="BA65" s="494"/>
      <c r="BB65" s="494"/>
      <c r="BC65" s="494"/>
      <c r="BD65" s="494"/>
      <c r="BE65" s="494"/>
      <c r="BF65" s="494"/>
      <c r="BG65" s="494"/>
      <c r="BH65" s="494"/>
      <c r="BI65" s="494"/>
      <c r="BJ65" s="494"/>
      <c r="BK65" s="494"/>
      <c r="BL65" s="494"/>
      <c r="BM65" s="494"/>
      <c r="BN65" s="494"/>
      <c r="BO65" s="494"/>
      <c r="BP65" s="494"/>
      <c r="BQ65" s="494"/>
      <c r="BR65" s="494"/>
      <c r="BS65" s="494"/>
      <c r="BT65" s="494"/>
      <c r="BU65" s="494"/>
      <c r="BV65" s="494"/>
      <c r="BW65" s="494"/>
      <c r="BX65" s="494"/>
      <c r="BY65" s="494"/>
      <c r="BZ65" s="494"/>
      <c r="CA65" s="494"/>
      <c r="CB65" s="494"/>
      <c r="CC65" s="494"/>
      <c r="CD65" s="494"/>
      <c r="CE65" s="494"/>
      <c r="CF65" s="494"/>
      <c r="CG65" s="494"/>
      <c r="CH65" s="494"/>
      <c r="CI65" s="494"/>
      <c r="CJ65" s="494"/>
      <c r="CK65" s="494"/>
      <c r="CL65" s="494"/>
      <c r="CM65" s="494"/>
      <c r="CN65" s="495"/>
    </row>
    <row r="66" spans="1:92" s="263" customFormat="1" ht="37.5" customHeight="1">
      <c r="A66" s="472"/>
      <c r="B66" s="473"/>
      <c r="C66" s="473"/>
      <c r="D66" s="473"/>
      <c r="E66" s="473"/>
      <c r="F66" s="473"/>
      <c r="G66" s="473"/>
      <c r="H66" s="473"/>
      <c r="I66" s="473"/>
      <c r="J66" s="473"/>
      <c r="K66" s="474"/>
      <c r="L66" s="496" t="s">
        <v>5</v>
      </c>
      <c r="M66" s="497"/>
      <c r="N66" s="497"/>
      <c r="O66" s="498" t="s">
        <v>143</v>
      </c>
      <c r="P66" s="499"/>
      <c r="Q66" s="499"/>
      <c r="R66" s="499"/>
      <c r="S66" s="499"/>
      <c r="T66" s="499"/>
      <c r="U66" s="499"/>
      <c r="V66" s="499"/>
      <c r="W66" s="499"/>
      <c r="X66" s="499"/>
      <c r="Y66" s="499"/>
      <c r="Z66" s="499"/>
      <c r="AA66" s="499"/>
      <c r="AB66" s="499"/>
      <c r="AC66" s="500" t="s">
        <v>5</v>
      </c>
      <c r="AD66" s="497"/>
      <c r="AE66" s="497"/>
      <c r="AF66" s="447" t="s">
        <v>315</v>
      </c>
      <c r="AG66" s="448"/>
      <c r="AH66" s="448"/>
      <c r="AI66" s="448"/>
      <c r="AJ66" s="448"/>
      <c r="AK66" s="448"/>
      <c r="AL66" s="448"/>
      <c r="AM66" s="448"/>
      <c r="AN66" s="448"/>
      <c r="AO66" s="448"/>
      <c r="AP66" s="448"/>
      <c r="AQ66" s="448"/>
      <c r="AR66" s="448"/>
      <c r="AS66" s="448"/>
      <c r="AT66" s="448"/>
      <c r="AU66" s="448"/>
      <c r="AV66" s="448"/>
      <c r="AW66" s="448"/>
      <c r="AX66" s="448"/>
      <c r="AY66" s="448"/>
      <c r="AZ66" s="448"/>
      <c r="BA66" s="448"/>
      <c r="BB66" s="448"/>
      <c r="BC66" s="448"/>
      <c r="BD66" s="448"/>
      <c r="BE66" s="448"/>
      <c r="BF66" s="448"/>
      <c r="BG66" s="448"/>
      <c r="BH66" s="448"/>
      <c r="BI66" s="448"/>
      <c r="BJ66" s="448"/>
      <c r="BK66" s="448"/>
      <c r="BL66" s="448"/>
      <c r="BM66" s="448"/>
      <c r="BN66" s="448"/>
      <c r="BO66" s="448"/>
      <c r="BP66" s="448"/>
      <c r="BQ66" s="448"/>
      <c r="BR66" s="448"/>
      <c r="BS66" s="448"/>
      <c r="BT66" s="448"/>
      <c r="BU66" s="448"/>
      <c r="BV66" s="448"/>
      <c r="BW66" s="448"/>
      <c r="BX66" s="448"/>
      <c r="BY66" s="448"/>
      <c r="BZ66" s="448"/>
      <c r="CA66" s="448"/>
      <c r="CB66" s="448"/>
      <c r="CC66" s="448"/>
      <c r="CD66" s="448"/>
      <c r="CE66" s="448"/>
      <c r="CF66" s="448"/>
      <c r="CG66" s="448"/>
      <c r="CH66" s="448"/>
      <c r="CI66" s="448"/>
      <c r="CJ66" s="448"/>
      <c r="CK66" s="448"/>
      <c r="CL66" s="448"/>
      <c r="CM66" s="448"/>
      <c r="CN66" s="449"/>
    </row>
    <row r="67" spans="1:92" s="263" customFormat="1" ht="37.5" customHeight="1">
      <c r="A67" s="475"/>
      <c r="B67" s="476"/>
      <c r="C67" s="476"/>
      <c r="D67" s="476"/>
      <c r="E67" s="476"/>
      <c r="F67" s="476"/>
      <c r="G67" s="476"/>
      <c r="H67" s="476"/>
      <c r="I67" s="476"/>
      <c r="J67" s="476"/>
      <c r="K67" s="477"/>
      <c r="L67" s="478" t="s">
        <v>5</v>
      </c>
      <c r="M67" s="479"/>
      <c r="N67" s="479"/>
      <c r="O67" s="480" t="s">
        <v>91</v>
      </c>
      <c r="P67" s="481"/>
      <c r="Q67" s="481"/>
      <c r="R67" s="481"/>
      <c r="S67" s="481"/>
      <c r="T67" s="481"/>
      <c r="U67" s="481"/>
      <c r="V67" s="481"/>
      <c r="W67" s="481"/>
      <c r="X67" s="481"/>
      <c r="Y67" s="481"/>
      <c r="Z67" s="481"/>
      <c r="AA67" s="481"/>
      <c r="AB67" s="481"/>
      <c r="AC67" s="482" t="s">
        <v>5</v>
      </c>
      <c r="AD67" s="479"/>
      <c r="AE67" s="479"/>
      <c r="AF67" s="483" t="s">
        <v>256</v>
      </c>
      <c r="AG67" s="484"/>
      <c r="AH67" s="484"/>
      <c r="AI67" s="484"/>
      <c r="AJ67" s="484"/>
      <c r="AK67" s="484"/>
      <c r="AL67" s="484"/>
      <c r="AM67" s="484"/>
      <c r="AN67" s="484"/>
      <c r="AO67" s="484"/>
      <c r="AP67" s="484"/>
      <c r="AQ67" s="484"/>
      <c r="AR67" s="484"/>
      <c r="AS67" s="484"/>
      <c r="AT67" s="484"/>
      <c r="AU67" s="484"/>
      <c r="AV67" s="484"/>
      <c r="AW67" s="484"/>
      <c r="AX67" s="484"/>
      <c r="AY67" s="484"/>
      <c r="AZ67" s="484"/>
      <c r="BA67" s="484"/>
      <c r="BB67" s="484"/>
      <c r="BC67" s="484"/>
      <c r="BD67" s="484"/>
      <c r="BE67" s="484"/>
      <c r="BF67" s="484"/>
      <c r="BG67" s="484"/>
      <c r="BH67" s="484"/>
      <c r="BI67" s="484"/>
      <c r="BJ67" s="484"/>
      <c r="BK67" s="484"/>
      <c r="BL67" s="484"/>
      <c r="BM67" s="484"/>
      <c r="BN67" s="484"/>
      <c r="BO67" s="484"/>
      <c r="BP67" s="484"/>
      <c r="BQ67" s="484"/>
      <c r="BR67" s="484"/>
      <c r="BS67" s="484"/>
      <c r="BT67" s="484"/>
      <c r="BU67" s="484"/>
      <c r="BV67" s="484"/>
      <c r="BW67" s="484"/>
      <c r="BX67" s="484"/>
      <c r="BY67" s="484"/>
      <c r="BZ67" s="484"/>
      <c r="CA67" s="484"/>
      <c r="CB67" s="484"/>
      <c r="CC67" s="484"/>
      <c r="CD67" s="484"/>
      <c r="CE67" s="484"/>
      <c r="CF67" s="484"/>
      <c r="CG67" s="484"/>
      <c r="CH67" s="484"/>
      <c r="CI67" s="484"/>
      <c r="CJ67" s="484"/>
      <c r="CK67" s="484"/>
      <c r="CL67" s="484"/>
      <c r="CM67" s="484"/>
      <c r="CN67" s="485"/>
    </row>
    <row r="68" spans="1:92" s="263" customFormat="1" ht="37.5" customHeight="1">
      <c r="A68" s="469" t="s">
        <v>252</v>
      </c>
      <c r="B68" s="470"/>
      <c r="C68" s="470"/>
      <c r="D68" s="470"/>
      <c r="E68" s="470"/>
      <c r="F68" s="470"/>
      <c r="G68" s="470"/>
      <c r="H68" s="470"/>
      <c r="I68" s="470"/>
      <c r="J68" s="470"/>
      <c r="K68" s="471"/>
      <c r="L68" s="464" t="s">
        <v>5</v>
      </c>
      <c r="M68" s="465"/>
      <c r="N68" s="465"/>
      <c r="O68" s="488" t="s">
        <v>253</v>
      </c>
      <c r="P68" s="488"/>
      <c r="Q68" s="488"/>
      <c r="R68" s="488"/>
      <c r="S68" s="488"/>
      <c r="T68" s="488"/>
      <c r="U68" s="488"/>
      <c r="V68" s="488"/>
      <c r="W68" s="488"/>
      <c r="X68" s="488"/>
      <c r="Y68" s="488"/>
      <c r="Z68" s="488"/>
      <c r="AA68" s="488"/>
      <c r="AB68" s="488"/>
      <c r="AC68" s="468" t="s">
        <v>5</v>
      </c>
      <c r="AD68" s="465"/>
      <c r="AE68" s="465"/>
      <c r="AF68" s="466" t="s">
        <v>274</v>
      </c>
      <c r="AG68" s="466"/>
      <c r="AH68" s="466"/>
      <c r="AI68" s="466"/>
      <c r="AJ68" s="466"/>
      <c r="AK68" s="466"/>
      <c r="AL68" s="466"/>
      <c r="AM68" s="466"/>
      <c r="AN68" s="466"/>
      <c r="AO68" s="466"/>
      <c r="AP68" s="466"/>
      <c r="AQ68" s="466"/>
      <c r="AR68" s="466"/>
      <c r="AS68" s="466"/>
      <c r="AT68" s="466"/>
      <c r="AU68" s="466"/>
      <c r="AV68" s="466"/>
      <c r="AW68" s="466"/>
      <c r="AX68" s="466"/>
      <c r="AY68" s="489"/>
      <c r="AZ68" s="465" t="s">
        <v>5</v>
      </c>
      <c r="BA68" s="465"/>
      <c r="BB68" s="465"/>
      <c r="BC68" s="466" t="s">
        <v>257</v>
      </c>
      <c r="BD68" s="466"/>
      <c r="BE68" s="466"/>
      <c r="BF68" s="466"/>
      <c r="BG68" s="466"/>
      <c r="BH68" s="466"/>
      <c r="BI68" s="466"/>
      <c r="BJ68" s="466"/>
      <c r="BK68" s="466"/>
      <c r="BL68" s="466"/>
      <c r="BM68" s="466"/>
      <c r="BN68" s="466"/>
      <c r="BO68" s="466"/>
      <c r="BP68" s="466"/>
      <c r="BQ68" s="466"/>
      <c r="BR68" s="466"/>
      <c r="BS68" s="466"/>
      <c r="BT68" s="468" t="s">
        <v>5</v>
      </c>
      <c r="BU68" s="465"/>
      <c r="BV68" s="465"/>
      <c r="BW68" s="466" t="s">
        <v>258</v>
      </c>
      <c r="BX68" s="466"/>
      <c r="BY68" s="466"/>
      <c r="BZ68" s="466"/>
      <c r="CA68" s="466"/>
      <c r="CB68" s="466"/>
      <c r="CC68" s="466"/>
      <c r="CD68" s="466"/>
      <c r="CE68" s="466"/>
      <c r="CF68" s="466"/>
      <c r="CG68" s="466"/>
      <c r="CH68" s="466"/>
      <c r="CI68" s="466"/>
      <c r="CJ68" s="466"/>
      <c r="CK68" s="466"/>
      <c r="CL68" s="466"/>
      <c r="CM68" s="466"/>
      <c r="CN68" s="490"/>
    </row>
    <row r="69" spans="1:92" s="263" customFormat="1" ht="37.5" customHeight="1">
      <c r="A69" s="475"/>
      <c r="B69" s="476"/>
      <c r="C69" s="476"/>
      <c r="D69" s="476"/>
      <c r="E69" s="476"/>
      <c r="F69" s="476"/>
      <c r="G69" s="476"/>
      <c r="H69" s="476"/>
      <c r="I69" s="476"/>
      <c r="J69" s="476"/>
      <c r="K69" s="477"/>
      <c r="L69" s="486" t="s">
        <v>5</v>
      </c>
      <c r="M69" s="487"/>
      <c r="N69" s="487"/>
      <c r="O69" s="491" t="s">
        <v>259</v>
      </c>
      <c r="P69" s="491"/>
      <c r="Q69" s="491"/>
      <c r="R69" s="491"/>
      <c r="S69" s="491"/>
      <c r="T69" s="491"/>
      <c r="U69" s="491"/>
      <c r="V69" s="491"/>
      <c r="W69" s="491"/>
      <c r="X69" s="491"/>
      <c r="Y69" s="491"/>
      <c r="Z69" s="491"/>
      <c r="AA69" s="491"/>
      <c r="AB69" s="492"/>
      <c r="AC69" s="487" t="s">
        <v>5</v>
      </c>
      <c r="AD69" s="487"/>
      <c r="AE69" s="487"/>
      <c r="AF69" s="422" t="s">
        <v>260</v>
      </c>
      <c r="AG69" s="422"/>
      <c r="AH69" s="422"/>
      <c r="AI69" s="422"/>
      <c r="AJ69" s="422"/>
      <c r="AK69" s="422"/>
      <c r="AL69" s="422"/>
      <c r="AM69" s="423" t="s">
        <v>261</v>
      </c>
      <c r="AN69" s="423"/>
      <c r="AO69" s="424"/>
      <c r="AP69" s="424"/>
      <c r="AQ69" s="424"/>
      <c r="AR69" s="424"/>
      <c r="AS69" s="424"/>
      <c r="AT69" s="424"/>
      <c r="AU69" s="424"/>
      <c r="AV69" s="424"/>
      <c r="AW69" s="424"/>
      <c r="AX69" s="424"/>
      <c r="AY69" s="424"/>
      <c r="AZ69" s="424"/>
      <c r="BA69" s="424"/>
      <c r="BB69" s="424"/>
      <c r="BC69" s="424"/>
      <c r="BD69" s="424"/>
      <c r="BE69" s="424"/>
      <c r="BF69" s="424"/>
      <c r="BG69" s="424"/>
      <c r="BH69" s="424"/>
      <c r="BI69" s="424"/>
      <c r="BJ69" s="424"/>
      <c r="BK69" s="424"/>
      <c r="BL69" s="424"/>
      <c r="BM69" s="424"/>
      <c r="BN69" s="424"/>
      <c r="BO69" s="424"/>
      <c r="BP69" s="424"/>
      <c r="BQ69" s="424"/>
      <c r="BR69" s="424"/>
      <c r="BS69" s="424"/>
      <c r="BT69" s="423" t="s">
        <v>262</v>
      </c>
      <c r="BU69" s="423"/>
      <c r="BV69" s="339"/>
      <c r="BW69" s="339"/>
      <c r="BX69" s="339"/>
      <c r="BY69" s="339"/>
      <c r="BZ69" s="339"/>
      <c r="CA69" s="339"/>
      <c r="CB69" s="339"/>
      <c r="CC69" s="339"/>
      <c r="CD69" s="339"/>
      <c r="CE69" s="339"/>
      <c r="CF69" s="339"/>
      <c r="CG69" s="339"/>
      <c r="CH69" s="339"/>
      <c r="CI69" s="339"/>
      <c r="CJ69" s="339"/>
      <c r="CK69" s="339"/>
      <c r="CL69" s="339"/>
      <c r="CM69" s="339"/>
      <c r="CN69" s="340"/>
    </row>
    <row r="70" spans="1:92" s="263" customFormat="1" ht="33" customHeight="1">
      <c r="A70" s="501" t="s">
        <v>243</v>
      </c>
      <c r="B70" s="502"/>
      <c r="C70" s="502"/>
      <c r="D70" s="502"/>
      <c r="E70" s="502"/>
      <c r="F70" s="502"/>
      <c r="G70" s="502"/>
      <c r="H70" s="502"/>
      <c r="I70" s="502"/>
      <c r="J70" s="502"/>
      <c r="K70" s="502"/>
      <c r="L70" s="464" t="s">
        <v>5</v>
      </c>
      <c r="M70" s="465"/>
      <c r="N70" s="465"/>
      <c r="O70" s="466" t="s">
        <v>89</v>
      </c>
      <c r="P70" s="467"/>
      <c r="Q70" s="467"/>
      <c r="R70" s="467"/>
      <c r="S70" s="467"/>
      <c r="T70" s="467"/>
      <c r="U70" s="467"/>
      <c r="V70" s="467"/>
      <c r="W70" s="467"/>
      <c r="X70" s="467"/>
      <c r="Y70" s="467"/>
      <c r="Z70" s="467"/>
      <c r="AA70" s="467"/>
      <c r="AB70" s="507"/>
      <c r="AC70" s="465" t="s">
        <v>5</v>
      </c>
      <c r="AD70" s="465"/>
      <c r="AE70" s="465"/>
      <c r="AF70" s="466" t="s">
        <v>244</v>
      </c>
      <c r="AG70" s="466"/>
      <c r="AH70" s="466"/>
      <c r="AI70" s="466"/>
      <c r="AJ70" s="466"/>
      <c r="AK70" s="466"/>
      <c r="AL70" s="466"/>
      <c r="AM70" s="466"/>
      <c r="AN70" s="466"/>
      <c r="AO70" s="466"/>
      <c r="AP70" s="466"/>
      <c r="AQ70" s="466"/>
      <c r="AR70" s="466"/>
      <c r="AS70" s="489"/>
      <c r="AT70" s="468" t="s">
        <v>5</v>
      </c>
      <c r="AU70" s="465"/>
      <c r="AV70" s="465"/>
      <c r="AW70" s="493" t="s">
        <v>245</v>
      </c>
      <c r="AX70" s="494"/>
      <c r="AY70" s="494"/>
      <c r="AZ70" s="494"/>
      <c r="BA70" s="494"/>
      <c r="BB70" s="494"/>
      <c r="BC70" s="494"/>
      <c r="BD70" s="494"/>
      <c r="BE70" s="494"/>
      <c r="BF70" s="494"/>
      <c r="BG70" s="494"/>
      <c r="BH70" s="494"/>
      <c r="BI70" s="494"/>
      <c r="BJ70" s="494"/>
      <c r="BK70" s="494"/>
      <c r="BL70" s="494"/>
      <c r="BM70" s="494"/>
      <c r="BN70" s="494"/>
      <c r="BO70" s="494"/>
      <c r="BP70" s="494"/>
      <c r="BQ70" s="494"/>
      <c r="BR70" s="494"/>
      <c r="BS70" s="494"/>
      <c r="BT70" s="494"/>
      <c r="BU70" s="494"/>
      <c r="BV70" s="494"/>
      <c r="BW70" s="494"/>
      <c r="BX70" s="494"/>
      <c r="BY70" s="494"/>
      <c r="BZ70" s="494"/>
      <c r="CA70" s="494"/>
      <c r="CB70" s="494"/>
      <c r="CC70" s="494"/>
      <c r="CD70" s="494"/>
      <c r="CE70" s="494"/>
      <c r="CF70" s="494"/>
      <c r="CG70" s="494"/>
      <c r="CH70" s="494"/>
      <c r="CI70" s="494"/>
      <c r="CJ70" s="494"/>
      <c r="CK70" s="494"/>
      <c r="CL70" s="494"/>
      <c r="CM70" s="494"/>
      <c r="CN70" s="495"/>
    </row>
    <row r="71" spans="1:92" s="263" customFormat="1" ht="22.5" customHeight="1">
      <c r="A71" s="503"/>
      <c r="B71" s="504"/>
      <c r="C71" s="504"/>
      <c r="D71" s="504"/>
      <c r="E71" s="504"/>
      <c r="F71" s="504"/>
      <c r="G71" s="504"/>
      <c r="H71" s="504"/>
      <c r="I71" s="504"/>
      <c r="J71" s="504"/>
      <c r="K71" s="504"/>
      <c r="L71" s="336"/>
      <c r="M71" s="264"/>
      <c r="N71" s="264"/>
      <c r="O71" s="341"/>
      <c r="P71" s="341"/>
      <c r="Q71" s="341"/>
      <c r="R71" s="341"/>
      <c r="S71" s="341"/>
      <c r="T71" s="341"/>
      <c r="U71" s="341"/>
      <c r="V71" s="341"/>
      <c r="W71" s="341"/>
      <c r="X71" s="341"/>
      <c r="Y71" s="341"/>
      <c r="Z71" s="341"/>
      <c r="AA71" s="341"/>
      <c r="AB71" s="342"/>
      <c r="AC71" s="508" t="s">
        <v>246</v>
      </c>
      <c r="AD71" s="509"/>
      <c r="AE71" s="509"/>
      <c r="AF71" s="509"/>
      <c r="AG71" s="509"/>
      <c r="AH71" s="509"/>
      <c r="AI71" s="509"/>
      <c r="AJ71" s="509"/>
      <c r="AK71" s="509"/>
      <c r="AL71" s="509"/>
      <c r="AM71" s="509"/>
      <c r="AN71" s="509"/>
      <c r="AO71" s="509"/>
      <c r="AP71" s="509"/>
      <c r="AQ71" s="509"/>
      <c r="AR71" s="509"/>
      <c r="AS71" s="510"/>
      <c r="AT71" s="515" t="s">
        <v>71</v>
      </c>
      <c r="AU71" s="516"/>
      <c r="AV71" s="517"/>
      <c r="AW71" s="517"/>
      <c r="AX71" s="517"/>
      <c r="AY71" s="517"/>
      <c r="AZ71" s="517"/>
      <c r="BA71" s="517"/>
      <c r="BB71" s="517"/>
      <c r="BC71" s="517"/>
      <c r="BD71" s="517"/>
      <c r="BE71" s="517"/>
      <c r="BF71" s="517"/>
      <c r="BG71" s="517"/>
      <c r="BH71" s="517"/>
      <c r="BI71" s="517"/>
      <c r="BJ71" s="517"/>
      <c r="BK71" s="517"/>
      <c r="BL71" s="517"/>
      <c r="BM71" s="517"/>
      <c r="BN71" s="517"/>
      <c r="BO71" s="517"/>
      <c r="BP71" s="517"/>
      <c r="BQ71" s="517"/>
      <c r="BR71" s="517"/>
      <c r="BS71" s="517"/>
      <c r="BT71" s="517"/>
      <c r="BU71" s="517"/>
      <c r="BV71" s="517"/>
      <c r="BW71" s="517"/>
      <c r="BX71" s="517"/>
      <c r="BY71" s="517"/>
      <c r="BZ71" s="517"/>
      <c r="CA71" s="517"/>
      <c r="CB71" s="517"/>
      <c r="CC71" s="517"/>
      <c r="CD71" s="517"/>
      <c r="CE71" s="517"/>
      <c r="CF71" s="517"/>
      <c r="CG71" s="517"/>
      <c r="CH71" s="517"/>
      <c r="CI71" s="517"/>
      <c r="CJ71" s="517"/>
      <c r="CK71" s="517"/>
      <c r="CL71" s="517"/>
      <c r="CM71" s="518" t="s">
        <v>72</v>
      </c>
      <c r="CN71" s="519"/>
    </row>
    <row r="72" spans="1:92" s="263" customFormat="1" ht="22.5" customHeight="1">
      <c r="A72" s="503"/>
      <c r="B72" s="504"/>
      <c r="C72" s="504"/>
      <c r="D72" s="504"/>
      <c r="E72" s="504"/>
      <c r="F72" s="504"/>
      <c r="G72" s="504"/>
      <c r="H72" s="504"/>
      <c r="I72" s="504"/>
      <c r="J72" s="504"/>
      <c r="K72" s="504"/>
      <c r="L72" s="336"/>
      <c r="M72" s="264"/>
      <c r="N72" s="264"/>
      <c r="O72" s="341"/>
      <c r="P72" s="341"/>
      <c r="Q72" s="341"/>
      <c r="R72" s="341"/>
      <c r="S72" s="341"/>
      <c r="T72" s="341"/>
      <c r="U72" s="341"/>
      <c r="V72" s="341"/>
      <c r="W72" s="341"/>
      <c r="X72" s="341"/>
      <c r="Y72" s="341"/>
      <c r="Z72" s="341"/>
      <c r="AA72" s="341"/>
      <c r="AB72" s="342"/>
      <c r="AC72" s="511"/>
      <c r="AD72" s="511"/>
      <c r="AE72" s="511"/>
      <c r="AF72" s="511"/>
      <c r="AG72" s="511"/>
      <c r="AH72" s="511"/>
      <c r="AI72" s="511"/>
      <c r="AJ72" s="511"/>
      <c r="AK72" s="511"/>
      <c r="AL72" s="511"/>
      <c r="AM72" s="511"/>
      <c r="AN72" s="511"/>
      <c r="AO72" s="511"/>
      <c r="AP72" s="511"/>
      <c r="AQ72" s="511"/>
      <c r="AR72" s="511"/>
      <c r="AS72" s="512"/>
      <c r="AT72" s="515" t="s">
        <v>71</v>
      </c>
      <c r="AU72" s="516"/>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c r="BT72" s="517"/>
      <c r="BU72" s="517"/>
      <c r="BV72" s="517"/>
      <c r="BW72" s="517"/>
      <c r="BX72" s="517"/>
      <c r="BY72" s="517"/>
      <c r="BZ72" s="517"/>
      <c r="CA72" s="517"/>
      <c r="CB72" s="517"/>
      <c r="CC72" s="517"/>
      <c r="CD72" s="517"/>
      <c r="CE72" s="517"/>
      <c r="CF72" s="517"/>
      <c r="CG72" s="517"/>
      <c r="CH72" s="517"/>
      <c r="CI72" s="517"/>
      <c r="CJ72" s="517"/>
      <c r="CK72" s="517"/>
      <c r="CL72" s="517"/>
      <c r="CM72" s="518" t="s">
        <v>72</v>
      </c>
      <c r="CN72" s="519"/>
    </row>
    <row r="73" spans="1:92" s="263" customFormat="1" ht="22.5" customHeight="1">
      <c r="A73" s="505"/>
      <c r="B73" s="506"/>
      <c r="C73" s="506"/>
      <c r="D73" s="506"/>
      <c r="E73" s="506"/>
      <c r="F73" s="506"/>
      <c r="G73" s="506"/>
      <c r="H73" s="506"/>
      <c r="I73" s="506"/>
      <c r="J73" s="506"/>
      <c r="K73" s="506"/>
      <c r="L73" s="337"/>
      <c r="M73" s="338"/>
      <c r="N73" s="338"/>
      <c r="O73" s="338"/>
      <c r="P73" s="338"/>
      <c r="Q73" s="338"/>
      <c r="R73" s="338"/>
      <c r="S73" s="338"/>
      <c r="T73" s="338"/>
      <c r="U73" s="338"/>
      <c r="V73" s="338"/>
      <c r="W73" s="338"/>
      <c r="X73" s="338"/>
      <c r="Y73" s="338"/>
      <c r="Z73" s="338"/>
      <c r="AA73" s="338"/>
      <c r="AB73" s="343"/>
      <c r="AC73" s="513"/>
      <c r="AD73" s="513"/>
      <c r="AE73" s="513"/>
      <c r="AF73" s="513"/>
      <c r="AG73" s="513"/>
      <c r="AH73" s="513"/>
      <c r="AI73" s="513"/>
      <c r="AJ73" s="513"/>
      <c r="AK73" s="513"/>
      <c r="AL73" s="513"/>
      <c r="AM73" s="513"/>
      <c r="AN73" s="513"/>
      <c r="AO73" s="513"/>
      <c r="AP73" s="513"/>
      <c r="AQ73" s="513"/>
      <c r="AR73" s="513"/>
      <c r="AS73" s="514"/>
      <c r="AT73" s="520" t="s">
        <v>71</v>
      </c>
      <c r="AU73" s="521"/>
      <c r="AV73" s="522"/>
      <c r="AW73" s="522"/>
      <c r="AX73" s="522"/>
      <c r="AY73" s="522"/>
      <c r="AZ73" s="522"/>
      <c r="BA73" s="522"/>
      <c r="BB73" s="522"/>
      <c r="BC73" s="522"/>
      <c r="BD73" s="522"/>
      <c r="BE73" s="522"/>
      <c r="BF73" s="522"/>
      <c r="BG73" s="522"/>
      <c r="BH73" s="522"/>
      <c r="BI73" s="522"/>
      <c r="BJ73" s="522"/>
      <c r="BK73" s="522"/>
      <c r="BL73" s="522"/>
      <c r="BM73" s="522"/>
      <c r="BN73" s="522"/>
      <c r="BO73" s="522"/>
      <c r="BP73" s="522"/>
      <c r="BQ73" s="522"/>
      <c r="BR73" s="522"/>
      <c r="BS73" s="522"/>
      <c r="BT73" s="522"/>
      <c r="BU73" s="522"/>
      <c r="BV73" s="522"/>
      <c r="BW73" s="522"/>
      <c r="BX73" s="522"/>
      <c r="BY73" s="522"/>
      <c r="BZ73" s="522"/>
      <c r="CA73" s="522"/>
      <c r="CB73" s="522"/>
      <c r="CC73" s="522"/>
      <c r="CD73" s="522"/>
      <c r="CE73" s="522"/>
      <c r="CF73" s="522"/>
      <c r="CG73" s="522"/>
      <c r="CH73" s="522"/>
      <c r="CI73" s="522"/>
      <c r="CJ73" s="522"/>
      <c r="CK73" s="522"/>
      <c r="CL73" s="522"/>
      <c r="CM73" s="523" t="s">
        <v>72</v>
      </c>
      <c r="CN73" s="524"/>
    </row>
    <row r="74" spans="1:92" ht="22.5" customHeight="1">
      <c r="A74" s="103"/>
      <c r="B74" s="103"/>
      <c r="C74" s="103"/>
      <c r="D74" s="103"/>
      <c r="E74" s="103"/>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87"/>
      <c r="AT74" s="87"/>
      <c r="AU74" s="87"/>
      <c r="AV74" s="87"/>
      <c r="AW74" s="88"/>
      <c r="AX74" s="88"/>
      <c r="AY74" s="88"/>
      <c r="AZ74" s="88"/>
      <c r="BA74" s="88"/>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90"/>
      <c r="CE74" s="90"/>
      <c r="CF74" s="90"/>
      <c r="CG74" s="90"/>
      <c r="CH74" s="90"/>
      <c r="CI74" s="90"/>
      <c r="CJ74" s="90"/>
      <c r="CK74" s="90"/>
      <c r="CL74" s="90"/>
      <c r="CM74" s="90"/>
      <c r="CN74" s="90"/>
    </row>
    <row r="75" spans="1:92" s="177" customFormat="1" ht="22.5" customHeight="1">
      <c r="A75" s="85"/>
      <c r="B75" s="85"/>
      <c r="C75" s="85"/>
      <c r="D75" s="85"/>
      <c r="E75" s="85"/>
      <c r="F75" s="85"/>
      <c r="G75" s="85"/>
      <c r="H75" s="85"/>
      <c r="I75" s="85"/>
      <c r="J75" s="85"/>
      <c r="K75" s="85"/>
      <c r="L75" s="85"/>
      <c r="M75" s="85"/>
      <c r="N75" s="85"/>
      <c r="O75" s="85"/>
      <c r="P75" s="85"/>
      <c r="Q75" s="85"/>
      <c r="R75" s="85"/>
      <c r="S75" s="85"/>
      <c r="T75" s="85"/>
      <c r="U75" s="85"/>
      <c r="V75" s="85"/>
      <c r="W75" s="85"/>
      <c r="X75" s="85"/>
      <c r="Y75" s="89"/>
      <c r="Z75" s="89"/>
      <c r="AA75" s="89"/>
      <c r="AB75" s="89"/>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row>
    <row r="76" spans="1:92" ht="45" customHeight="1">
      <c r="A76" s="649" t="s">
        <v>197</v>
      </c>
      <c r="B76" s="649"/>
      <c r="C76" s="649"/>
      <c r="D76" s="649"/>
      <c r="E76" s="649"/>
      <c r="F76" s="649"/>
      <c r="G76" s="649"/>
      <c r="H76" s="649"/>
      <c r="I76" s="649"/>
      <c r="J76" s="649"/>
      <c r="K76" s="649"/>
      <c r="L76" s="649"/>
      <c r="M76" s="649"/>
      <c r="N76" s="649"/>
      <c r="O76" s="649"/>
      <c r="P76" s="649"/>
      <c r="Q76" s="649"/>
      <c r="R76" s="649"/>
      <c r="S76" s="649"/>
      <c r="T76" s="649"/>
      <c r="U76" s="649"/>
      <c r="V76" s="649"/>
      <c r="W76" s="649"/>
      <c r="X76" s="650"/>
      <c r="Y76" s="545" t="str">
        <f>IF('定型様式1｜総括表'!$T$46=0,"",'定型様式1｜総括表'!$T$46)</f>
        <v/>
      </c>
      <c r="Z76" s="546"/>
      <c r="AA76" s="546"/>
      <c r="AB76" s="546"/>
      <c r="AC76" s="546"/>
      <c r="AD76" s="546"/>
      <c r="AE76" s="546"/>
      <c r="AF76" s="546"/>
      <c r="AG76" s="546"/>
      <c r="AH76" s="546"/>
      <c r="AI76" s="546"/>
      <c r="AJ76" s="546"/>
      <c r="AK76" s="546"/>
      <c r="AL76" s="546"/>
      <c r="AM76" s="546"/>
      <c r="AN76" s="546"/>
      <c r="AO76" s="546"/>
      <c r="AP76" s="546"/>
      <c r="AQ76" s="546"/>
      <c r="AR76" s="546"/>
      <c r="AS76" s="546"/>
      <c r="AT76" s="546"/>
      <c r="AU76" s="546"/>
      <c r="AV76" s="546"/>
      <c r="AW76" s="546"/>
      <c r="AX76" s="546"/>
      <c r="AY76" s="546"/>
      <c r="AZ76" s="546"/>
      <c r="BA76" s="546"/>
      <c r="BB76" s="546"/>
      <c r="BC76" s="546"/>
      <c r="BD76" s="546"/>
      <c r="BE76" s="546"/>
      <c r="BF76" s="546"/>
      <c r="BG76" s="546"/>
      <c r="BH76" s="546"/>
      <c r="BI76" s="546"/>
      <c r="BJ76" s="546"/>
      <c r="BK76" s="546"/>
      <c r="BL76" s="546"/>
      <c r="BM76" s="546"/>
      <c r="BN76" s="546"/>
      <c r="BO76" s="547"/>
      <c r="BP76" s="548" t="s">
        <v>44</v>
      </c>
      <c r="BQ76" s="549"/>
      <c r="BR76" s="549"/>
      <c r="BS76" s="549"/>
      <c r="BT76" s="549"/>
      <c r="BU76" s="549"/>
      <c r="BV76" s="549"/>
      <c r="BW76" s="549"/>
      <c r="BX76" s="549"/>
      <c r="BY76" s="549"/>
      <c r="BZ76" s="549"/>
      <c r="CA76" s="549"/>
      <c r="CB76" s="549"/>
      <c r="CC76" s="549"/>
      <c r="CD76" s="549"/>
      <c r="CE76" s="549"/>
      <c r="CF76" s="549"/>
      <c r="CG76" s="549"/>
      <c r="CH76" s="549"/>
      <c r="CI76" s="549"/>
      <c r="CJ76" s="549"/>
      <c r="CK76" s="549"/>
      <c r="CL76" s="549"/>
      <c r="CM76" s="549"/>
      <c r="CN76" s="549"/>
    </row>
    <row r="77" spans="1:92" ht="21.75" customHeight="1">
      <c r="A77" s="105"/>
      <c r="B77" s="105"/>
      <c r="C77" s="105"/>
      <c r="D77" s="106"/>
      <c r="E77" s="106"/>
      <c r="F77" s="107"/>
      <c r="G77" s="107"/>
      <c r="H77" s="107"/>
      <c r="I77" s="106"/>
      <c r="J77" s="106"/>
      <c r="K77" s="73"/>
      <c r="L77" s="73"/>
      <c r="M77" s="73"/>
      <c r="N77" s="73"/>
      <c r="O77" s="73"/>
      <c r="P77" s="73"/>
      <c r="Q77" s="73"/>
      <c r="R77" s="73"/>
      <c r="S77" s="73"/>
      <c r="T77" s="73"/>
      <c r="U77" s="73"/>
      <c r="V77" s="73"/>
      <c r="W77" s="73"/>
      <c r="X77" s="73"/>
      <c r="Y77" s="73"/>
      <c r="Z77" s="73"/>
      <c r="AA77" s="73"/>
      <c r="AB77" s="73"/>
      <c r="AC77" s="73"/>
      <c r="AP77" s="73"/>
      <c r="AQ77" s="73"/>
      <c r="AR77" s="73"/>
      <c r="BI77" s="108"/>
      <c r="BJ77" s="108"/>
      <c r="BK77" s="108"/>
      <c r="BL77" s="108"/>
      <c r="BM77" s="108"/>
      <c r="BN77" s="108"/>
      <c r="BP77" s="108"/>
      <c r="BQ77" s="550"/>
      <c r="BR77" s="550"/>
      <c r="BS77" s="550"/>
      <c r="BT77" s="550"/>
      <c r="BU77" s="550"/>
      <c r="BV77" s="550"/>
      <c r="BW77" s="550"/>
      <c r="BX77" s="550"/>
      <c r="BY77" s="550"/>
      <c r="BZ77" s="550"/>
      <c r="CA77" s="550"/>
      <c r="CB77" s="550"/>
      <c r="CC77" s="550"/>
      <c r="CD77" s="550"/>
      <c r="CE77" s="550"/>
      <c r="CF77" s="550"/>
      <c r="CG77" s="550"/>
      <c r="CH77" s="550"/>
      <c r="CI77" s="550"/>
      <c r="CJ77" s="550"/>
      <c r="CK77" s="550"/>
      <c r="CL77" s="550"/>
      <c r="CM77" s="550"/>
      <c r="CN77" s="550"/>
    </row>
    <row r="78" spans="1:92" ht="21.75" customHeight="1">
      <c r="A78" s="105"/>
      <c r="B78" s="105"/>
      <c r="C78" s="105"/>
      <c r="D78" s="106"/>
      <c r="E78" s="106"/>
      <c r="F78" s="107"/>
      <c r="G78" s="107"/>
      <c r="H78" s="107"/>
      <c r="I78" s="106"/>
      <c r="J78" s="106"/>
      <c r="K78" s="73"/>
      <c r="L78" s="73"/>
      <c r="M78" s="73"/>
      <c r="N78" s="73"/>
      <c r="O78" s="73"/>
      <c r="P78" s="73"/>
      <c r="Q78" s="73"/>
      <c r="R78" s="73"/>
      <c r="S78" s="73"/>
      <c r="T78" s="73"/>
      <c r="U78" s="73"/>
      <c r="V78" s="73"/>
      <c r="W78" s="73"/>
      <c r="X78" s="73"/>
      <c r="Y78" s="73"/>
      <c r="Z78" s="73"/>
      <c r="AA78" s="73"/>
      <c r="AB78" s="73"/>
      <c r="AC78" s="73"/>
      <c r="AP78" s="73"/>
      <c r="AQ78" s="73"/>
      <c r="AR78" s="73"/>
      <c r="BI78" s="108"/>
      <c r="BJ78" s="108"/>
      <c r="BK78" s="108"/>
      <c r="BL78" s="108"/>
      <c r="BM78" s="108"/>
      <c r="BN78" s="108"/>
      <c r="BP78" s="108"/>
      <c r="BQ78" s="176"/>
      <c r="BR78" s="176"/>
      <c r="BS78" s="176"/>
      <c r="BT78" s="176"/>
      <c r="BU78" s="176"/>
      <c r="BV78" s="176"/>
      <c r="BW78" s="176"/>
      <c r="BX78" s="176"/>
      <c r="BY78" s="176"/>
      <c r="BZ78" s="176"/>
      <c r="CA78" s="176"/>
      <c r="CB78" s="176"/>
      <c r="CC78" s="176"/>
      <c r="CD78" s="176"/>
      <c r="CE78" s="176"/>
      <c r="CF78" s="176"/>
      <c r="CG78" s="176"/>
      <c r="CH78" s="176"/>
      <c r="CI78" s="176"/>
      <c r="CJ78" s="176"/>
      <c r="CK78" s="176"/>
      <c r="CL78" s="176"/>
      <c r="CM78" s="176"/>
      <c r="CN78" s="176"/>
    </row>
    <row r="79" spans="1:92" s="263" customFormat="1" ht="17.25" customHeight="1">
      <c r="A79" s="636" t="s">
        <v>198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275"/>
      <c r="Z79" s="275"/>
      <c r="AA79" s="275"/>
      <c r="AB79" s="27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row>
    <row r="80" spans="1:92" s="263" customFormat="1" ht="33" customHeight="1">
      <c r="A80" s="659" t="s">
        <v>146</v>
      </c>
      <c r="B80" s="526"/>
      <c r="C80" s="526"/>
      <c r="D80" s="526"/>
      <c r="E80" s="526"/>
      <c r="F80" s="526"/>
      <c r="G80" s="526"/>
      <c r="H80" s="526"/>
      <c r="I80" s="526"/>
      <c r="J80" s="526"/>
      <c r="K80" s="527"/>
      <c r="L80" s="286"/>
      <c r="M80" s="541"/>
      <c r="N80" s="541"/>
      <c r="O80" s="541"/>
      <c r="P80" s="541"/>
      <c r="Q80" s="541"/>
      <c r="R80" s="541"/>
      <c r="S80" s="541"/>
      <c r="T80" s="541"/>
      <c r="U80" s="541"/>
      <c r="V80" s="529" t="s">
        <v>8</v>
      </c>
      <c r="W80" s="529"/>
      <c r="X80" s="529"/>
      <c r="Y80" s="529"/>
      <c r="Z80" s="539"/>
      <c r="AA80" s="539"/>
      <c r="AB80" s="539"/>
      <c r="AC80" s="539"/>
      <c r="AD80" s="539"/>
      <c r="AE80" s="529" t="s">
        <v>7</v>
      </c>
      <c r="AF80" s="529"/>
      <c r="AG80" s="529"/>
      <c r="AH80" s="529"/>
      <c r="AI80" s="541"/>
      <c r="AJ80" s="541"/>
      <c r="AK80" s="541"/>
      <c r="AL80" s="541"/>
      <c r="AM80" s="541"/>
      <c r="AN80" s="529" t="s">
        <v>6</v>
      </c>
      <c r="AO80" s="529"/>
      <c r="AP80" s="529"/>
      <c r="AQ80" s="529"/>
      <c r="AR80" s="287"/>
      <c r="AS80" s="659" t="s">
        <v>249</v>
      </c>
      <c r="AT80" s="660"/>
      <c r="AU80" s="660"/>
      <c r="AV80" s="660"/>
      <c r="AW80" s="660"/>
      <c r="AX80" s="660"/>
      <c r="AY80" s="660"/>
      <c r="AZ80" s="660"/>
      <c r="BA80" s="660"/>
      <c r="BB80" s="660"/>
      <c r="BC80" s="661"/>
      <c r="BD80" s="288"/>
      <c r="BE80" s="289"/>
      <c r="BF80" s="290"/>
      <c r="BG80" s="541"/>
      <c r="BH80" s="541"/>
      <c r="BI80" s="541"/>
      <c r="BJ80" s="541"/>
      <c r="BK80" s="541"/>
      <c r="BL80" s="541"/>
      <c r="BM80" s="541"/>
      <c r="BN80" s="541"/>
      <c r="BO80" s="541"/>
      <c r="BP80" s="537" t="s">
        <v>8</v>
      </c>
      <c r="BQ80" s="537"/>
      <c r="BR80" s="537"/>
      <c r="BS80" s="537"/>
      <c r="BT80" s="537"/>
      <c r="BU80" s="541"/>
      <c r="BV80" s="541"/>
      <c r="BW80" s="541"/>
      <c r="BX80" s="541"/>
      <c r="BY80" s="541"/>
      <c r="BZ80" s="529" t="s">
        <v>7</v>
      </c>
      <c r="CA80" s="529"/>
      <c r="CB80" s="529"/>
      <c r="CC80" s="529"/>
      <c r="CD80" s="541"/>
      <c r="CE80" s="541"/>
      <c r="CF80" s="541"/>
      <c r="CG80" s="541"/>
      <c r="CH80" s="541"/>
      <c r="CI80" s="529" t="s">
        <v>6</v>
      </c>
      <c r="CJ80" s="529"/>
      <c r="CK80" s="529"/>
      <c r="CL80" s="529"/>
      <c r="CM80" s="289"/>
      <c r="CN80" s="291"/>
    </row>
    <row r="81" spans="1:92" s="85" customFormat="1" ht="21.75" customHeight="1">
      <c r="Y81" s="89"/>
      <c r="Z81" s="89"/>
      <c r="AA81" s="89"/>
      <c r="AB81" s="89"/>
    </row>
    <row r="82" spans="1:92" ht="21.75" customHeight="1">
      <c r="A82" s="85"/>
      <c r="B82" s="85"/>
      <c r="C82" s="85"/>
      <c r="D82" s="85"/>
      <c r="E82" s="85"/>
      <c r="F82" s="85"/>
      <c r="G82" s="85"/>
      <c r="H82" s="85"/>
      <c r="I82" s="85"/>
      <c r="J82" s="85"/>
      <c r="K82" s="85"/>
      <c r="L82" s="85"/>
      <c r="M82" s="85"/>
      <c r="N82" s="85"/>
      <c r="O82" s="85"/>
      <c r="P82" s="85"/>
      <c r="Q82" s="85"/>
      <c r="R82" s="85"/>
      <c r="S82" s="85"/>
      <c r="T82" s="85"/>
      <c r="U82" s="85"/>
      <c r="V82" s="85"/>
      <c r="W82" s="85"/>
      <c r="X82" s="85"/>
      <c r="Y82" s="89"/>
      <c r="Z82" s="89"/>
      <c r="AA82" s="89"/>
      <c r="AB82" s="89"/>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row>
    <row r="83" spans="1:92" ht="16.5" customHeight="1">
      <c r="A83" s="601" t="s">
        <v>251</v>
      </c>
      <c r="B83" s="601"/>
      <c r="C83" s="601"/>
      <c r="D83" s="601"/>
      <c r="E83" s="601"/>
      <c r="F83" s="601"/>
      <c r="G83" s="601"/>
      <c r="H83" s="601"/>
      <c r="I83" s="601"/>
      <c r="J83" s="601"/>
      <c r="K83" s="601"/>
      <c r="L83" s="601"/>
      <c r="M83" s="601"/>
      <c r="N83" s="601"/>
      <c r="O83" s="601"/>
      <c r="P83" s="601"/>
      <c r="Q83" s="601"/>
      <c r="R83" s="601"/>
      <c r="S83" s="601"/>
      <c r="T83" s="601"/>
      <c r="U83" s="601"/>
      <c r="V83" s="601"/>
      <c r="W83" s="601"/>
      <c r="X83" s="601"/>
      <c r="Y83" s="109"/>
      <c r="Z83" s="109"/>
      <c r="AA83" s="109"/>
      <c r="AB83" s="109"/>
    </row>
    <row r="84" spans="1:92" ht="33" customHeight="1">
      <c r="A84" s="600" t="s">
        <v>37</v>
      </c>
      <c r="B84" s="597"/>
      <c r="C84" s="597"/>
      <c r="D84" s="597"/>
      <c r="E84" s="597"/>
      <c r="F84" s="597"/>
      <c r="G84" s="597"/>
      <c r="H84" s="597"/>
      <c r="I84" s="597"/>
      <c r="J84" s="597"/>
      <c r="K84" s="598"/>
      <c r="L84" s="602"/>
      <c r="M84" s="603"/>
      <c r="N84" s="603"/>
      <c r="O84" s="603"/>
      <c r="P84" s="603"/>
      <c r="Q84" s="603"/>
      <c r="R84" s="603"/>
      <c r="S84" s="603"/>
      <c r="T84" s="603"/>
      <c r="U84" s="603"/>
      <c r="V84" s="603"/>
      <c r="W84" s="603"/>
      <c r="X84" s="603"/>
      <c r="Y84" s="603"/>
      <c r="Z84" s="603"/>
      <c r="AA84" s="603"/>
      <c r="AB84" s="603"/>
      <c r="AC84" s="603"/>
      <c r="AD84" s="603"/>
      <c r="AE84" s="603"/>
      <c r="AF84" s="603"/>
      <c r="AG84" s="603"/>
      <c r="AH84" s="603"/>
      <c r="AI84" s="603"/>
      <c r="AJ84" s="603"/>
      <c r="AK84" s="603"/>
      <c r="AL84" s="603"/>
      <c r="AM84" s="603"/>
      <c r="AN84" s="603"/>
      <c r="AO84" s="603"/>
      <c r="AP84" s="603"/>
      <c r="AQ84" s="603"/>
      <c r="AR84" s="604"/>
      <c r="AS84" s="605" t="s">
        <v>49</v>
      </c>
      <c r="AT84" s="606"/>
      <c r="AU84" s="606"/>
      <c r="AV84" s="606"/>
      <c r="AW84" s="606"/>
      <c r="AX84" s="606"/>
      <c r="AY84" s="606"/>
      <c r="AZ84" s="606"/>
      <c r="BA84" s="606"/>
      <c r="BB84" s="606"/>
      <c r="BC84" s="607"/>
      <c r="BD84" s="602"/>
      <c r="BE84" s="603"/>
      <c r="BF84" s="603"/>
      <c r="BG84" s="603"/>
      <c r="BH84" s="603"/>
      <c r="BI84" s="603"/>
      <c r="BJ84" s="603"/>
      <c r="BK84" s="603"/>
      <c r="BL84" s="603"/>
      <c r="BM84" s="603"/>
      <c r="BN84" s="603"/>
      <c r="BO84" s="603"/>
      <c r="BP84" s="603"/>
      <c r="BQ84" s="603"/>
      <c r="BR84" s="603"/>
      <c r="BS84" s="603"/>
      <c r="BT84" s="603"/>
      <c r="BU84" s="603"/>
      <c r="BV84" s="603"/>
      <c r="BW84" s="603"/>
      <c r="BX84" s="603"/>
      <c r="BY84" s="603"/>
      <c r="BZ84" s="603"/>
      <c r="CA84" s="603"/>
      <c r="CB84" s="603"/>
      <c r="CC84" s="603"/>
      <c r="CD84" s="603"/>
      <c r="CE84" s="603"/>
      <c r="CF84" s="603"/>
      <c r="CG84" s="603"/>
      <c r="CH84" s="603"/>
      <c r="CI84" s="603"/>
      <c r="CJ84" s="603"/>
      <c r="CK84" s="603"/>
      <c r="CL84" s="603"/>
      <c r="CM84" s="603"/>
      <c r="CN84" s="604"/>
    </row>
    <row r="85" spans="1:92" ht="33" customHeight="1">
      <c r="A85" s="600" t="s">
        <v>50</v>
      </c>
      <c r="B85" s="597"/>
      <c r="C85" s="597"/>
      <c r="D85" s="597"/>
      <c r="E85" s="597"/>
      <c r="F85" s="597"/>
      <c r="G85" s="597"/>
      <c r="H85" s="597"/>
      <c r="I85" s="597"/>
      <c r="J85" s="597"/>
      <c r="K85" s="598"/>
      <c r="L85" s="602"/>
      <c r="M85" s="603"/>
      <c r="N85" s="603"/>
      <c r="O85" s="603"/>
      <c r="P85" s="603"/>
      <c r="Q85" s="603"/>
      <c r="R85" s="603"/>
      <c r="S85" s="603"/>
      <c r="T85" s="603"/>
      <c r="U85" s="603"/>
      <c r="V85" s="603"/>
      <c r="W85" s="603"/>
      <c r="X85" s="603"/>
      <c r="Y85" s="603"/>
      <c r="Z85" s="603"/>
      <c r="AA85" s="603"/>
      <c r="AB85" s="603"/>
      <c r="AC85" s="603"/>
      <c r="AD85" s="603"/>
      <c r="AE85" s="603"/>
      <c r="AF85" s="603"/>
      <c r="AG85" s="603"/>
      <c r="AH85" s="603"/>
      <c r="AI85" s="603"/>
      <c r="AJ85" s="603"/>
      <c r="AK85" s="603"/>
      <c r="AL85" s="603"/>
      <c r="AM85" s="603"/>
      <c r="AN85" s="603"/>
      <c r="AO85" s="603"/>
      <c r="AP85" s="603"/>
      <c r="AQ85" s="603"/>
      <c r="AR85" s="604"/>
      <c r="AS85" s="605" t="s">
        <v>46</v>
      </c>
      <c r="AT85" s="606"/>
      <c r="AU85" s="606"/>
      <c r="AV85" s="606"/>
      <c r="AW85" s="606"/>
      <c r="AX85" s="606"/>
      <c r="AY85" s="606"/>
      <c r="AZ85" s="606"/>
      <c r="BA85" s="606"/>
      <c r="BB85" s="606"/>
      <c r="BC85" s="607"/>
      <c r="BD85" s="608"/>
      <c r="BE85" s="609"/>
      <c r="BF85" s="609"/>
      <c r="BG85" s="609"/>
      <c r="BH85" s="609"/>
      <c r="BI85" s="609"/>
      <c r="BJ85" s="609"/>
      <c r="BK85" s="609"/>
      <c r="BL85" s="609"/>
      <c r="BM85" s="609"/>
      <c r="BN85" s="609"/>
      <c r="BO85" s="609"/>
      <c r="BP85" s="609"/>
      <c r="BQ85" s="609"/>
      <c r="BR85" s="609"/>
      <c r="BS85" s="610" t="s">
        <v>73</v>
      </c>
      <c r="BT85" s="610"/>
      <c r="BU85" s="609"/>
      <c r="BV85" s="609"/>
      <c r="BW85" s="609"/>
      <c r="BX85" s="609"/>
      <c r="BY85" s="609"/>
      <c r="BZ85" s="609"/>
      <c r="CA85" s="609"/>
      <c r="CB85" s="609"/>
      <c r="CC85" s="609"/>
      <c r="CD85" s="609"/>
      <c r="CE85" s="609"/>
      <c r="CF85" s="609"/>
      <c r="CG85" s="609"/>
      <c r="CH85" s="609"/>
      <c r="CI85" s="609"/>
      <c r="CJ85" s="609"/>
      <c r="CK85" s="609"/>
      <c r="CL85" s="609"/>
      <c r="CM85" s="609"/>
      <c r="CN85" s="611"/>
    </row>
    <row r="86" spans="1:92" ht="23.25" customHeight="1">
      <c r="A86" s="569" t="s">
        <v>51</v>
      </c>
      <c r="B86" s="570"/>
      <c r="C86" s="570"/>
      <c r="D86" s="570"/>
      <c r="E86" s="570"/>
      <c r="F86" s="570"/>
      <c r="G86" s="570"/>
      <c r="H86" s="570"/>
      <c r="I86" s="570"/>
      <c r="J86" s="570"/>
      <c r="K86" s="571"/>
      <c r="L86" s="589" t="s">
        <v>136</v>
      </c>
      <c r="M86" s="590"/>
      <c r="N86" s="590"/>
      <c r="O86" s="559"/>
      <c r="P86" s="559"/>
      <c r="Q86" s="559"/>
      <c r="R86" s="559"/>
      <c r="S86" s="559"/>
      <c r="T86" s="559"/>
      <c r="U86" s="559"/>
      <c r="V86" s="559"/>
      <c r="W86" s="559"/>
      <c r="X86" s="559"/>
      <c r="Y86" s="590" t="s">
        <v>137</v>
      </c>
      <c r="Z86" s="590"/>
      <c r="AA86" s="590"/>
      <c r="AB86" s="559"/>
      <c r="AC86" s="559"/>
      <c r="AD86" s="559"/>
      <c r="AE86" s="559"/>
      <c r="AF86" s="559"/>
      <c r="AG86" s="559"/>
      <c r="AH86" s="559"/>
      <c r="AI86" s="559"/>
      <c r="AJ86" s="559"/>
      <c r="AK86" s="559"/>
      <c r="AL86" s="110"/>
      <c r="AM86" s="110"/>
      <c r="AN86" s="110"/>
      <c r="AO86" s="110"/>
      <c r="AP86" s="110"/>
      <c r="AQ86" s="110"/>
      <c r="AR86" s="110"/>
      <c r="AS86" s="110"/>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1"/>
      <c r="CE86" s="111"/>
      <c r="CF86" s="111"/>
      <c r="CG86" s="112"/>
      <c r="CH86" s="112"/>
      <c r="CI86" s="112"/>
      <c r="CJ86" s="112"/>
      <c r="CK86" s="112"/>
      <c r="CL86" s="112"/>
      <c r="CM86" s="112"/>
      <c r="CN86" s="113"/>
    </row>
    <row r="87" spans="1:92" ht="45" customHeight="1">
      <c r="A87" s="572"/>
      <c r="B87" s="573"/>
      <c r="C87" s="573"/>
      <c r="D87" s="573"/>
      <c r="E87" s="573"/>
      <c r="F87" s="573"/>
      <c r="G87" s="573"/>
      <c r="H87" s="573"/>
      <c r="I87" s="573"/>
      <c r="J87" s="573"/>
      <c r="K87" s="574"/>
      <c r="L87" s="575"/>
      <c r="M87" s="576"/>
      <c r="N87" s="576"/>
      <c r="O87" s="576"/>
      <c r="P87" s="576"/>
      <c r="Q87" s="576"/>
      <c r="R87" s="576"/>
      <c r="S87" s="576"/>
      <c r="T87" s="576"/>
      <c r="U87" s="576"/>
      <c r="V87" s="576"/>
      <c r="W87" s="576"/>
      <c r="X87" s="576"/>
      <c r="Y87" s="576"/>
      <c r="Z87" s="576"/>
      <c r="AA87" s="576"/>
      <c r="AB87" s="576"/>
      <c r="AC87" s="577"/>
      <c r="AD87" s="576"/>
      <c r="AE87" s="576"/>
      <c r="AF87" s="576"/>
      <c r="AG87" s="576"/>
      <c r="AH87" s="576"/>
      <c r="AI87" s="576"/>
      <c r="AJ87" s="576"/>
      <c r="AK87" s="576"/>
      <c r="AL87" s="576"/>
      <c r="AM87" s="576"/>
      <c r="AN87" s="576"/>
      <c r="AO87" s="576"/>
      <c r="AP87" s="576"/>
      <c r="AQ87" s="576"/>
      <c r="AR87" s="576"/>
      <c r="AS87" s="576"/>
      <c r="AT87" s="576"/>
      <c r="AU87" s="576"/>
      <c r="AV87" s="576"/>
      <c r="AW87" s="576"/>
      <c r="AX87" s="576"/>
      <c r="AY87" s="576"/>
      <c r="AZ87" s="576"/>
      <c r="BA87" s="576"/>
      <c r="BB87" s="576"/>
      <c r="BC87" s="576"/>
      <c r="BD87" s="578"/>
      <c r="BE87" s="579"/>
      <c r="BF87" s="579"/>
      <c r="BG87" s="579"/>
      <c r="BH87" s="579"/>
      <c r="BI87" s="579"/>
      <c r="BJ87" s="579"/>
      <c r="BK87" s="579"/>
      <c r="BL87" s="579"/>
      <c r="BM87" s="579"/>
      <c r="BN87" s="579"/>
      <c r="BO87" s="579"/>
      <c r="BP87" s="579"/>
      <c r="BQ87" s="579"/>
      <c r="BR87" s="579"/>
      <c r="BS87" s="579"/>
      <c r="BT87" s="579"/>
      <c r="BU87" s="579"/>
      <c r="BV87" s="579"/>
      <c r="BW87" s="579"/>
      <c r="BX87" s="579"/>
      <c r="BY87" s="579"/>
      <c r="BZ87" s="579"/>
      <c r="CA87" s="579"/>
      <c r="CB87" s="579"/>
      <c r="CC87" s="579"/>
      <c r="CD87" s="579"/>
      <c r="CE87" s="579"/>
      <c r="CF87" s="579"/>
      <c r="CG87" s="579"/>
      <c r="CH87" s="579"/>
      <c r="CI87" s="579"/>
      <c r="CJ87" s="579"/>
      <c r="CK87" s="579"/>
      <c r="CL87" s="579"/>
      <c r="CM87" s="579"/>
      <c r="CN87" s="580"/>
    </row>
    <row r="88" spans="1:92" ht="33" customHeight="1">
      <c r="A88" s="600" t="s">
        <v>45</v>
      </c>
      <c r="B88" s="597"/>
      <c r="C88" s="597"/>
      <c r="D88" s="597"/>
      <c r="E88" s="597"/>
      <c r="F88" s="597"/>
      <c r="G88" s="597"/>
      <c r="H88" s="597"/>
      <c r="I88" s="597"/>
      <c r="J88" s="597"/>
      <c r="K88" s="598"/>
      <c r="L88" s="599" t="s">
        <v>71</v>
      </c>
      <c r="M88" s="432"/>
      <c r="N88" s="431"/>
      <c r="O88" s="431"/>
      <c r="P88" s="431"/>
      <c r="Q88" s="431"/>
      <c r="R88" s="431"/>
      <c r="S88" s="431"/>
      <c r="T88" s="431"/>
      <c r="U88" s="431"/>
      <c r="V88" s="431"/>
      <c r="W88" s="432" t="s">
        <v>72</v>
      </c>
      <c r="X88" s="432"/>
      <c r="Y88" s="431"/>
      <c r="Z88" s="431"/>
      <c r="AA88" s="431"/>
      <c r="AB88" s="431"/>
      <c r="AC88" s="431"/>
      <c r="AD88" s="431"/>
      <c r="AE88" s="431"/>
      <c r="AF88" s="431"/>
      <c r="AG88" s="431"/>
      <c r="AH88" s="432" t="s">
        <v>70</v>
      </c>
      <c r="AI88" s="432"/>
      <c r="AJ88" s="431"/>
      <c r="AK88" s="431"/>
      <c r="AL88" s="431"/>
      <c r="AM88" s="431"/>
      <c r="AN88" s="431"/>
      <c r="AO88" s="431"/>
      <c r="AP88" s="431"/>
      <c r="AQ88" s="431"/>
      <c r="AR88" s="433"/>
      <c r="AS88" s="581" t="s">
        <v>48</v>
      </c>
      <c r="AT88" s="582"/>
      <c r="AU88" s="582"/>
      <c r="AV88" s="582"/>
      <c r="AW88" s="582"/>
      <c r="AX88" s="582"/>
      <c r="AY88" s="582"/>
      <c r="AZ88" s="582"/>
      <c r="BA88" s="582"/>
      <c r="BB88" s="582"/>
      <c r="BC88" s="583"/>
      <c r="BD88" s="114"/>
      <c r="BE88" s="587" t="s">
        <v>71</v>
      </c>
      <c r="BF88" s="587"/>
      <c r="BG88" s="591"/>
      <c r="BH88" s="591"/>
      <c r="BI88" s="591"/>
      <c r="BJ88" s="591"/>
      <c r="BK88" s="591"/>
      <c r="BL88" s="591"/>
      <c r="BM88" s="591"/>
      <c r="BN88" s="591"/>
      <c r="BO88" s="591"/>
      <c r="BP88" s="587" t="s">
        <v>72</v>
      </c>
      <c r="BQ88" s="587"/>
      <c r="BR88" s="591"/>
      <c r="BS88" s="591"/>
      <c r="BT88" s="591"/>
      <c r="BU88" s="591"/>
      <c r="BV88" s="591"/>
      <c r="BW88" s="591"/>
      <c r="BX88" s="591"/>
      <c r="BY88" s="591"/>
      <c r="BZ88" s="591"/>
      <c r="CA88" s="591"/>
      <c r="CB88" s="587" t="s">
        <v>70</v>
      </c>
      <c r="CC88" s="587"/>
      <c r="CD88" s="591"/>
      <c r="CE88" s="591"/>
      <c r="CF88" s="591"/>
      <c r="CG88" s="591"/>
      <c r="CH88" s="591"/>
      <c r="CI88" s="591"/>
      <c r="CJ88" s="591"/>
      <c r="CK88" s="591"/>
      <c r="CL88" s="591"/>
      <c r="CM88" s="591"/>
      <c r="CN88" s="593"/>
    </row>
    <row r="89" spans="1:92" ht="33" customHeight="1">
      <c r="A89" s="595" t="s">
        <v>47</v>
      </c>
      <c r="B89" s="596"/>
      <c r="C89" s="597"/>
      <c r="D89" s="597"/>
      <c r="E89" s="597"/>
      <c r="F89" s="597"/>
      <c r="G89" s="597"/>
      <c r="H89" s="597"/>
      <c r="I89" s="597"/>
      <c r="J89" s="597"/>
      <c r="K89" s="598"/>
      <c r="L89" s="599" t="s">
        <v>71</v>
      </c>
      <c r="M89" s="432"/>
      <c r="N89" s="431"/>
      <c r="O89" s="431"/>
      <c r="P89" s="431"/>
      <c r="Q89" s="431"/>
      <c r="R89" s="431"/>
      <c r="S89" s="431"/>
      <c r="T89" s="431"/>
      <c r="U89" s="431"/>
      <c r="V89" s="431"/>
      <c r="W89" s="432" t="s">
        <v>72</v>
      </c>
      <c r="X89" s="432"/>
      <c r="Y89" s="431"/>
      <c r="Z89" s="431"/>
      <c r="AA89" s="431"/>
      <c r="AB89" s="431"/>
      <c r="AC89" s="431"/>
      <c r="AD89" s="431"/>
      <c r="AE89" s="431"/>
      <c r="AF89" s="431"/>
      <c r="AG89" s="431"/>
      <c r="AH89" s="432" t="s">
        <v>70</v>
      </c>
      <c r="AI89" s="432"/>
      <c r="AJ89" s="431"/>
      <c r="AK89" s="431"/>
      <c r="AL89" s="431"/>
      <c r="AM89" s="431"/>
      <c r="AN89" s="431"/>
      <c r="AO89" s="431"/>
      <c r="AP89" s="431"/>
      <c r="AQ89" s="431"/>
      <c r="AR89" s="433"/>
      <c r="AS89" s="584"/>
      <c r="AT89" s="585"/>
      <c r="AU89" s="585"/>
      <c r="AV89" s="585"/>
      <c r="AW89" s="585"/>
      <c r="AX89" s="585"/>
      <c r="AY89" s="585"/>
      <c r="AZ89" s="585"/>
      <c r="BA89" s="585"/>
      <c r="BB89" s="585"/>
      <c r="BC89" s="586"/>
      <c r="BD89" s="115"/>
      <c r="BE89" s="588"/>
      <c r="BF89" s="588"/>
      <c r="BG89" s="592"/>
      <c r="BH89" s="592"/>
      <c r="BI89" s="592"/>
      <c r="BJ89" s="592"/>
      <c r="BK89" s="592"/>
      <c r="BL89" s="592"/>
      <c r="BM89" s="592"/>
      <c r="BN89" s="592"/>
      <c r="BO89" s="592"/>
      <c r="BP89" s="588"/>
      <c r="BQ89" s="588"/>
      <c r="BR89" s="592"/>
      <c r="BS89" s="592"/>
      <c r="BT89" s="592"/>
      <c r="BU89" s="592"/>
      <c r="BV89" s="592"/>
      <c r="BW89" s="592"/>
      <c r="BX89" s="592"/>
      <c r="BY89" s="592"/>
      <c r="BZ89" s="592"/>
      <c r="CA89" s="592"/>
      <c r="CB89" s="588"/>
      <c r="CC89" s="588"/>
      <c r="CD89" s="592"/>
      <c r="CE89" s="592"/>
      <c r="CF89" s="592"/>
      <c r="CG89" s="592"/>
      <c r="CH89" s="592"/>
      <c r="CI89" s="592"/>
      <c r="CJ89" s="592"/>
      <c r="CK89" s="592"/>
      <c r="CL89" s="592"/>
      <c r="CM89" s="592"/>
      <c r="CN89" s="594"/>
    </row>
    <row r="90" spans="1:92" ht="18" customHeight="1">
      <c r="A90" s="74"/>
      <c r="B90" s="74"/>
      <c r="C90" s="74"/>
      <c r="D90" s="116"/>
      <c r="E90" s="116"/>
      <c r="F90" s="116"/>
      <c r="G90" s="116"/>
      <c r="H90" s="116"/>
      <c r="I90" s="116"/>
      <c r="J90" s="116"/>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row>
    <row r="91" spans="1:92" ht="18" customHeight="1">
      <c r="A91" s="74"/>
      <c r="B91" s="74" t="s">
        <v>138</v>
      </c>
      <c r="C91" s="74"/>
      <c r="D91" s="116"/>
      <c r="E91" s="116"/>
      <c r="F91" s="116"/>
      <c r="G91" s="116"/>
      <c r="H91" s="116"/>
      <c r="I91" s="116"/>
      <c r="J91" s="116"/>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row>
    <row r="92" spans="1:92" ht="18" customHeight="1">
      <c r="A92" s="74"/>
      <c r="B92" s="74"/>
      <c r="C92" s="74"/>
      <c r="D92" s="116"/>
      <c r="E92" s="116"/>
      <c r="F92" s="116"/>
      <c r="G92" s="74" t="s">
        <v>199</v>
      </c>
      <c r="H92" s="178"/>
      <c r="I92" s="116"/>
      <c r="J92" s="116"/>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row>
    <row r="93" spans="1:92" ht="17.25" customHeight="1">
      <c r="A93" s="74"/>
      <c r="B93" s="74"/>
      <c r="C93" s="74"/>
      <c r="D93" s="116"/>
      <c r="E93" s="116"/>
      <c r="F93" s="116"/>
      <c r="G93" s="74" t="s">
        <v>200</v>
      </c>
      <c r="H93" s="116"/>
      <c r="I93" s="116"/>
      <c r="J93" s="116"/>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row>
    <row r="94" spans="1:92" ht="18" customHeight="1">
      <c r="A94" s="429"/>
      <c r="B94" s="429"/>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429"/>
      <c r="BE94" s="429"/>
      <c r="BF94" s="429"/>
      <c r="BG94" s="429"/>
      <c r="BH94" s="429"/>
      <c r="BI94" s="429"/>
      <c r="BJ94" s="429"/>
      <c r="BK94" s="429"/>
      <c r="BL94" s="429"/>
      <c r="BM94" s="429"/>
      <c r="BN94" s="429"/>
      <c r="BO94" s="429"/>
      <c r="BP94" s="429"/>
      <c r="BQ94" s="429"/>
      <c r="BR94" s="429"/>
      <c r="BS94" s="429"/>
      <c r="BT94" s="429"/>
      <c r="BU94" s="429"/>
      <c r="BV94" s="429"/>
      <c r="BW94" s="429"/>
      <c r="BX94" s="429"/>
      <c r="BY94" s="429"/>
      <c r="BZ94" s="429"/>
      <c r="CA94" s="429"/>
      <c r="CB94" s="429"/>
      <c r="CC94" s="429"/>
      <c r="CD94" s="429"/>
      <c r="CE94" s="429"/>
      <c r="CF94" s="429"/>
      <c r="CG94" s="429"/>
      <c r="CH94" s="429"/>
      <c r="CI94" s="429"/>
      <c r="CJ94" s="429"/>
      <c r="CK94" s="429"/>
      <c r="CL94" s="429"/>
      <c r="CM94" s="117"/>
      <c r="CN94" s="117"/>
    </row>
    <row r="95" spans="1:92" ht="18" customHeight="1">
      <c r="BP95" s="304"/>
      <c r="BQ95" s="304"/>
      <c r="BR95" s="304"/>
      <c r="BS95" s="304"/>
      <c r="BT95" s="304"/>
      <c r="BU95" s="304"/>
      <c r="BV95" s="304"/>
      <c r="BW95" s="304"/>
      <c r="BX95" s="304"/>
      <c r="BY95" s="304"/>
      <c r="BZ95" s="304"/>
      <c r="CA95" s="304"/>
      <c r="CB95" s="304"/>
      <c r="CC95" s="304"/>
      <c r="CD95" s="304"/>
      <c r="CE95" s="304"/>
      <c r="CF95" s="304"/>
      <c r="CG95" s="304"/>
      <c r="CH95" s="304"/>
      <c r="CI95" s="304"/>
      <c r="CJ95" s="304"/>
      <c r="CK95" s="304"/>
      <c r="CL95" s="304"/>
      <c r="CM95" s="304"/>
      <c r="CN95" s="304"/>
    </row>
    <row r="96" spans="1:92" s="59" customFormat="1" ht="19.5" customHeight="1">
      <c r="C96" s="60"/>
      <c r="D96" s="60"/>
      <c r="E96" s="61"/>
      <c r="F96" s="61"/>
      <c r="G96" s="62"/>
      <c r="H96" s="62"/>
      <c r="I96" s="60"/>
      <c r="J96" s="63"/>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BN96" s="65"/>
      <c r="BP96" s="304"/>
      <c r="BQ96" s="304"/>
      <c r="BR96" s="304"/>
      <c r="BS96" s="304"/>
      <c r="BT96" s="304"/>
      <c r="BU96" s="304"/>
      <c r="BV96" s="304"/>
      <c r="BW96" s="304"/>
      <c r="BX96" s="304"/>
      <c r="BY96" s="304"/>
      <c r="BZ96" s="304"/>
      <c r="CA96" s="304"/>
      <c r="CB96" s="304"/>
      <c r="CC96" s="304"/>
      <c r="CD96" s="304"/>
      <c r="CE96" s="304"/>
      <c r="CF96" s="304"/>
      <c r="CG96" s="304"/>
      <c r="CH96" s="304"/>
      <c r="CI96" s="304"/>
      <c r="CJ96" s="304"/>
      <c r="CK96" s="304"/>
      <c r="CL96" s="304"/>
      <c r="CM96" s="304"/>
      <c r="CN96" s="304"/>
    </row>
    <row r="97" spans="1:92" s="59" customFormat="1" ht="9.75" customHeight="1">
      <c r="C97" s="60"/>
      <c r="D97" s="60"/>
      <c r="E97" s="61"/>
      <c r="F97" s="61"/>
      <c r="G97" s="62"/>
      <c r="H97" s="62"/>
      <c r="I97" s="60"/>
      <c r="J97" s="63"/>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BN97" s="66"/>
      <c r="BO97" s="66"/>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72"/>
    </row>
    <row r="98" spans="1:92" s="59" customFormat="1" ht="9.75" customHeight="1">
      <c r="C98" s="60"/>
      <c r="D98" s="60"/>
      <c r="E98" s="61"/>
      <c r="F98" s="61"/>
      <c r="G98" s="62"/>
      <c r="H98" s="62"/>
      <c r="I98" s="60"/>
      <c r="J98" s="63"/>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BN98" s="66"/>
      <c r="BO98" s="66"/>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72"/>
    </row>
    <row r="99" spans="1:92" s="59" customFormat="1" ht="18" customHeight="1">
      <c r="A99" s="64" t="s">
        <v>202</v>
      </c>
      <c r="B99" s="64"/>
      <c r="C99" s="60"/>
      <c r="D99" s="60"/>
      <c r="E99" s="61"/>
      <c r="F99" s="61"/>
      <c r="G99" s="62"/>
      <c r="H99" s="62"/>
      <c r="I99" s="60"/>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J99" s="64"/>
      <c r="AK99" s="64"/>
      <c r="AL99" s="64"/>
      <c r="AM99" s="64"/>
      <c r="AN99" s="64"/>
      <c r="AO99" s="64"/>
      <c r="AP99" s="64"/>
      <c r="AQ99" s="64"/>
      <c r="AR99" s="64"/>
      <c r="BK99" s="64"/>
      <c r="BL99" s="64"/>
      <c r="BM99" s="64"/>
      <c r="BO99" s="64"/>
      <c r="BP99" s="430"/>
      <c r="BQ99" s="430"/>
      <c r="BR99" s="430"/>
      <c r="BS99" s="430"/>
      <c r="BT99" s="95"/>
      <c r="BU99" s="95"/>
      <c r="BV99" s="95"/>
      <c r="BW99" s="95"/>
      <c r="BX99" s="95"/>
      <c r="BY99" s="95"/>
      <c r="BZ99" s="95"/>
      <c r="CA99" s="95"/>
      <c r="CB99" s="95"/>
      <c r="CC99" s="95"/>
      <c r="CD99" s="95"/>
      <c r="CE99" s="95"/>
      <c r="CF99" s="95"/>
      <c r="CG99" s="95"/>
      <c r="CH99" s="95"/>
      <c r="CI99" s="95"/>
      <c r="CJ99" s="95"/>
      <c r="CK99" s="95"/>
      <c r="CL99" s="95"/>
      <c r="CM99" s="95"/>
      <c r="CN99" s="95"/>
    </row>
    <row r="100" spans="1:92" s="59" customFormat="1" ht="18" customHeight="1">
      <c r="A100" s="64"/>
      <c r="B100" s="64"/>
      <c r="C100" s="60"/>
      <c r="D100" s="60"/>
      <c r="E100" s="61"/>
      <c r="F100" s="61"/>
      <c r="G100" s="62"/>
      <c r="H100" s="62"/>
      <c r="I100" s="60"/>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J100" s="64"/>
      <c r="AK100" s="64"/>
      <c r="AL100" s="64"/>
      <c r="AM100" s="64"/>
      <c r="AN100" s="64"/>
      <c r="AO100" s="64"/>
      <c r="AP100" s="64"/>
      <c r="AQ100" s="64"/>
      <c r="AR100" s="64"/>
      <c r="BK100" s="64"/>
      <c r="BL100" s="64"/>
      <c r="BM100" s="64"/>
      <c r="BO100" s="64"/>
      <c r="BP100" s="180"/>
      <c r="BQ100" s="180"/>
      <c r="BR100" s="180"/>
      <c r="BS100" s="180"/>
      <c r="BT100" s="180"/>
      <c r="BU100" s="180"/>
      <c r="BV100" s="180"/>
      <c r="BW100" s="180"/>
      <c r="BX100" s="180"/>
      <c r="BY100" s="180"/>
      <c r="BZ100" s="180"/>
      <c r="CA100" s="180"/>
      <c r="CB100" s="180"/>
      <c r="CC100" s="180"/>
      <c r="CD100" s="180"/>
      <c r="CE100" s="180"/>
      <c r="CF100" s="180"/>
      <c r="CG100" s="180"/>
      <c r="CH100" s="180"/>
      <c r="CI100" s="180"/>
      <c r="CJ100" s="180"/>
      <c r="CK100" s="180"/>
      <c r="CL100" s="180"/>
      <c r="CM100" s="180"/>
      <c r="CN100" s="180"/>
    </row>
    <row r="101" spans="1:92" s="59" customFormat="1" ht="18" customHeight="1">
      <c r="A101" s="64"/>
      <c r="B101" s="64"/>
      <c r="C101" s="60"/>
      <c r="D101" s="60"/>
      <c r="E101" s="61"/>
      <c r="F101" s="61"/>
      <c r="G101" s="62"/>
      <c r="H101" s="62"/>
      <c r="I101" s="60"/>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J101" s="64"/>
      <c r="AK101" s="64"/>
      <c r="AL101" s="64"/>
      <c r="AM101" s="64"/>
      <c r="AN101" s="64"/>
      <c r="AO101" s="64"/>
      <c r="AP101" s="64"/>
      <c r="AQ101" s="64"/>
      <c r="AR101" s="64"/>
      <c r="BK101" s="64"/>
      <c r="BL101" s="64"/>
      <c r="BM101" s="64"/>
      <c r="BO101" s="64"/>
      <c r="BP101" s="180"/>
      <c r="BQ101" s="180"/>
      <c r="BR101" s="180"/>
      <c r="BS101" s="180"/>
      <c r="BT101" s="180"/>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row>
    <row r="102" spans="1:92" s="59" customFormat="1" ht="18" customHeight="1">
      <c r="A102" s="64"/>
      <c r="B102" s="64"/>
      <c r="C102" s="60"/>
      <c r="D102" s="60"/>
      <c r="E102" s="61"/>
      <c r="F102" s="61"/>
      <c r="G102" s="62"/>
      <c r="H102" s="62"/>
      <c r="I102" s="60"/>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J102" s="64"/>
      <c r="AK102" s="64"/>
      <c r="AL102" s="64"/>
      <c r="AM102" s="64"/>
      <c r="AN102" s="64"/>
      <c r="AO102" s="64"/>
      <c r="AP102" s="64"/>
      <c r="AQ102" s="64"/>
      <c r="AR102" s="64"/>
      <c r="BK102" s="64"/>
      <c r="BL102" s="64"/>
      <c r="BM102" s="64"/>
      <c r="BO102" s="64"/>
      <c r="BP102" s="180"/>
      <c r="BQ102" s="180"/>
      <c r="BR102" s="180"/>
      <c r="BS102" s="180"/>
      <c r="BT102" s="180"/>
      <c r="BU102" s="180"/>
      <c r="BV102" s="180"/>
      <c r="BW102" s="180"/>
      <c r="BX102" s="180"/>
      <c r="BY102" s="180"/>
      <c r="BZ102" s="180"/>
      <c r="CA102" s="180"/>
      <c r="CB102" s="180"/>
      <c r="CC102" s="180"/>
      <c r="CD102" s="180"/>
      <c r="CE102" s="180"/>
      <c r="CF102" s="180"/>
      <c r="CG102" s="180"/>
      <c r="CH102" s="180"/>
      <c r="CI102" s="180"/>
      <c r="CJ102" s="180"/>
      <c r="CK102" s="180"/>
      <c r="CL102" s="180"/>
      <c r="CM102" s="180"/>
      <c r="CN102" s="180"/>
    </row>
    <row r="103" spans="1:92" ht="28.5" customHeight="1">
      <c r="A103" s="438" t="s">
        <v>52</v>
      </c>
      <c r="B103" s="438"/>
      <c r="C103" s="438"/>
      <c r="D103" s="438"/>
      <c r="E103" s="438"/>
      <c r="F103" s="438"/>
      <c r="G103" s="438"/>
      <c r="H103" s="438"/>
      <c r="I103" s="438"/>
      <c r="J103" s="438"/>
      <c r="K103" s="438"/>
      <c r="L103" s="438"/>
      <c r="M103" s="438"/>
      <c r="N103" s="438"/>
      <c r="O103" s="438"/>
      <c r="P103" s="438"/>
      <c r="Q103" s="438"/>
      <c r="R103" s="438"/>
      <c r="S103" s="438"/>
      <c r="T103" s="438"/>
      <c r="U103" s="438"/>
      <c r="V103" s="438"/>
      <c r="W103" s="438"/>
      <c r="X103" s="438"/>
      <c r="Y103" s="438"/>
      <c r="Z103" s="438"/>
      <c r="AA103" s="438"/>
      <c r="AB103" s="438"/>
      <c r="AC103" s="438"/>
      <c r="AD103" s="438"/>
      <c r="AE103" s="438"/>
      <c r="AF103" s="438"/>
      <c r="AG103" s="438"/>
      <c r="AH103" s="438"/>
      <c r="AI103" s="438"/>
      <c r="AJ103" s="438"/>
      <c r="AK103" s="438"/>
      <c r="AL103" s="438"/>
      <c r="AM103" s="438"/>
      <c r="AN103" s="438"/>
      <c r="AO103" s="438"/>
      <c r="AP103" s="438"/>
      <c r="AQ103" s="438"/>
      <c r="AR103" s="438"/>
      <c r="AS103" s="438"/>
      <c r="AT103" s="438"/>
      <c r="AU103" s="438"/>
      <c r="AV103" s="438"/>
      <c r="AW103" s="438"/>
      <c r="AX103" s="438"/>
      <c r="AY103" s="438"/>
      <c r="AZ103" s="438"/>
      <c r="BA103" s="438"/>
      <c r="BB103" s="438"/>
      <c r="BC103" s="438"/>
      <c r="BD103" s="438"/>
      <c r="BE103" s="438"/>
      <c r="BF103" s="438"/>
      <c r="BG103" s="438"/>
      <c r="BH103" s="438"/>
      <c r="BI103" s="438"/>
      <c r="BJ103" s="438"/>
      <c r="BK103" s="438"/>
      <c r="BL103" s="438"/>
      <c r="BM103" s="438"/>
      <c r="BN103" s="438"/>
      <c r="BO103" s="438"/>
      <c r="BP103" s="438"/>
      <c r="BQ103" s="438"/>
      <c r="BR103" s="438"/>
      <c r="BS103" s="438"/>
      <c r="BT103" s="438"/>
      <c r="BU103" s="438"/>
      <c r="BV103" s="438"/>
      <c r="BW103" s="438"/>
      <c r="BX103" s="438"/>
      <c r="BY103" s="438"/>
      <c r="BZ103" s="438"/>
      <c r="CA103" s="438"/>
      <c r="CB103" s="438"/>
      <c r="CC103" s="438"/>
      <c r="CD103" s="438"/>
      <c r="CE103" s="438"/>
      <c r="CF103" s="438"/>
      <c r="CG103" s="438"/>
      <c r="CH103" s="438"/>
      <c r="CI103" s="438"/>
      <c r="CJ103" s="438"/>
      <c r="CK103" s="438"/>
      <c r="CL103" s="438"/>
      <c r="CM103" s="438"/>
      <c r="CN103" s="438"/>
    </row>
    <row r="104" spans="1:92" ht="28.5" customHeight="1">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1"/>
      <c r="CL104" s="181"/>
      <c r="CM104" s="181"/>
      <c r="CN104" s="181"/>
    </row>
    <row r="105" spans="1:92" ht="18" customHeight="1">
      <c r="A105" s="186"/>
      <c r="B105" s="186"/>
      <c r="C105" s="179"/>
      <c r="D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79"/>
    </row>
    <row r="106" spans="1:92" ht="92.25" customHeight="1">
      <c r="A106" s="612" t="s">
        <v>53</v>
      </c>
      <c r="B106" s="612"/>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2"/>
      <c r="Z106" s="612"/>
      <c r="AA106" s="612"/>
      <c r="AB106" s="612"/>
      <c r="AC106" s="612"/>
      <c r="AD106" s="612"/>
      <c r="AE106" s="612"/>
      <c r="AF106" s="612"/>
      <c r="AG106" s="612"/>
      <c r="AH106" s="612"/>
      <c r="AI106" s="612"/>
      <c r="AJ106" s="612"/>
      <c r="AK106" s="612"/>
      <c r="AL106" s="612"/>
      <c r="AM106" s="612"/>
      <c r="AN106" s="612"/>
      <c r="AO106" s="612"/>
      <c r="AP106" s="612"/>
      <c r="AQ106" s="612"/>
      <c r="AR106" s="612"/>
      <c r="AS106" s="612"/>
      <c r="AT106" s="612"/>
      <c r="AU106" s="612"/>
      <c r="AV106" s="612"/>
      <c r="AW106" s="612"/>
      <c r="AX106" s="612"/>
      <c r="AY106" s="612"/>
      <c r="AZ106" s="612"/>
      <c r="BA106" s="612"/>
      <c r="BB106" s="612"/>
      <c r="BC106" s="612"/>
      <c r="BD106" s="612"/>
      <c r="BE106" s="612"/>
      <c r="BF106" s="612"/>
      <c r="BG106" s="612"/>
      <c r="BH106" s="612"/>
      <c r="BI106" s="612"/>
      <c r="BJ106" s="612"/>
      <c r="BK106" s="612"/>
      <c r="BL106" s="612"/>
      <c r="BM106" s="612"/>
      <c r="BN106" s="612"/>
      <c r="BO106" s="612"/>
      <c r="BP106" s="612"/>
      <c r="BQ106" s="612"/>
      <c r="BR106" s="612"/>
      <c r="BS106" s="612"/>
      <c r="BT106" s="612"/>
      <c r="BU106" s="612"/>
      <c r="BV106" s="612"/>
      <c r="BW106" s="612"/>
      <c r="BX106" s="612"/>
      <c r="BY106" s="612"/>
      <c r="BZ106" s="612"/>
      <c r="CA106" s="612"/>
      <c r="CB106" s="612"/>
      <c r="CC106" s="612"/>
      <c r="CD106" s="612"/>
      <c r="CE106" s="612"/>
      <c r="CF106" s="612"/>
      <c r="CG106" s="612"/>
      <c r="CH106" s="612"/>
      <c r="CI106" s="612"/>
      <c r="CJ106" s="612"/>
      <c r="CK106" s="612"/>
      <c r="CL106" s="612"/>
      <c r="CM106" s="612"/>
      <c r="CN106" s="612"/>
    </row>
    <row r="107" spans="1:92" ht="18" customHeight="1">
      <c r="A107" s="187"/>
      <c r="B107" s="187"/>
      <c r="C107" s="118"/>
      <c r="D107" s="118"/>
      <c r="E107" s="182"/>
      <c r="F107" s="182"/>
      <c r="G107" s="119"/>
      <c r="H107" s="119"/>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row>
    <row r="108" spans="1:92" ht="18" customHeight="1">
      <c r="A108" s="187"/>
      <c r="B108" s="187"/>
      <c r="C108" s="118"/>
      <c r="D108" s="118"/>
      <c r="E108" s="182"/>
      <c r="F108" s="182"/>
      <c r="G108" s="119"/>
      <c r="H108" s="119"/>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8"/>
      <c r="CE108" s="118"/>
      <c r="CF108" s="118"/>
      <c r="CG108" s="118"/>
      <c r="CH108" s="118"/>
      <c r="CI108" s="118"/>
      <c r="CJ108" s="118"/>
      <c r="CK108" s="118"/>
      <c r="CL108" s="118"/>
      <c r="CM108" s="118"/>
      <c r="CN108" s="118"/>
    </row>
    <row r="109" spans="1:92" ht="18" customHeight="1">
      <c r="A109" s="188"/>
      <c r="B109" s="188"/>
      <c r="C109" s="118"/>
      <c r="D109" s="118"/>
      <c r="E109" s="182"/>
      <c r="F109" s="182"/>
      <c r="G109" s="119"/>
      <c r="H109" s="119"/>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8"/>
      <c r="CH109" s="118"/>
      <c r="CI109" s="118"/>
      <c r="CJ109" s="118"/>
      <c r="CK109" s="118"/>
      <c r="CL109" s="118"/>
      <c r="CM109" s="118"/>
      <c r="CN109" s="118"/>
    </row>
    <row r="110" spans="1:92" ht="18" customHeight="1">
      <c r="A110" s="188"/>
      <c r="B110" s="188"/>
      <c r="C110" s="118"/>
      <c r="D110" s="118"/>
      <c r="E110" s="182"/>
      <c r="F110" s="182"/>
      <c r="G110" s="119"/>
      <c r="H110" s="119"/>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8"/>
      <c r="CE110" s="118"/>
      <c r="CF110" s="118"/>
      <c r="CG110" s="118"/>
      <c r="CH110" s="118"/>
      <c r="CI110" s="118"/>
      <c r="CJ110" s="118"/>
      <c r="CK110" s="118"/>
      <c r="CL110" s="118"/>
      <c r="CM110" s="118"/>
      <c r="CN110" s="118"/>
    </row>
    <row r="111" spans="1:92" ht="18" customHeight="1">
      <c r="A111" s="439" t="s">
        <v>54</v>
      </c>
      <c r="B111" s="439"/>
      <c r="C111" s="439"/>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c r="AG111" s="439"/>
      <c r="AH111" s="439"/>
      <c r="AI111" s="439"/>
      <c r="AJ111" s="439"/>
      <c r="AK111" s="439"/>
      <c r="AL111" s="439"/>
      <c r="AM111" s="439"/>
      <c r="AN111" s="439"/>
      <c r="AO111" s="439"/>
      <c r="AP111" s="439"/>
      <c r="AQ111" s="439"/>
      <c r="AR111" s="439"/>
      <c r="AS111" s="439"/>
      <c r="AT111" s="439"/>
      <c r="AU111" s="439"/>
      <c r="AV111" s="439"/>
      <c r="AW111" s="439"/>
      <c r="AX111" s="439"/>
      <c r="AY111" s="439"/>
      <c r="AZ111" s="439"/>
      <c r="BA111" s="439"/>
      <c r="BB111" s="439"/>
      <c r="BC111" s="439"/>
      <c r="BD111" s="439"/>
      <c r="BE111" s="439"/>
      <c r="BF111" s="439"/>
      <c r="BG111" s="439"/>
      <c r="BH111" s="439"/>
      <c r="BI111" s="439"/>
      <c r="BJ111" s="439"/>
      <c r="BK111" s="439"/>
      <c r="BL111" s="439"/>
      <c r="BM111" s="439"/>
      <c r="BN111" s="439"/>
      <c r="BO111" s="439"/>
      <c r="BP111" s="439"/>
      <c r="BQ111" s="439"/>
      <c r="BR111" s="439"/>
      <c r="BS111" s="439"/>
      <c r="BT111" s="439"/>
      <c r="BU111" s="439"/>
      <c r="BV111" s="439"/>
      <c r="BW111" s="439"/>
      <c r="BX111" s="439"/>
      <c r="BY111" s="439"/>
      <c r="BZ111" s="439"/>
      <c r="CA111" s="439"/>
      <c r="CB111" s="439"/>
      <c r="CC111" s="439"/>
      <c r="CD111" s="439"/>
      <c r="CE111" s="439"/>
      <c r="CF111" s="439"/>
      <c r="CG111" s="439"/>
      <c r="CH111" s="439"/>
      <c r="CI111" s="439"/>
      <c r="CJ111" s="439"/>
      <c r="CK111" s="439"/>
      <c r="CL111" s="439"/>
      <c r="CM111" s="439"/>
      <c r="CN111" s="439"/>
    </row>
    <row r="112" spans="1:92" ht="18" customHeight="1">
      <c r="A112" s="189"/>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89"/>
      <c r="AY112" s="189"/>
      <c r="AZ112" s="189"/>
      <c r="BA112" s="189"/>
      <c r="BB112" s="189"/>
      <c r="BC112" s="189"/>
      <c r="BD112" s="189"/>
      <c r="BE112" s="189"/>
      <c r="BF112" s="189"/>
      <c r="BG112" s="189"/>
      <c r="BH112" s="189"/>
      <c r="BI112" s="189"/>
      <c r="BJ112" s="189"/>
      <c r="BK112" s="189"/>
      <c r="BL112" s="189"/>
      <c r="BM112" s="189"/>
      <c r="BN112" s="189"/>
      <c r="BO112" s="189"/>
      <c r="BP112" s="189"/>
      <c r="BQ112" s="189"/>
      <c r="BR112" s="189"/>
      <c r="BS112" s="189"/>
      <c r="BT112" s="189"/>
      <c r="BU112" s="189"/>
      <c r="BV112" s="189"/>
      <c r="BW112" s="189"/>
      <c r="BX112" s="189"/>
      <c r="BY112" s="189"/>
      <c r="BZ112" s="189"/>
      <c r="CA112" s="189"/>
      <c r="CB112" s="189"/>
      <c r="CC112" s="189"/>
      <c r="CD112" s="189"/>
      <c r="CE112" s="189"/>
      <c r="CF112" s="189"/>
      <c r="CG112" s="189"/>
      <c r="CH112" s="189"/>
      <c r="CI112" s="189"/>
      <c r="CJ112" s="189"/>
      <c r="CK112" s="189"/>
      <c r="CL112" s="189"/>
      <c r="CM112" s="189"/>
      <c r="CN112" s="189"/>
    </row>
    <row r="113" spans="1:92" ht="117" customHeight="1">
      <c r="A113" s="612" t="s">
        <v>64</v>
      </c>
      <c r="B113" s="612"/>
      <c r="C113" s="612"/>
      <c r="D113" s="612"/>
      <c r="E113" s="612"/>
      <c r="F113" s="612"/>
      <c r="G113" s="612"/>
      <c r="H113" s="612"/>
      <c r="I113" s="612"/>
      <c r="J113" s="612"/>
      <c r="K113" s="612"/>
      <c r="L113" s="612"/>
      <c r="M113" s="612"/>
      <c r="N113" s="612"/>
      <c r="O113" s="612"/>
      <c r="P113" s="612"/>
      <c r="Q113" s="612"/>
      <c r="R113" s="612"/>
      <c r="S113" s="612"/>
      <c r="T113" s="612"/>
      <c r="U113" s="612"/>
      <c r="V113" s="612"/>
      <c r="W113" s="612"/>
      <c r="X113" s="612"/>
      <c r="Y113" s="612"/>
      <c r="Z113" s="612"/>
      <c r="AA113" s="612"/>
      <c r="AB113" s="612"/>
      <c r="AC113" s="612"/>
      <c r="AD113" s="612"/>
      <c r="AE113" s="612"/>
      <c r="AF113" s="612"/>
      <c r="AG113" s="612"/>
      <c r="AH113" s="612"/>
      <c r="AI113" s="612"/>
      <c r="AJ113" s="612"/>
      <c r="AK113" s="612"/>
      <c r="AL113" s="612"/>
      <c r="AM113" s="612"/>
      <c r="AN113" s="612"/>
      <c r="AO113" s="612"/>
      <c r="AP113" s="612"/>
      <c r="AQ113" s="612"/>
      <c r="AR113" s="612"/>
      <c r="AS113" s="612"/>
      <c r="AT113" s="612"/>
      <c r="AU113" s="612"/>
      <c r="AV113" s="612"/>
      <c r="AW113" s="612"/>
      <c r="AX113" s="612"/>
      <c r="AY113" s="612"/>
      <c r="AZ113" s="612"/>
      <c r="BA113" s="612"/>
      <c r="BB113" s="612"/>
      <c r="BC113" s="612"/>
      <c r="BD113" s="612"/>
      <c r="BE113" s="612"/>
      <c r="BF113" s="612"/>
      <c r="BG113" s="612"/>
      <c r="BH113" s="612"/>
      <c r="BI113" s="612"/>
      <c r="BJ113" s="612"/>
      <c r="BK113" s="612"/>
      <c r="BL113" s="612"/>
      <c r="BM113" s="612"/>
      <c r="BN113" s="612"/>
      <c r="BO113" s="612"/>
      <c r="BP113" s="612"/>
      <c r="BQ113" s="612"/>
      <c r="BR113" s="612"/>
      <c r="BS113" s="612"/>
      <c r="BT113" s="612"/>
      <c r="BU113" s="612"/>
      <c r="BV113" s="612"/>
      <c r="BW113" s="612"/>
      <c r="BX113" s="612"/>
      <c r="BY113" s="612"/>
      <c r="BZ113" s="612"/>
      <c r="CA113" s="612"/>
      <c r="CB113" s="612"/>
      <c r="CC113" s="612"/>
      <c r="CD113" s="612"/>
      <c r="CE113" s="612"/>
      <c r="CF113" s="612"/>
      <c r="CG113" s="612"/>
      <c r="CH113" s="612"/>
      <c r="CI113" s="612"/>
      <c r="CJ113" s="612"/>
      <c r="CK113" s="612"/>
      <c r="CL113" s="612"/>
      <c r="CM113" s="612"/>
      <c r="CN113" s="612"/>
    </row>
    <row r="114" spans="1:92" ht="18" customHeight="1">
      <c r="A114" s="118"/>
      <c r="B114" s="118"/>
      <c r="C114" s="187"/>
      <c r="D114" s="118"/>
      <c r="E114" s="182"/>
      <c r="F114" s="182"/>
      <c r="G114" s="119"/>
      <c r="H114" s="119"/>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c r="AW114" s="118"/>
      <c r="AX114" s="118"/>
      <c r="AY114" s="118"/>
      <c r="AZ114" s="118"/>
      <c r="BA114" s="118"/>
      <c r="BB114" s="118"/>
      <c r="BC114" s="118"/>
      <c r="BD114" s="118"/>
      <c r="BE114" s="118"/>
      <c r="BF114" s="118"/>
      <c r="BG114" s="118"/>
      <c r="BH114" s="118"/>
      <c r="BI114" s="118"/>
      <c r="BJ114" s="118"/>
      <c r="BK114" s="118"/>
      <c r="BL114" s="118"/>
      <c r="BM114" s="118"/>
      <c r="BN114" s="118"/>
      <c r="BO114" s="118"/>
      <c r="BP114" s="118"/>
      <c r="BQ114" s="118"/>
      <c r="BR114" s="118"/>
      <c r="BS114" s="118"/>
      <c r="BT114" s="118"/>
      <c r="BU114" s="118"/>
      <c r="BV114" s="118"/>
      <c r="BW114" s="118"/>
      <c r="BX114" s="118"/>
      <c r="BY114" s="118"/>
      <c r="BZ114" s="118"/>
      <c r="CA114" s="118"/>
      <c r="CB114" s="118"/>
      <c r="CC114" s="118"/>
      <c r="CD114" s="118"/>
      <c r="CE114" s="118"/>
      <c r="CF114" s="118"/>
      <c r="CG114" s="118"/>
      <c r="CH114" s="118"/>
      <c r="CI114" s="118"/>
      <c r="CJ114" s="118"/>
      <c r="CK114" s="118"/>
      <c r="CL114" s="118"/>
      <c r="CM114" s="118"/>
      <c r="CN114" s="118"/>
    </row>
    <row r="115" spans="1:92" ht="56.25" customHeight="1">
      <c r="A115" s="440" t="s">
        <v>65</v>
      </c>
      <c r="B115" s="440"/>
      <c r="C115" s="440"/>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0"/>
      <c r="AY115" s="440"/>
      <c r="AZ115" s="440"/>
      <c r="BA115" s="440"/>
      <c r="BB115" s="440"/>
      <c r="BC115" s="440"/>
      <c r="BD115" s="440"/>
      <c r="BE115" s="440"/>
      <c r="BF115" s="440"/>
      <c r="BG115" s="440"/>
      <c r="BH115" s="440"/>
      <c r="BI115" s="440"/>
      <c r="BJ115" s="440"/>
      <c r="BK115" s="440"/>
      <c r="BL115" s="440"/>
      <c r="BM115" s="440"/>
      <c r="BN115" s="440"/>
      <c r="BO115" s="440"/>
      <c r="BP115" s="440"/>
      <c r="BQ115" s="440"/>
      <c r="BR115" s="440"/>
      <c r="BS115" s="440"/>
      <c r="BT115" s="440"/>
      <c r="BU115" s="440"/>
      <c r="BV115" s="440"/>
      <c r="BW115" s="440"/>
      <c r="BX115" s="440"/>
      <c r="BY115" s="440"/>
      <c r="BZ115" s="440"/>
      <c r="CA115" s="440"/>
      <c r="CB115" s="440"/>
      <c r="CC115" s="440"/>
      <c r="CD115" s="440"/>
      <c r="CE115" s="440"/>
      <c r="CF115" s="440"/>
      <c r="CG115" s="440"/>
      <c r="CH115" s="440"/>
      <c r="CI115" s="440"/>
      <c r="CJ115" s="440"/>
      <c r="CK115" s="440"/>
      <c r="CL115" s="440"/>
      <c r="CM115" s="440"/>
      <c r="CN115" s="440"/>
    </row>
    <row r="116" spans="1:92" ht="18" customHeight="1">
      <c r="A116" s="187"/>
      <c r="B116" s="187"/>
      <c r="C116" s="118"/>
      <c r="D116" s="118"/>
      <c r="E116" s="182"/>
      <c r="F116" s="182"/>
      <c r="G116" s="119"/>
      <c r="H116" s="119"/>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18"/>
      <c r="BQ116" s="118"/>
      <c r="BR116" s="118"/>
      <c r="BS116" s="118"/>
      <c r="BT116" s="118"/>
      <c r="BU116" s="118"/>
      <c r="BV116" s="118"/>
      <c r="BW116" s="118"/>
      <c r="BX116" s="118"/>
      <c r="BY116" s="118"/>
      <c r="BZ116" s="118"/>
      <c r="CA116" s="118"/>
      <c r="CB116" s="118"/>
      <c r="CC116" s="118"/>
      <c r="CD116" s="118"/>
      <c r="CE116" s="118"/>
      <c r="CF116" s="118"/>
      <c r="CG116" s="118"/>
      <c r="CH116" s="118"/>
      <c r="CI116" s="118"/>
      <c r="CJ116" s="118"/>
      <c r="CK116" s="118"/>
      <c r="CL116" s="118"/>
      <c r="CM116" s="118"/>
      <c r="CN116" s="118"/>
    </row>
    <row r="117" spans="1:92" ht="56.25" customHeight="1">
      <c r="A117" s="440" t="s">
        <v>66</v>
      </c>
      <c r="B117" s="440"/>
      <c r="C117" s="440"/>
      <c r="D117" s="440"/>
      <c r="E117" s="440"/>
      <c r="F117" s="440"/>
      <c r="G117" s="440"/>
      <c r="H117" s="440"/>
      <c r="I117" s="440"/>
      <c r="J117" s="440"/>
      <c r="K117" s="440"/>
      <c r="L117" s="440"/>
      <c r="M117" s="440"/>
      <c r="N117" s="440"/>
      <c r="O117" s="440"/>
      <c r="P117" s="440"/>
      <c r="Q117" s="440"/>
      <c r="R117" s="440"/>
      <c r="S117" s="440"/>
      <c r="T117" s="440"/>
      <c r="U117" s="440"/>
      <c r="V117" s="440"/>
      <c r="W117" s="440"/>
      <c r="X117" s="440"/>
      <c r="Y117" s="440"/>
      <c r="Z117" s="440"/>
      <c r="AA117" s="440"/>
      <c r="AB117" s="440"/>
      <c r="AC117" s="440"/>
      <c r="AD117" s="440"/>
      <c r="AE117" s="440"/>
      <c r="AF117" s="440"/>
      <c r="AG117" s="440"/>
      <c r="AH117" s="440"/>
      <c r="AI117" s="440"/>
      <c r="AJ117" s="440"/>
      <c r="AK117" s="440"/>
      <c r="AL117" s="440"/>
      <c r="AM117" s="440"/>
      <c r="AN117" s="440"/>
      <c r="AO117" s="440"/>
      <c r="AP117" s="440"/>
      <c r="AQ117" s="440"/>
      <c r="AR117" s="440"/>
      <c r="AS117" s="440"/>
      <c r="AT117" s="440"/>
      <c r="AU117" s="440"/>
      <c r="AV117" s="440"/>
      <c r="AW117" s="440"/>
      <c r="AX117" s="440"/>
      <c r="AY117" s="440"/>
      <c r="AZ117" s="440"/>
      <c r="BA117" s="440"/>
      <c r="BB117" s="440"/>
      <c r="BC117" s="440"/>
      <c r="BD117" s="440"/>
      <c r="BE117" s="440"/>
      <c r="BF117" s="440"/>
      <c r="BG117" s="440"/>
      <c r="BH117" s="440"/>
      <c r="BI117" s="440"/>
      <c r="BJ117" s="440"/>
      <c r="BK117" s="440"/>
      <c r="BL117" s="440"/>
      <c r="BM117" s="440"/>
      <c r="BN117" s="440"/>
      <c r="BO117" s="440"/>
      <c r="BP117" s="440"/>
      <c r="BQ117" s="440"/>
      <c r="BR117" s="440"/>
      <c r="BS117" s="440"/>
      <c r="BT117" s="440"/>
      <c r="BU117" s="440"/>
      <c r="BV117" s="440"/>
      <c r="BW117" s="440"/>
      <c r="BX117" s="440"/>
      <c r="BY117" s="440"/>
      <c r="BZ117" s="440"/>
      <c r="CA117" s="440"/>
      <c r="CB117" s="440"/>
      <c r="CC117" s="440"/>
      <c r="CD117" s="440"/>
      <c r="CE117" s="440"/>
      <c r="CF117" s="440"/>
      <c r="CG117" s="440"/>
      <c r="CH117" s="440"/>
      <c r="CI117" s="440"/>
      <c r="CJ117" s="440"/>
      <c r="CK117" s="440"/>
      <c r="CL117" s="440"/>
      <c r="CM117" s="440"/>
      <c r="CN117" s="440"/>
    </row>
    <row r="118" spans="1:92" ht="18" customHeight="1">
      <c r="A118" s="118"/>
      <c r="B118" s="118"/>
      <c r="C118" s="118"/>
      <c r="D118" s="118"/>
      <c r="E118" s="182"/>
      <c r="F118" s="182"/>
      <c r="G118" s="119"/>
      <c r="H118" s="119"/>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c r="BK118" s="118"/>
      <c r="BL118" s="118"/>
      <c r="BM118" s="118"/>
      <c r="BN118" s="118"/>
      <c r="BO118" s="118"/>
      <c r="BP118" s="118"/>
      <c r="BQ118" s="118"/>
      <c r="BR118" s="118"/>
      <c r="BS118" s="118"/>
      <c r="BT118" s="118"/>
      <c r="BU118" s="118"/>
      <c r="BV118" s="118"/>
      <c r="BW118" s="118"/>
      <c r="BX118" s="118"/>
      <c r="BY118" s="118"/>
      <c r="BZ118" s="118"/>
      <c r="CA118" s="118"/>
      <c r="CB118" s="118"/>
      <c r="CC118" s="118"/>
      <c r="CD118" s="118"/>
      <c r="CE118" s="118"/>
      <c r="CF118" s="118"/>
      <c r="CG118" s="118"/>
      <c r="CH118" s="118"/>
      <c r="CI118" s="118"/>
      <c r="CJ118" s="118"/>
      <c r="CK118" s="118"/>
      <c r="CL118" s="118"/>
      <c r="CM118" s="118"/>
      <c r="CN118" s="118"/>
    </row>
    <row r="119" spans="1:92" ht="57" customHeight="1">
      <c r="A119" s="440" t="s">
        <v>67</v>
      </c>
      <c r="B119" s="440"/>
      <c r="C119" s="440"/>
      <c r="D119" s="440"/>
      <c r="E119" s="440"/>
      <c r="F119" s="440"/>
      <c r="G119" s="440"/>
      <c r="H119" s="440"/>
      <c r="I119" s="440"/>
      <c r="J119" s="440"/>
      <c r="K119" s="440"/>
      <c r="L119" s="440"/>
      <c r="M119" s="440"/>
      <c r="N119" s="440"/>
      <c r="O119" s="440"/>
      <c r="P119" s="440"/>
      <c r="Q119" s="440"/>
      <c r="R119" s="440"/>
      <c r="S119" s="440"/>
      <c r="T119" s="440"/>
      <c r="U119" s="440"/>
      <c r="V119" s="440"/>
      <c r="W119" s="440"/>
      <c r="X119" s="440"/>
      <c r="Y119" s="440"/>
      <c r="Z119" s="440"/>
      <c r="AA119" s="440"/>
      <c r="AB119" s="440"/>
      <c r="AC119" s="440"/>
      <c r="AD119" s="440"/>
      <c r="AE119" s="440"/>
      <c r="AF119" s="440"/>
      <c r="AG119" s="440"/>
      <c r="AH119" s="440"/>
      <c r="AI119" s="440"/>
      <c r="AJ119" s="440"/>
      <c r="AK119" s="440"/>
      <c r="AL119" s="440"/>
      <c r="AM119" s="440"/>
      <c r="AN119" s="440"/>
      <c r="AO119" s="440"/>
      <c r="AP119" s="440"/>
      <c r="AQ119" s="440"/>
      <c r="AR119" s="440"/>
      <c r="AS119" s="440"/>
      <c r="AT119" s="440"/>
      <c r="AU119" s="440"/>
      <c r="AV119" s="440"/>
      <c r="AW119" s="440"/>
      <c r="AX119" s="440"/>
      <c r="AY119" s="440"/>
      <c r="AZ119" s="440"/>
      <c r="BA119" s="440"/>
      <c r="BB119" s="440"/>
      <c r="BC119" s="440"/>
      <c r="BD119" s="440"/>
      <c r="BE119" s="440"/>
      <c r="BF119" s="440"/>
      <c r="BG119" s="440"/>
      <c r="BH119" s="440"/>
      <c r="BI119" s="440"/>
      <c r="BJ119" s="440"/>
      <c r="BK119" s="440"/>
      <c r="BL119" s="440"/>
      <c r="BM119" s="440"/>
      <c r="BN119" s="440"/>
      <c r="BO119" s="440"/>
      <c r="BP119" s="440"/>
      <c r="BQ119" s="440"/>
      <c r="BR119" s="440"/>
      <c r="BS119" s="440"/>
      <c r="BT119" s="440"/>
      <c r="BU119" s="440"/>
      <c r="BV119" s="440"/>
      <c r="BW119" s="440"/>
      <c r="BX119" s="440"/>
      <c r="BY119" s="440"/>
      <c r="BZ119" s="440"/>
      <c r="CA119" s="440"/>
      <c r="CB119" s="440"/>
      <c r="CC119" s="440"/>
      <c r="CD119" s="440"/>
      <c r="CE119" s="440"/>
      <c r="CF119" s="440"/>
      <c r="CG119" s="440"/>
      <c r="CH119" s="440"/>
      <c r="CI119" s="440"/>
      <c r="CJ119" s="440"/>
      <c r="CK119" s="440"/>
      <c r="CL119" s="440"/>
      <c r="CM119" s="440"/>
      <c r="CN119" s="440"/>
    </row>
    <row r="120" spans="1:92" ht="57" customHeight="1">
      <c r="A120" s="190"/>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c r="BC120" s="190"/>
      <c r="BD120" s="190"/>
      <c r="BE120" s="190"/>
      <c r="BF120" s="190"/>
      <c r="BG120" s="190"/>
      <c r="BH120" s="190"/>
      <c r="BI120" s="190"/>
      <c r="BJ120" s="190"/>
      <c r="BK120" s="190"/>
      <c r="BL120" s="190"/>
      <c r="BM120" s="190"/>
      <c r="BN120" s="190"/>
      <c r="BO120" s="190"/>
      <c r="BP120" s="190"/>
      <c r="BQ120" s="190"/>
      <c r="BR120" s="190"/>
      <c r="BS120" s="190"/>
      <c r="BT120" s="190"/>
      <c r="BU120" s="190"/>
      <c r="BV120" s="190"/>
      <c r="BW120" s="190"/>
      <c r="BX120" s="190"/>
      <c r="BY120" s="190"/>
      <c r="BZ120" s="190"/>
      <c r="CA120" s="190"/>
      <c r="CB120" s="190"/>
      <c r="CC120" s="190"/>
      <c r="CD120" s="190"/>
      <c r="CE120" s="190"/>
      <c r="CF120" s="190"/>
      <c r="CG120" s="190"/>
      <c r="CH120" s="190"/>
      <c r="CI120" s="190"/>
      <c r="CJ120" s="190"/>
      <c r="CK120" s="190"/>
      <c r="CL120" s="190"/>
      <c r="CM120" s="190"/>
      <c r="CN120" s="190"/>
    </row>
    <row r="121" spans="1:92" ht="57" customHeight="1">
      <c r="A121" s="190"/>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0"/>
      <c r="AZ121" s="190"/>
      <c r="BA121" s="190"/>
      <c r="BB121" s="190"/>
      <c r="BC121" s="190"/>
      <c r="BD121" s="190"/>
      <c r="BE121" s="190"/>
      <c r="BF121" s="190"/>
      <c r="BG121" s="190"/>
      <c r="BH121" s="190"/>
      <c r="BI121" s="190"/>
      <c r="BJ121" s="190"/>
      <c r="BK121" s="190"/>
      <c r="BL121" s="190"/>
      <c r="BM121" s="190"/>
      <c r="BN121" s="190"/>
      <c r="BO121" s="190"/>
      <c r="BP121" s="190"/>
      <c r="BQ121" s="190"/>
      <c r="BR121" s="190"/>
      <c r="BS121" s="190"/>
      <c r="BT121" s="190"/>
      <c r="BU121" s="190"/>
      <c r="BV121" s="190"/>
      <c r="BW121" s="190"/>
      <c r="BX121" s="190"/>
      <c r="BY121" s="190"/>
      <c r="BZ121" s="190"/>
      <c r="CA121" s="190"/>
      <c r="CB121" s="190"/>
      <c r="CC121" s="190"/>
      <c r="CD121" s="190"/>
      <c r="CE121" s="190"/>
      <c r="CF121" s="190"/>
      <c r="CG121" s="190"/>
      <c r="CH121" s="190"/>
      <c r="CI121" s="190"/>
      <c r="CJ121" s="190"/>
      <c r="CK121" s="190"/>
      <c r="CL121" s="190"/>
      <c r="CM121" s="190"/>
      <c r="CN121" s="190"/>
    </row>
    <row r="122" spans="1:92" ht="57" customHeight="1">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0"/>
      <c r="BJ122" s="190"/>
      <c r="BK122" s="190"/>
      <c r="BL122" s="190"/>
      <c r="BM122" s="190"/>
      <c r="BN122" s="190"/>
      <c r="BO122" s="190"/>
      <c r="BP122" s="190"/>
      <c r="BQ122" s="190"/>
      <c r="BR122" s="190"/>
      <c r="BS122" s="190"/>
      <c r="BT122" s="190"/>
      <c r="BU122" s="190"/>
      <c r="BV122" s="190"/>
      <c r="BW122" s="190"/>
      <c r="BX122" s="190"/>
      <c r="BY122" s="190"/>
      <c r="BZ122" s="190"/>
      <c r="CA122" s="190"/>
      <c r="CB122" s="190"/>
      <c r="CC122" s="190"/>
      <c r="CD122" s="190"/>
      <c r="CE122" s="190"/>
      <c r="CF122" s="190"/>
      <c r="CG122" s="190"/>
      <c r="CH122" s="190"/>
      <c r="CI122" s="190"/>
      <c r="CJ122" s="190"/>
      <c r="CK122" s="190"/>
      <c r="CL122" s="190"/>
      <c r="CM122" s="190"/>
      <c r="CN122" s="190"/>
    </row>
    <row r="123" spans="1:92" ht="57" customHeight="1">
      <c r="A123" s="190"/>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0"/>
      <c r="BQ123" s="190"/>
      <c r="BR123" s="190"/>
      <c r="BS123" s="190"/>
      <c r="BT123" s="190"/>
      <c r="BU123" s="190"/>
      <c r="BV123" s="190"/>
      <c r="BW123" s="190"/>
      <c r="BX123" s="190"/>
      <c r="BY123" s="190"/>
      <c r="BZ123" s="190"/>
      <c r="CA123" s="190"/>
      <c r="CB123" s="190"/>
      <c r="CC123" s="190"/>
      <c r="CD123" s="190"/>
      <c r="CE123" s="190"/>
      <c r="CF123" s="190"/>
      <c r="CG123" s="190"/>
      <c r="CH123" s="190"/>
      <c r="CI123" s="190"/>
      <c r="CJ123" s="190"/>
      <c r="CK123" s="190"/>
      <c r="CL123" s="190"/>
      <c r="CM123" s="190"/>
      <c r="CN123" s="190"/>
    </row>
    <row r="124" spans="1:92" ht="57" customHeight="1">
      <c r="A124" s="190"/>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0"/>
      <c r="AZ124" s="190"/>
      <c r="BA124" s="190"/>
      <c r="BB124" s="190"/>
      <c r="BC124" s="190"/>
      <c r="BD124" s="190"/>
      <c r="BE124" s="190"/>
      <c r="BF124" s="190"/>
      <c r="BG124" s="190"/>
      <c r="BH124" s="190"/>
      <c r="BI124" s="190"/>
      <c r="BJ124" s="190"/>
      <c r="BK124" s="190"/>
      <c r="BL124" s="190"/>
      <c r="BM124" s="190"/>
      <c r="BN124" s="190"/>
      <c r="BO124" s="190"/>
      <c r="BP124" s="190"/>
      <c r="BQ124" s="190"/>
      <c r="BR124" s="190"/>
      <c r="BS124" s="190"/>
      <c r="BT124" s="190"/>
      <c r="BU124" s="190"/>
      <c r="BV124" s="190"/>
      <c r="BW124" s="190"/>
      <c r="BX124" s="190"/>
      <c r="BY124" s="190"/>
      <c r="BZ124" s="190"/>
      <c r="CA124" s="190"/>
      <c r="CB124" s="190"/>
      <c r="CC124" s="190"/>
      <c r="CD124" s="190"/>
      <c r="CE124" s="190"/>
      <c r="CF124" s="190"/>
      <c r="CG124" s="190"/>
      <c r="CH124" s="190"/>
      <c r="CI124" s="190"/>
      <c r="CJ124" s="190"/>
      <c r="CK124" s="190"/>
      <c r="CL124" s="190"/>
      <c r="CM124" s="190"/>
      <c r="CN124" s="190"/>
    </row>
    <row r="125" spans="1:92" ht="57" customHeight="1">
      <c r="A125" s="190"/>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90"/>
      <c r="AK125" s="190"/>
      <c r="AL125" s="190"/>
      <c r="AM125" s="190"/>
      <c r="AN125" s="190"/>
      <c r="AO125" s="190"/>
      <c r="AP125" s="190"/>
      <c r="AQ125" s="190"/>
      <c r="AR125" s="190"/>
      <c r="AS125" s="190"/>
      <c r="AT125" s="190"/>
      <c r="AU125" s="190"/>
      <c r="AV125" s="190"/>
      <c r="AW125" s="190"/>
      <c r="AX125" s="190"/>
      <c r="AY125" s="190"/>
      <c r="AZ125" s="190"/>
      <c r="BA125" s="190"/>
      <c r="BB125" s="190"/>
      <c r="BC125" s="190"/>
      <c r="BD125" s="190"/>
      <c r="BE125" s="190"/>
      <c r="BF125" s="190"/>
      <c r="BG125" s="190"/>
      <c r="BH125" s="190"/>
      <c r="BI125" s="190"/>
      <c r="BJ125" s="190"/>
      <c r="BK125" s="190"/>
      <c r="BL125" s="190"/>
      <c r="BM125" s="190"/>
      <c r="BN125" s="190"/>
      <c r="BO125" s="190"/>
      <c r="BP125" s="190"/>
      <c r="BQ125" s="190"/>
      <c r="BR125" s="190"/>
      <c r="BS125" s="190"/>
      <c r="BT125" s="190"/>
      <c r="BU125" s="190"/>
      <c r="BV125" s="190"/>
      <c r="BW125" s="190"/>
      <c r="BX125" s="190"/>
      <c r="BY125" s="190"/>
      <c r="BZ125" s="190"/>
      <c r="CA125" s="190"/>
      <c r="CB125" s="190"/>
      <c r="CC125" s="190"/>
      <c r="CD125" s="190"/>
      <c r="CE125" s="190"/>
      <c r="CF125" s="190"/>
      <c r="CG125" s="190"/>
      <c r="CH125" s="190"/>
      <c r="CI125" s="190"/>
      <c r="CJ125" s="190"/>
      <c r="CK125" s="190"/>
      <c r="CL125" s="190"/>
      <c r="CM125" s="190"/>
      <c r="CN125" s="190"/>
    </row>
    <row r="126" spans="1:92" ht="57" customHeight="1">
      <c r="A126" s="190"/>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0"/>
      <c r="AY126" s="190"/>
      <c r="AZ126" s="190"/>
      <c r="BA126" s="190"/>
      <c r="BB126" s="190"/>
      <c r="BC126" s="190"/>
      <c r="BD126" s="190"/>
      <c r="BE126" s="190"/>
      <c r="BF126" s="190"/>
      <c r="BG126" s="190"/>
      <c r="BH126" s="190"/>
      <c r="BI126" s="190"/>
      <c r="BJ126" s="190"/>
      <c r="BK126" s="190"/>
      <c r="BL126" s="190"/>
      <c r="BM126" s="190"/>
      <c r="BN126" s="190"/>
      <c r="BO126" s="190"/>
      <c r="BP126" s="190"/>
      <c r="BQ126" s="190"/>
      <c r="BR126" s="190"/>
      <c r="BS126" s="190"/>
      <c r="BT126" s="190"/>
      <c r="BU126" s="190"/>
      <c r="BV126" s="190"/>
      <c r="BW126" s="190"/>
      <c r="BX126" s="190"/>
      <c r="BY126" s="190"/>
      <c r="BZ126" s="190"/>
      <c r="CA126" s="190"/>
      <c r="CB126" s="190"/>
      <c r="CC126" s="190"/>
      <c r="CD126" s="190"/>
      <c r="CE126" s="190"/>
      <c r="CF126" s="190"/>
      <c r="CG126" s="190"/>
      <c r="CH126" s="190"/>
      <c r="CI126" s="190"/>
      <c r="CJ126" s="190"/>
      <c r="CK126" s="190"/>
      <c r="CL126" s="190"/>
      <c r="CM126" s="190"/>
      <c r="CN126" s="190"/>
    </row>
    <row r="127" spans="1:92" ht="18" customHeight="1">
      <c r="A127" s="118"/>
      <c r="B127" s="118"/>
      <c r="C127" s="118"/>
      <c r="D127" s="118"/>
      <c r="E127" s="182"/>
      <c r="F127" s="182"/>
      <c r="G127" s="119"/>
      <c r="H127" s="119"/>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c r="BK127" s="118"/>
      <c r="BL127" s="118"/>
      <c r="BM127" s="118"/>
      <c r="BN127" s="118"/>
      <c r="BO127" s="118"/>
      <c r="BP127" s="118"/>
      <c r="BQ127" s="118"/>
      <c r="BR127" s="118"/>
      <c r="BS127" s="118"/>
      <c r="BT127" s="118"/>
      <c r="BU127" s="118"/>
      <c r="BV127" s="118"/>
      <c r="BW127" s="118"/>
      <c r="BX127" s="118"/>
      <c r="BY127" s="118"/>
      <c r="BZ127" s="118"/>
      <c r="CA127" s="118"/>
      <c r="CB127" s="118"/>
      <c r="CC127" s="118"/>
      <c r="CD127" s="118"/>
      <c r="CE127" s="118"/>
      <c r="CF127" s="118"/>
      <c r="CG127" s="118"/>
      <c r="CH127" s="118"/>
      <c r="CI127" s="118"/>
      <c r="CJ127" s="118"/>
      <c r="CK127" s="118"/>
      <c r="CL127" s="118"/>
      <c r="CM127" s="118"/>
      <c r="CN127" s="118"/>
    </row>
    <row r="128" spans="1:92" ht="18" customHeight="1">
      <c r="A128" s="191"/>
      <c r="B128" s="191"/>
      <c r="C128" s="183"/>
      <c r="D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183"/>
      <c r="AQ128" s="183"/>
      <c r="AR128" s="183"/>
      <c r="AS128" s="183"/>
      <c r="AT128" s="183"/>
      <c r="AU128" s="183"/>
      <c r="AV128" s="183"/>
      <c r="AW128" s="183"/>
      <c r="AX128" s="183"/>
      <c r="AY128" s="183"/>
      <c r="AZ128" s="183"/>
      <c r="BA128" s="183"/>
      <c r="BB128" s="183"/>
      <c r="BC128" s="183"/>
      <c r="BD128" s="183"/>
      <c r="BE128" s="183"/>
      <c r="BF128" s="183"/>
      <c r="BG128" s="183"/>
      <c r="BH128" s="183"/>
      <c r="BI128" s="183"/>
      <c r="BJ128" s="183"/>
      <c r="BK128" s="183"/>
      <c r="BL128" s="183"/>
      <c r="BM128" s="183"/>
      <c r="BN128" s="183"/>
      <c r="BO128" s="183"/>
      <c r="BP128" s="183"/>
      <c r="BQ128" s="183"/>
      <c r="BR128" s="183"/>
      <c r="BS128" s="183"/>
      <c r="BT128" s="183"/>
      <c r="BU128" s="183"/>
      <c r="BV128" s="183"/>
      <c r="BW128" s="183"/>
      <c r="BX128" s="183"/>
      <c r="BY128" s="183"/>
      <c r="BZ128" s="183"/>
      <c r="CA128" s="183"/>
      <c r="CB128" s="183"/>
      <c r="CC128" s="183"/>
      <c r="CD128" s="183"/>
      <c r="CE128" s="183"/>
      <c r="CF128" s="183"/>
      <c r="CG128" s="183"/>
      <c r="CH128" s="183"/>
      <c r="CI128" s="183"/>
      <c r="CJ128" s="183"/>
      <c r="CK128" s="183"/>
      <c r="CL128" s="183"/>
      <c r="CM128" s="305"/>
      <c r="CN128" s="183"/>
    </row>
    <row r="129" spans="1:92" s="59" customFormat="1" ht="19.5" customHeight="1">
      <c r="C129" s="60"/>
      <c r="D129" s="60"/>
      <c r="E129" s="61"/>
      <c r="F129" s="61"/>
      <c r="G129" s="62"/>
      <c r="H129" s="62"/>
      <c r="I129" s="60"/>
      <c r="J129" s="63"/>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BN129" s="65"/>
      <c r="BP129" s="434"/>
      <c r="BQ129" s="434"/>
      <c r="BR129" s="434"/>
      <c r="BS129" s="434"/>
      <c r="BT129" s="434"/>
      <c r="BU129" s="434"/>
      <c r="BV129" s="434"/>
      <c r="BW129" s="434"/>
      <c r="BX129" s="434"/>
      <c r="BY129" s="434"/>
      <c r="BZ129" s="434"/>
      <c r="CA129" s="434"/>
      <c r="CB129" s="434"/>
      <c r="CC129" s="434"/>
      <c r="CD129" s="434"/>
      <c r="CE129" s="434"/>
      <c r="CF129" s="434"/>
      <c r="CG129" s="434"/>
      <c r="CH129" s="434"/>
      <c r="CI129" s="434"/>
      <c r="CJ129" s="434"/>
      <c r="CK129" s="434"/>
      <c r="CL129" s="434"/>
      <c r="CM129" s="434"/>
      <c r="CN129" s="434"/>
    </row>
    <row r="130" spans="1:92" s="59" customFormat="1" ht="9.75" customHeight="1">
      <c r="C130" s="60"/>
      <c r="D130" s="60"/>
      <c r="E130" s="61"/>
      <c r="F130" s="61"/>
      <c r="G130" s="62"/>
      <c r="H130" s="62"/>
      <c r="I130" s="60"/>
      <c r="J130" s="63"/>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row>
    <row r="131" spans="1:92" s="59" customFormat="1" ht="9.75" customHeight="1">
      <c r="C131" s="60"/>
      <c r="D131" s="60"/>
      <c r="E131" s="61"/>
      <c r="F131" s="61"/>
      <c r="G131" s="62"/>
      <c r="H131" s="62"/>
      <c r="I131" s="60"/>
      <c r="J131" s="63"/>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row>
    <row r="132" spans="1:92" s="59" customFormat="1" ht="18" customHeight="1">
      <c r="A132" s="64" t="s">
        <v>201</v>
      </c>
      <c r="B132" s="64"/>
      <c r="C132" s="60"/>
      <c r="D132" s="60"/>
      <c r="E132" s="61"/>
      <c r="F132" s="61"/>
      <c r="G132" s="62"/>
      <c r="H132" s="62"/>
      <c r="I132" s="60"/>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J132" s="64"/>
      <c r="AK132" s="64"/>
      <c r="AL132" s="64"/>
      <c r="AM132" s="64"/>
      <c r="AN132" s="64"/>
      <c r="AO132" s="64"/>
      <c r="AP132" s="64"/>
      <c r="AQ132" s="64"/>
      <c r="AR132" s="64"/>
      <c r="BK132" s="64"/>
      <c r="BL132" s="64"/>
      <c r="BM132" s="64"/>
      <c r="BO132" s="64"/>
      <c r="BP132" s="64"/>
      <c r="BQ132" s="64"/>
      <c r="BR132" s="64"/>
      <c r="BS132" s="64"/>
      <c r="BT132" s="64"/>
      <c r="BU132" s="64"/>
      <c r="BV132" s="64"/>
      <c r="BW132" s="64"/>
      <c r="BX132" s="64"/>
      <c r="BY132" s="64"/>
      <c r="BZ132" s="64"/>
      <c r="CA132" s="64"/>
      <c r="CB132" s="64"/>
      <c r="CC132" s="64"/>
      <c r="CD132" s="64"/>
      <c r="CE132" s="64"/>
      <c r="CF132" s="64"/>
      <c r="CG132" s="435"/>
      <c r="CH132" s="435"/>
      <c r="CI132" s="435"/>
      <c r="CJ132" s="435"/>
      <c r="CK132" s="435"/>
      <c r="CL132" s="435"/>
      <c r="CM132" s="435"/>
      <c r="CN132" s="435"/>
    </row>
    <row r="133" spans="1:92" ht="18" customHeight="1">
      <c r="A133" s="183"/>
      <c r="B133" s="183"/>
      <c r="C133" s="183"/>
      <c r="D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c r="AS133" s="183"/>
      <c r="AT133" s="183"/>
      <c r="AU133" s="183"/>
      <c r="AV133" s="183"/>
      <c r="AW133" s="183"/>
      <c r="AX133" s="183"/>
      <c r="AY133" s="183"/>
      <c r="AZ133" s="183"/>
      <c r="BA133" s="183"/>
      <c r="BB133" s="183"/>
      <c r="BC133" s="183"/>
      <c r="BD133" s="183"/>
      <c r="BE133" s="183"/>
      <c r="BF133" s="183"/>
      <c r="BG133" s="183"/>
      <c r="BH133" s="183"/>
      <c r="BI133" s="183"/>
      <c r="BJ133" s="183"/>
      <c r="BK133" s="183"/>
      <c r="BL133" s="183"/>
      <c r="BM133" s="183"/>
      <c r="BN133" s="183"/>
      <c r="BO133" s="183"/>
      <c r="BP133" s="183"/>
      <c r="BQ133" s="183"/>
      <c r="BR133" s="183"/>
      <c r="BS133" s="183"/>
      <c r="BT133" s="614">
        <v>2020</v>
      </c>
      <c r="BU133" s="614"/>
      <c r="BV133" s="614"/>
      <c r="BW133" s="614"/>
      <c r="BX133" s="614"/>
      <c r="BY133" s="430" t="s">
        <v>8</v>
      </c>
      <c r="BZ133" s="430"/>
      <c r="CA133" s="615" t="str">
        <f>IF(CA5="","",CA5)</f>
        <v/>
      </c>
      <c r="CB133" s="615"/>
      <c r="CC133" s="615"/>
      <c r="CD133" s="615"/>
      <c r="CE133" s="615"/>
      <c r="CF133" s="430" t="s">
        <v>7</v>
      </c>
      <c r="CG133" s="430"/>
      <c r="CH133" s="615" t="str">
        <f>IF(CH5="","",CH5)</f>
        <v/>
      </c>
      <c r="CI133" s="615"/>
      <c r="CJ133" s="615"/>
      <c r="CK133" s="615"/>
      <c r="CL133" s="615"/>
      <c r="CM133" s="430" t="s">
        <v>6</v>
      </c>
      <c r="CN133" s="430"/>
    </row>
    <row r="134" spans="1:92" ht="20.25">
      <c r="A134" s="613" t="s">
        <v>55</v>
      </c>
      <c r="B134" s="613"/>
      <c r="C134" s="613"/>
      <c r="D134" s="613"/>
      <c r="E134" s="613"/>
      <c r="F134" s="613"/>
      <c r="G134" s="613"/>
      <c r="H134" s="613"/>
      <c r="I134" s="613"/>
      <c r="J134" s="613"/>
      <c r="K134" s="613"/>
      <c r="L134" s="613"/>
      <c r="M134" s="613"/>
      <c r="N134" s="613"/>
      <c r="O134" s="613"/>
      <c r="P134" s="613"/>
      <c r="Q134" s="613"/>
      <c r="R134" s="613"/>
      <c r="S134" s="613"/>
      <c r="T134" s="613"/>
      <c r="U134" s="613"/>
      <c r="V134" s="613"/>
      <c r="W134" s="613"/>
      <c r="X134" s="613"/>
      <c r="Y134" s="613"/>
      <c r="Z134" s="613"/>
      <c r="AA134" s="613"/>
      <c r="AB134" s="613"/>
      <c r="AC134" s="613"/>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613"/>
      <c r="AY134" s="613"/>
      <c r="AZ134" s="613"/>
      <c r="BA134" s="613"/>
      <c r="BB134" s="613"/>
      <c r="BC134" s="613"/>
      <c r="BD134" s="613"/>
      <c r="BE134" s="613"/>
      <c r="BF134" s="613"/>
      <c r="BG134" s="613"/>
      <c r="BH134" s="613"/>
      <c r="BI134" s="613"/>
      <c r="BJ134" s="613"/>
      <c r="BK134" s="613"/>
      <c r="BL134" s="613"/>
      <c r="BM134" s="613"/>
      <c r="BN134" s="613"/>
      <c r="BO134" s="613"/>
      <c r="BP134" s="613"/>
      <c r="BQ134" s="613"/>
      <c r="BR134" s="613"/>
      <c r="BS134" s="613"/>
      <c r="BT134" s="613"/>
      <c r="BU134" s="613"/>
      <c r="BV134" s="613"/>
      <c r="BW134" s="613"/>
      <c r="BX134" s="613"/>
      <c r="BY134" s="613"/>
      <c r="BZ134" s="613"/>
      <c r="CA134" s="613"/>
      <c r="CB134" s="613"/>
      <c r="CC134" s="613"/>
      <c r="CD134" s="613"/>
      <c r="CE134" s="613"/>
      <c r="CF134" s="613"/>
      <c r="CG134" s="613"/>
      <c r="CH134" s="613"/>
      <c r="CI134" s="613"/>
      <c r="CJ134" s="613"/>
      <c r="CK134" s="613"/>
      <c r="CL134" s="613"/>
      <c r="CM134" s="613"/>
      <c r="CN134" s="613"/>
    </row>
    <row r="135" spans="1:92" s="307" customFormat="1" ht="20.25">
      <c r="A135" s="306"/>
      <c r="B135" s="306"/>
      <c r="C135" s="306"/>
      <c r="D135" s="306"/>
      <c r="E135" s="306"/>
      <c r="F135" s="306"/>
      <c r="G135" s="306"/>
      <c r="H135" s="306"/>
      <c r="I135" s="306"/>
      <c r="J135" s="306"/>
      <c r="K135" s="306"/>
      <c r="L135" s="306"/>
      <c r="M135" s="306"/>
      <c r="N135" s="306"/>
      <c r="O135" s="306"/>
      <c r="P135" s="306"/>
      <c r="Q135" s="306"/>
      <c r="R135" s="306"/>
      <c r="S135" s="306"/>
      <c r="T135" s="306"/>
      <c r="U135" s="306"/>
      <c r="V135" s="306"/>
      <c r="W135" s="306"/>
      <c r="X135" s="306"/>
      <c r="Y135" s="306"/>
      <c r="Z135" s="306"/>
      <c r="AA135" s="306"/>
      <c r="AB135" s="306"/>
      <c r="AC135" s="306"/>
      <c r="AD135" s="306"/>
      <c r="AE135" s="306"/>
      <c r="AF135" s="306"/>
      <c r="AG135" s="306"/>
      <c r="AH135" s="306"/>
      <c r="AI135" s="306"/>
      <c r="AJ135" s="306"/>
      <c r="AK135" s="306"/>
      <c r="AL135" s="306"/>
      <c r="AM135" s="306"/>
      <c r="AN135" s="306"/>
      <c r="AO135" s="306"/>
      <c r="AP135" s="306"/>
      <c r="AQ135" s="306"/>
      <c r="AR135" s="306"/>
      <c r="AS135" s="306"/>
      <c r="AT135" s="306"/>
      <c r="AU135" s="306"/>
      <c r="AV135" s="306"/>
      <c r="AW135" s="306"/>
      <c r="AX135" s="306"/>
      <c r="AY135" s="306"/>
      <c r="AZ135" s="306"/>
      <c r="BA135" s="306"/>
      <c r="BB135" s="306"/>
      <c r="BC135" s="306"/>
      <c r="BD135" s="306"/>
      <c r="BE135" s="306"/>
      <c r="BF135" s="306"/>
      <c r="BG135" s="306"/>
      <c r="BH135" s="306"/>
      <c r="BI135" s="306"/>
      <c r="BJ135" s="306"/>
      <c r="BK135" s="306"/>
      <c r="BL135" s="306"/>
      <c r="BM135" s="306"/>
      <c r="BN135" s="306"/>
      <c r="BO135" s="306"/>
      <c r="BP135" s="306"/>
      <c r="BQ135" s="306"/>
      <c r="BR135" s="306"/>
      <c r="BS135" s="306"/>
      <c r="BT135" s="306"/>
      <c r="BU135" s="306"/>
      <c r="BV135" s="306"/>
      <c r="BW135" s="306"/>
      <c r="BX135" s="306"/>
      <c r="BY135" s="306"/>
      <c r="BZ135" s="306"/>
      <c r="CA135" s="306"/>
      <c r="CB135" s="306"/>
      <c r="CC135" s="306"/>
      <c r="CD135" s="306"/>
      <c r="CE135" s="306"/>
      <c r="CF135" s="306"/>
      <c r="CG135" s="306"/>
      <c r="CH135" s="306"/>
      <c r="CI135" s="306"/>
      <c r="CJ135" s="306"/>
      <c r="CK135" s="306"/>
      <c r="CL135" s="306"/>
      <c r="CM135" s="306"/>
      <c r="CN135" s="306"/>
    </row>
    <row r="136" spans="1:92" ht="18"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3"/>
      <c r="AK136" s="183"/>
      <c r="AL136" s="183"/>
      <c r="AM136" s="183"/>
      <c r="AN136" s="183"/>
      <c r="AO136" s="183"/>
      <c r="AP136" s="183"/>
      <c r="AQ136" s="183"/>
      <c r="AR136" s="183"/>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c r="BN136" s="183"/>
      <c r="BO136" s="183"/>
      <c r="BP136" s="183"/>
      <c r="BQ136" s="183"/>
      <c r="BR136" s="183"/>
      <c r="BS136" s="183"/>
      <c r="BT136" s="183"/>
      <c r="BU136" s="183"/>
      <c r="BV136" s="183"/>
      <c r="BW136" s="183"/>
      <c r="BX136" s="183"/>
      <c r="BY136" s="183"/>
      <c r="BZ136" s="183"/>
      <c r="CA136" s="183"/>
      <c r="CB136" s="183"/>
      <c r="CC136" s="183"/>
      <c r="CD136" s="183"/>
      <c r="CE136" s="183"/>
      <c r="CF136" s="183"/>
      <c r="CG136" s="183"/>
      <c r="CH136" s="183"/>
      <c r="CI136" s="183"/>
      <c r="CJ136" s="183"/>
      <c r="CK136" s="183"/>
      <c r="CL136" s="183"/>
      <c r="CM136" s="183"/>
      <c r="CN136" s="183"/>
    </row>
    <row r="137" spans="1:92" ht="18" customHeight="1">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3"/>
      <c r="AQ137" s="183"/>
      <c r="AR137" s="183"/>
      <c r="AS137" s="183"/>
      <c r="AT137" s="183"/>
      <c r="AU137" s="183"/>
      <c r="AV137" s="183"/>
      <c r="AW137" s="183"/>
      <c r="AX137" s="183"/>
      <c r="AY137" s="183"/>
      <c r="AZ137" s="183"/>
      <c r="BA137" s="183"/>
      <c r="BB137" s="183"/>
      <c r="BC137" s="183"/>
      <c r="BD137" s="183"/>
      <c r="BE137" s="183"/>
      <c r="BF137" s="183"/>
      <c r="BG137" s="183"/>
      <c r="BH137" s="183"/>
      <c r="BI137" s="183"/>
      <c r="BJ137" s="183"/>
      <c r="BK137" s="183"/>
      <c r="BL137" s="183"/>
      <c r="BM137" s="183"/>
      <c r="BN137" s="183"/>
      <c r="BO137" s="183"/>
      <c r="BP137" s="183"/>
      <c r="BQ137" s="183"/>
      <c r="BR137" s="183"/>
      <c r="BS137" s="183"/>
      <c r="BT137" s="183"/>
      <c r="BU137" s="183"/>
      <c r="BV137" s="183"/>
      <c r="BW137" s="183"/>
      <c r="BX137" s="183"/>
      <c r="BY137" s="183"/>
      <c r="BZ137" s="183"/>
      <c r="CA137" s="183"/>
      <c r="CB137" s="183"/>
      <c r="CC137" s="183"/>
      <c r="CD137" s="183"/>
      <c r="CE137" s="183"/>
      <c r="CF137" s="183"/>
      <c r="CG137" s="183"/>
      <c r="CH137" s="183"/>
      <c r="CI137" s="183"/>
      <c r="CJ137" s="183"/>
      <c r="CK137" s="183"/>
      <c r="CL137" s="183"/>
      <c r="CM137" s="183"/>
      <c r="CN137" s="183"/>
    </row>
    <row r="138" spans="1:92" ht="18" customHeight="1">
      <c r="A138" s="120"/>
      <c r="B138" s="120"/>
      <c r="C138" s="120"/>
      <c r="E138" s="120"/>
      <c r="F138" s="120"/>
      <c r="G138" s="120"/>
      <c r="H138" s="436" t="s">
        <v>56</v>
      </c>
      <c r="I138" s="436"/>
      <c r="J138" s="436"/>
      <c r="K138" s="436"/>
      <c r="L138" s="436"/>
      <c r="M138" s="436"/>
      <c r="N138" s="436"/>
      <c r="O138" s="436"/>
      <c r="P138" s="436"/>
      <c r="Q138" s="436"/>
      <c r="R138" s="436"/>
      <c r="S138" s="436"/>
      <c r="T138" s="121" t="s">
        <v>57</v>
      </c>
      <c r="U138" s="437"/>
      <c r="V138" s="437"/>
      <c r="W138" s="437"/>
      <c r="X138" s="437"/>
      <c r="Y138" s="437"/>
      <c r="Z138" s="437"/>
      <c r="AA138" s="437"/>
      <c r="AB138" s="437"/>
      <c r="AC138" s="437"/>
      <c r="AD138" s="437"/>
      <c r="AE138" s="437"/>
      <c r="AF138" s="437"/>
      <c r="AG138" s="437"/>
      <c r="AH138" s="437"/>
      <c r="AI138" s="437"/>
      <c r="AJ138" s="437"/>
      <c r="AK138" s="437"/>
      <c r="AL138" s="437"/>
      <c r="AM138" s="437"/>
      <c r="AN138" s="437"/>
      <c r="AO138" s="437"/>
      <c r="AP138" s="437"/>
      <c r="AQ138" s="437"/>
      <c r="AR138" s="437"/>
      <c r="AS138" s="437"/>
      <c r="AT138" s="437"/>
      <c r="AU138" s="437"/>
      <c r="AV138" s="437"/>
      <c r="AW138" s="437"/>
      <c r="AX138" s="437"/>
      <c r="AY138" s="437"/>
      <c r="AZ138" s="437"/>
      <c r="BA138" s="437"/>
      <c r="BB138" s="437"/>
      <c r="BC138" s="437"/>
      <c r="BD138" s="437"/>
      <c r="BE138" s="437"/>
      <c r="BF138" s="437"/>
      <c r="BG138" s="437"/>
      <c r="BH138" s="437"/>
      <c r="BI138" s="437"/>
      <c r="BJ138" s="437"/>
      <c r="BK138" s="437"/>
      <c r="BL138" s="437"/>
      <c r="BM138" s="437"/>
      <c r="BN138" s="437"/>
      <c r="BO138" s="437"/>
      <c r="BP138" s="437"/>
      <c r="BQ138" s="437"/>
      <c r="BR138" s="437"/>
      <c r="BS138" s="437"/>
      <c r="BT138" s="437"/>
      <c r="BU138" s="437"/>
      <c r="BV138" s="437"/>
      <c r="BW138" s="437"/>
      <c r="BX138" s="437"/>
      <c r="BY138" s="437"/>
      <c r="BZ138" s="437"/>
    </row>
    <row r="139" spans="1:92" ht="18" customHeight="1">
      <c r="A139" s="21"/>
      <c r="B139" s="21"/>
      <c r="C139" s="132"/>
      <c r="E139" s="126"/>
      <c r="F139" s="126"/>
      <c r="G139" s="126"/>
      <c r="H139" s="72"/>
      <c r="AD139" s="126"/>
      <c r="AE139" s="126"/>
      <c r="AF139" s="126"/>
      <c r="AG139" s="126"/>
      <c r="AH139" s="126"/>
      <c r="AI139" s="126"/>
      <c r="AJ139" s="133"/>
    </row>
    <row r="140" spans="1:92" s="307" customFormat="1" ht="18" customHeight="1">
      <c r="A140" s="21"/>
      <c r="B140" s="21"/>
      <c r="C140" s="132"/>
      <c r="E140" s="126"/>
      <c r="F140" s="126"/>
      <c r="G140" s="126"/>
      <c r="AD140" s="126"/>
      <c r="AE140" s="126"/>
      <c r="AF140" s="126"/>
      <c r="AG140" s="126"/>
      <c r="AH140" s="126"/>
      <c r="AI140" s="126"/>
      <c r="AJ140" s="133"/>
    </row>
    <row r="141" spans="1:92" s="307" customFormat="1" ht="18" customHeight="1">
      <c r="A141" s="21"/>
      <c r="B141" s="21"/>
      <c r="C141" s="132"/>
      <c r="E141" s="126"/>
      <c r="F141" s="126"/>
      <c r="G141" s="126"/>
      <c r="AD141" s="126"/>
      <c r="AE141" s="126"/>
      <c r="AF141" s="126"/>
      <c r="AG141" s="126"/>
      <c r="AH141" s="126"/>
      <c r="AI141" s="126"/>
      <c r="AJ141" s="133"/>
    </row>
    <row r="142" spans="1:92" ht="18" customHeight="1">
      <c r="A142" s="126"/>
      <c r="B142" s="126"/>
      <c r="C142" s="126"/>
      <c r="D142" s="126"/>
      <c r="E142" s="126"/>
      <c r="F142" s="126"/>
      <c r="G142" s="126"/>
      <c r="H142" s="126"/>
      <c r="I142" s="126"/>
      <c r="J142" s="126"/>
      <c r="K142" s="126"/>
      <c r="L142" s="126"/>
      <c r="M142" s="122"/>
      <c r="N142" s="122"/>
      <c r="O142" s="122"/>
      <c r="P142" s="122"/>
      <c r="Q142" s="122"/>
      <c r="R142" s="122"/>
      <c r="S142" s="122"/>
      <c r="T142" s="122"/>
      <c r="U142" s="122"/>
      <c r="V142" s="122"/>
      <c r="W142" s="122"/>
      <c r="X142" s="122"/>
      <c r="Y142" s="122"/>
      <c r="Z142" s="122"/>
      <c r="AA142" s="126"/>
      <c r="AB142" s="126"/>
      <c r="AC142" s="126"/>
      <c r="AD142" s="126"/>
      <c r="AE142" s="126"/>
      <c r="AF142" s="126"/>
      <c r="AG142" s="126"/>
      <c r="AH142" s="125"/>
      <c r="AI142" s="125"/>
      <c r="AJ142" s="125"/>
    </row>
    <row r="143" spans="1:92" ht="18" customHeight="1">
      <c r="A143" s="123"/>
      <c r="B143" s="123"/>
      <c r="C143" s="21"/>
      <c r="D143" s="183"/>
      <c r="E143" s="183"/>
      <c r="F143" s="183"/>
      <c r="G143" s="85"/>
      <c r="H143" s="455" t="s">
        <v>58</v>
      </c>
      <c r="I143" s="456"/>
      <c r="J143" s="456"/>
      <c r="K143" s="456"/>
      <c r="L143" s="456"/>
      <c r="M143" s="456"/>
      <c r="N143" s="456"/>
      <c r="O143" s="456"/>
      <c r="P143" s="456"/>
      <c r="Q143" s="456"/>
      <c r="R143" s="456"/>
      <c r="S143" s="456"/>
      <c r="T143" s="456"/>
      <c r="U143" s="456"/>
      <c r="V143" s="457"/>
      <c r="W143" s="455" t="s">
        <v>59</v>
      </c>
      <c r="X143" s="456"/>
      <c r="Y143" s="456"/>
      <c r="Z143" s="456"/>
      <c r="AA143" s="456"/>
      <c r="AB143" s="456"/>
      <c r="AC143" s="456"/>
      <c r="AD143" s="456"/>
      <c r="AE143" s="456"/>
      <c r="AF143" s="456"/>
      <c r="AG143" s="456"/>
      <c r="AH143" s="456"/>
      <c r="AI143" s="456"/>
      <c r="AJ143" s="456"/>
      <c r="AK143" s="457"/>
      <c r="AL143" s="453" t="s">
        <v>36</v>
      </c>
      <c r="AM143" s="454"/>
      <c r="AN143" s="454"/>
      <c r="AO143" s="454"/>
      <c r="AP143" s="454"/>
      <c r="AQ143" s="454"/>
      <c r="AR143" s="454"/>
      <c r="AS143" s="454"/>
      <c r="AT143" s="454"/>
      <c r="AU143" s="454"/>
      <c r="AV143" s="454"/>
      <c r="AW143" s="454"/>
      <c r="AX143" s="454"/>
      <c r="AY143" s="454"/>
      <c r="AZ143" s="455" t="s">
        <v>60</v>
      </c>
      <c r="BA143" s="456"/>
      <c r="BB143" s="456"/>
      <c r="BC143" s="456"/>
      <c r="BD143" s="456"/>
      <c r="BE143" s="457"/>
      <c r="BF143" s="455" t="s">
        <v>250</v>
      </c>
      <c r="BG143" s="456"/>
      <c r="BH143" s="456"/>
      <c r="BI143" s="456"/>
      <c r="BJ143" s="456"/>
      <c r="BK143" s="456"/>
      <c r="BL143" s="456"/>
      <c r="BM143" s="456"/>
      <c r="BN143" s="456"/>
      <c r="BO143" s="456"/>
      <c r="BP143" s="456"/>
      <c r="BQ143" s="456"/>
      <c r="BR143" s="456"/>
      <c r="BS143" s="456"/>
      <c r="BT143" s="457"/>
      <c r="BU143" s="455" t="s">
        <v>61</v>
      </c>
      <c r="BV143" s="456"/>
      <c r="BW143" s="456"/>
      <c r="BX143" s="456"/>
      <c r="BY143" s="456"/>
      <c r="BZ143" s="456"/>
      <c r="CA143" s="456"/>
      <c r="CB143" s="456"/>
      <c r="CC143" s="456"/>
      <c r="CD143" s="456"/>
      <c r="CE143" s="456"/>
      <c r="CF143" s="456"/>
      <c r="CG143" s="457"/>
      <c r="CH143" s="184"/>
      <c r="CI143" s="184"/>
      <c r="CJ143" s="184"/>
      <c r="CK143" s="85"/>
      <c r="CL143" s="183"/>
      <c r="CM143" s="183"/>
      <c r="CN143" s="183"/>
    </row>
    <row r="144" spans="1:92" ht="18" customHeight="1">
      <c r="A144" s="122"/>
      <c r="B144" s="122"/>
      <c r="C144" s="21"/>
      <c r="D144" s="183"/>
      <c r="E144" s="183"/>
      <c r="F144" s="183"/>
      <c r="G144" s="85"/>
      <c r="H144" s="458"/>
      <c r="I144" s="459"/>
      <c r="J144" s="459"/>
      <c r="K144" s="459"/>
      <c r="L144" s="459"/>
      <c r="M144" s="459"/>
      <c r="N144" s="459"/>
      <c r="O144" s="459"/>
      <c r="P144" s="459"/>
      <c r="Q144" s="459"/>
      <c r="R144" s="459"/>
      <c r="S144" s="459"/>
      <c r="T144" s="459"/>
      <c r="U144" s="459"/>
      <c r="V144" s="460"/>
      <c r="W144" s="458"/>
      <c r="X144" s="459"/>
      <c r="Y144" s="459"/>
      <c r="Z144" s="459"/>
      <c r="AA144" s="459"/>
      <c r="AB144" s="459"/>
      <c r="AC144" s="459"/>
      <c r="AD144" s="459"/>
      <c r="AE144" s="459"/>
      <c r="AF144" s="459"/>
      <c r="AG144" s="459"/>
      <c r="AH144" s="459"/>
      <c r="AI144" s="459"/>
      <c r="AJ144" s="459"/>
      <c r="AK144" s="460"/>
      <c r="AL144" s="616" t="s">
        <v>62</v>
      </c>
      <c r="AM144" s="617"/>
      <c r="AN144" s="617"/>
      <c r="AO144" s="617"/>
      <c r="AP144" s="618"/>
      <c r="AQ144" s="616" t="s">
        <v>8</v>
      </c>
      <c r="AR144" s="617"/>
      <c r="AS144" s="618"/>
      <c r="AT144" s="616" t="s">
        <v>63</v>
      </c>
      <c r="AU144" s="617"/>
      <c r="AV144" s="618"/>
      <c r="AW144" s="616" t="s">
        <v>6</v>
      </c>
      <c r="AX144" s="617"/>
      <c r="AY144" s="618"/>
      <c r="AZ144" s="458"/>
      <c r="BA144" s="459"/>
      <c r="BB144" s="459"/>
      <c r="BC144" s="459"/>
      <c r="BD144" s="459"/>
      <c r="BE144" s="460"/>
      <c r="BF144" s="458"/>
      <c r="BG144" s="459"/>
      <c r="BH144" s="459"/>
      <c r="BI144" s="459"/>
      <c r="BJ144" s="459"/>
      <c r="BK144" s="459"/>
      <c r="BL144" s="459"/>
      <c r="BM144" s="459"/>
      <c r="BN144" s="459"/>
      <c r="BO144" s="459"/>
      <c r="BP144" s="459"/>
      <c r="BQ144" s="459"/>
      <c r="BR144" s="459"/>
      <c r="BS144" s="459"/>
      <c r="BT144" s="460"/>
      <c r="BU144" s="458"/>
      <c r="BV144" s="459"/>
      <c r="BW144" s="459"/>
      <c r="BX144" s="459"/>
      <c r="BY144" s="459"/>
      <c r="BZ144" s="459"/>
      <c r="CA144" s="459"/>
      <c r="CB144" s="459"/>
      <c r="CC144" s="459"/>
      <c r="CD144" s="459"/>
      <c r="CE144" s="459"/>
      <c r="CF144" s="459"/>
      <c r="CG144" s="460"/>
      <c r="CH144" s="184"/>
      <c r="CI144" s="184"/>
      <c r="CJ144" s="184"/>
      <c r="CK144" s="85"/>
      <c r="CL144" s="183"/>
      <c r="CM144" s="183"/>
      <c r="CN144" s="183"/>
    </row>
    <row r="145" spans="1:256" s="138" customFormat="1" ht="27" customHeight="1">
      <c r="A145" s="122"/>
      <c r="B145" s="122"/>
      <c r="C145" s="126"/>
      <c r="D145" s="85"/>
      <c r="E145" s="85"/>
      <c r="F145" s="85"/>
      <c r="G145" s="85"/>
      <c r="H145" s="444"/>
      <c r="I145" s="445"/>
      <c r="J145" s="445"/>
      <c r="K145" s="445"/>
      <c r="L145" s="445"/>
      <c r="M145" s="445"/>
      <c r="N145" s="445"/>
      <c r="O145" s="445"/>
      <c r="P145" s="445"/>
      <c r="Q145" s="445"/>
      <c r="R145" s="445"/>
      <c r="S145" s="445"/>
      <c r="T145" s="445"/>
      <c r="U145" s="445"/>
      <c r="V145" s="446"/>
      <c r="W145" s="444"/>
      <c r="X145" s="445"/>
      <c r="Y145" s="445"/>
      <c r="Z145" s="445"/>
      <c r="AA145" s="445"/>
      <c r="AB145" s="445"/>
      <c r="AC145" s="445"/>
      <c r="AD145" s="445"/>
      <c r="AE145" s="445"/>
      <c r="AF145" s="445"/>
      <c r="AG145" s="445"/>
      <c r="AH145" s="445"/>
      <c r="AI145" s="445"/>
      <c r="AJ145" s="445"/>
      <c r="AK145" s="446"/>
      <c r="AL145" s="428"/>
      <c r="AM145" s="428"/>
      <c r="AN145" s="428"/>
      <c r="AO145" s="428"/>
      <c r="AP145" s="428"/>
      <c r="AQ145" s="444"/>
      <c r="AR145" s="445"/>
      <c r="AS145" s="446"/>
      <c r="AT145" s="450"/>
      <c r="AU145" s="451"/>
      <c r="AV145" s="452"/>
      <c r="AW145" s="450"/>
      <c r="AX145" s="451"/>
      <c r="AY145" s="452"/>
      <c r="AZ145" s="461"/>
      <c r="BA145" s="462"/>
      <c r="BB145" s="462"/>
      <c r="BC145" s="462"/>
      <c r="BD145" s="462"/>
      <c r="BE145" s="463"/>
      <c r="BF145" s="425"/>
      <c r="BG145" s="426"/>
      <c r="BH145" s="426"/>
      <c r="BI145" s="426"/>
      <c r="BJ145" s="426"/>
      <c r="BK145" s="426"/>
      <c r="BL145" s="426"/>
      <c r="BM145" s="426"/>
      <c r="BN145" s="426"/>
      <c r="BO145" s="426"/>
      <c r="BP145" s="426"/>
      <c r="BQ145" s="426"/>
      <c r="BR145" s="426"/>
      <c r="BS145" s="426"/>
      <c r="BT145" s="427"/>
      <c r="BU145" s="425"/>
      <c r="BV145" s="426"/>
      <c r="BW145" s="426"/>
      <c r="BX145" s="426"/>
      <c r="BY145" s="426"/>
      <c r="BZ145" s="426"/>
      <c r="CA145" s="426"/>
      <c r="CB145" s="426"/>
      <c r="CC145" s="426"/>
      <c r="CD145" s="426"/>
      <c r="CE145" s="426"/>
      <c r="CF145" s="426"/>
      <c r="CG145" s="427"/>
      <c r="CH145" s="122"/>
      <c r="CI145" s="122"/>
      <c r="CJ145" s="122"/>
      <c r="CK145" s="122"/>
      <c r="CL145" s="85"/>
      <c r="CM145" s="183"/>
      <c r="CN145" s="183"/>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72"/>
      <c r="DL145" s="72"/>
      <c r="DM145" s="72"/>
      <c r="DN145" s="72"/>
      <c r="DO145" s="72"/>
      <c r="DP145" s="72"/>
      <c r="DQ145" s="72"/>
      <c r="DR145" s="72"/>
      <c r="DS145" s="72"/>
      <c r="DT145" s="72"/>
      <c r="DU145" s="72"/>
      <c r="DV145" s="72"/>
      <c r="DW145" s="72"/>
      <c r="DX145" s="72"/>
      <c r="DY145" s="72"/>
      <c r="DZ145" s="72"/>
      <c r="EA145" s="72"/>
      <c r="EB145" s="72"/>
      <c r="EC145" s="72"/>
      <c r="ED145" s="72"/>
      <c r="EE145" s="72"/>
      <c r="EF145" s="72"/>
      <c r="EG145" s="72"/>
      <c r="EH145" s="72"/>
      <c r="EI145" s="72"/>
      <c r="EJ145" s="72"/>
      <c r="EK145" s="72"/>
      <c r="EL145" s="72"/>
      <c r="EM145" s="72"/>
      <c r="EN145" s="72"/>
      <c r="EO145" s="72"/>
      <c r="EP145" s="72"/>
      <c r="EQ145" s="72"/>
      <c r="ER145" s="72"/>
      <c r="ES145" s="72"/>
      <c r="ET145" s="72"/>
      <c r="EU145" s="72"/>
      <c r="EV145" s="72"/>
      <c r="EW145" s="72"/>
      <c r="EX145" s="72"/>
      <c r="EY145" s="72"/>
      <c r="EZ145" s="72"/>
      <c r="FA145" s="72"/>
      <c r="FB145" s="72"/>
      <c r="FC145" s="72"/>
      <c r="FD145" s="72"/>
      <c r="FE145" s="72"/>
      <c r="FF145" s="72"/>
      <c r="FG145" s="72"/>
      <c r="FH145" s="72"/>
      <c r="FI145" s="72"/>
      <c r="FJ145" s="72"/>
      <c r="FK145" s="72"/>
      <c r="FL145" s="72"/>
      <c r="FM145" s="72"/>
      <c r="FN145" s="72"/>
      <c r="FO145" s="72"/>
      <c r="FP145" s="72"/>
      <c r="FQ145" s="72"/>
      <c r="FR145" s="72"/>
      <c r="FS145" s="72"/>
      <c r="FT145" s="72"/>
      <c r="FU145" s="72"/>
      <c r="FV145" s="72"/>
      <c r="FW145" s="72"/>
      <c r="FX145" s="72"/>
      <c r="FY145" s="72"/>
      <c r="FZ145" s="72"/>
      <c r="GA145" s="72"/>
      <c r="GB145" s="72"/>
      <c r="GC145" s="72"/>
      <c r="GD145" s="72"/>
      <c r="GE145" s="72"/>
      <c r="GF145" s="72"/>
      <c r="GG145" s="72"/>
      <c r="GH145" s="72"/>
      <c r="GI145" s="72"/>
      <c r="GJ145" s="72"/>
      <c r="GK145" s="72"/>
      <c r="GL145" s="72"/>
      <c r="GM145" s="72"/>
      <c r="GN145" s="72"/>
      <c r="GO145" s="72"/>
      <c r="GP145" s="72"/>
      <c r="GQ145" s="72"/>
      <c r="GR145" s="72"/>
      <c r="GS145" s="72"/>
      <c r="GT145" s="72"/>
      <c r="GU145" s="72"/>
      <c r="GV145" s="72"/>
      <c r="GW145" s="72"/>
      <c r="GX145" s="72"/>
      <c r="GY145" s="72"/>
      <c r="GZ145" s="72"/>
      <c r="HA145" s="72"/>
      <c r="HB145" s="72"/>
      <c r="HC145" s="72"/>
      <c r="HD145" s="72"/>
      <c r="HE145" s="72"/>
      <c r="HF145" s="72"/>
      <c r="HG145" s="72"/>
      <c r="HH145" s="72"/>
      <c r="HI145" s="72"/>
      <c r="HJ145" s="72"/>
      <c r="HK145" s="72"/>
      <c r="HL145" s="72"/>
      <c r="HM145" s="72"/>
      <c r="HN145" s="72"/>
      <c r="HO145" s="72"/>
      <c r="HP145" s="72"/>
      <c r="HQ145" s="72"/>
      <c r="HR145" s="72"/>
      <c r="HS145" s="72"/>
      <c r="HT145" s="72"/>
      <c r="HU145" s="72"/>
      <c r="HV145" s="72"/>
      <c r="HW145" s="72"/>
      <c r="HX145" s="72"/>
      <c r="HY145" s="72"/>
      <c r="HZ145" s="72"/>
      <c r="IA145" s="72"/>
      <c r="IB145" s="72"/>
      <c r="IC145" s="72"/>
      <c r="ID145" s="72"/>
      <c r="IE145" s="72"/>
      <c r="IF145" s="72"/>
      <c r="IG145" s="72"/>
      <c r="IH145" s="72"/>
      <c r="II145" s="72"/>
      <c r="IJ145" s="72"/>
      <c r="IK145" s="72"/>
      <c r="IL145" s="72"/>
      <c r="IM145" s="72"/>
      <c r="IN145" s="72"/>
      <c r="IO145" s="72"/>
      <c r="IP145" s="72"/>
      <c r="IQ145" s="72"/>
      <c r="IR145" s="72"/>
      <c r="IS145" s="72"/>
      <c r="IT145" s="72"/>
      <c r="IU145" s="72"/>
      <c r="IV145" s="72"/>
    </row>
    <row r="146" spans="1:256" s="138" customFormat="1" ht="27" customHeight="1">
      <c r="A146" s="122"/>
      <c r="B146" s="122"/>
      <c r="C146" s="122"/>
      <c r="D146" s="85"/>
      <c r="E146" s="85"/>
      <c r="F146" s="85"/>
      <c r="G146" s="85"/>
      <c r="H146" s="444"/>
      <c r="I146" s="445"/>
      <c r="J146" s="445"/>
      <c r="K146" s="445"/>
      <c r="L146" s="445"/>
      <c r="M146" s="445"/>
      <c r="N146" s="445"/>
      <c r="O146" s="445"/>
      <c r="P146" s="445"/>
      <c r="Q146" s="445"/>
      <c r="R146" s="445"/>
      <c r="S146" s="445"/>
      <c r="T146" s="445"/>
      <c r="U146" s="445"/>
      <c r="V146" s="446"/>
      <c r="W146" s="444"/>
      <c r="X146" s="445"/>
      <c r="Y146" s="445"/>
      <c r="Z146" s="445"/>
      <c r="AA146" s="445"/>
      <c r="AB146" s="445"/>
      <c r="AC146" s="445"/>
      <c r="AD146" s="445"/>
      <c r="AE146" s="445"/>
      <c r="AF146" s="445"/>
      <c r="AG146" s="445"/>
      <c r="AH146" s="445"/>
      <c r="AI146" s="445"/>
      <c r="AJ146" s="445"/>
      <c r="AK146" s="446"/>
      <c r="AL146" s="428"/>
      <c r="AM146" s="428"/>
      <c r="AN146" s="428"/>
      <c r="AO146" s="428"/>
      <c r="AP146" s="428"/>
      <c r="AQ146" s="444"/>
      <c r="AR146" s="445"/>
      <c r="AS146" s="446"/>
      <c r="AT146" s="450"/>
      <c r="AU146" s="451"/>
      <c r="AV146" s="452"/>
      <c r="AW146" s="450"/>
      <c r="AX146" s="451"/>
      <c r="AY146" s="452"/>
      <c r="AZ146" s="461"/>
      <c r="BA146" s="462"/>
      <c r="BB146" s="462"/>
      <c r="BC146" s="462"/>
      <c r="BD146" s="462"/>
      <c r="BE146" s="463"/>
      <c r="BF146" s="425"/>
      <c r="BG146" s="426"/>
      <c r="BH146" s="426"/>
      <c r="BI146" s="426"/>
      <c r="BJ146" s="426"/>
      <c r="BK146" s="426"/>
      <c r="BL146" s="426"/>
      <c r="BM146" s="426"/>
      <c r="BN146" s="426"/>
      <c r="BO146" s="426"/>
      <c r="BP146" s="426"/>
      <c r="BQ146" s="426"/>
      <c r="BR146" s="426"/>
      <c r="BS146" s="426"/>
      <c r="BT146" s="427"/>
      <c r="BU146" s="425"/>
      <c r="BV146" s="426"/>
      <c r="BW146" s="426"/>
      <c r="BX146" s="426"/>
      <c r="BY146" s="426"/>
      <c r="BZ146" s="426"/>
      <c r="CA146" s="426"/>
      <c r="CB146" s="426"/>
      <c r="CC146" s="426"/>
      <c r="CD146" s="426"/>
      <c r="CE146" s="426"/>
      <c r="CF146" s="426"/>
      <c r="CG146" s="427"/>
      <c r="CH146" s="122"/>
      <c r="CI146" s="122"/>
      <c r="CJ146" s="122"/>
      <c r="CK146" s="122"/>
      <c r="CL146" s="85"/>
      <c r="CM146" s="183"/>
      <c r="CN146" s="183"/>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c r="DU146" s="72"/>
      <c r="DV146" s="72"/>
      <c r="DW146" s="72"/>
      <c r="DX146" s="72"/>
      <c r="DY146" s="72"/>
      <c r="DZ146" s="72"/>
      <c r="EA146" s="72"/>
      <c r="EB146" s="72"/>
      <c r="EC146" s="72"/>
      <c r="ED146" s="72"/>
      <c r="EE146" s="72"/>
      <c r="EF146" s="72"/>
      <c r="EG146" s="72"/>
      <c r="EH146" s="72"/>
      <c r="EI146" s="72"/>
      <c r="EJ146" s="72"/>
      <c r="EK146" s="72"/>
      <c r="EL146" s="72"/>
      <c r="EM146" s="72"/>
      <c r="EN146" s="72"/>
      <c r="EO146" s="72"/>
      <c r="EP146" s="72"/>
      <c r="EQ146" s="72"/>
      <c r="ER146" s="72"/>
      <c r="ES146" s="72"/>
      <c r="ET146" s="72"/>
      <c r="EU146" s="72"/>
      <c r="EV146" s="72"/>
      <c r="EW146" s="72"/>
      <c r="EX146" s="72"/>
      <c r="EY146" s="72"/>
      <c r="EZ146" s="72"/>
      <c r="FA146" s="72"/>
      <c r="FB146" s="72"/>
      <c r="FC146" s="72"/>
      <c r="FD146" s="72"/>
      <c r="FE146" s="72"/>
      <c r="FF146" s="72"/>
      <c r="FG146" s="72"/>
      <c r="FH146" s="72"/>
      <c r="FI146" s="72"/>
      <c r="FJ146" s="72"/>
      <c r="FK146" s="72"/>
      <c r="FL146" s="72"/>
      <c r="FM146" s="72"/>
      <c r="FN146" s="72"/>
      <c r="FO146" s="72"/>
      <c r="FP146" s="72"/>
      <c r="FQ146" s="72"/>
      <c r="FR146" s="72"/>
      <c r="FS146" s="72"/>
      <c r="FT146" s="72"/>
      <c r="FU146" s="72"/>
      <c r="FV146" s="72"/>
      <c r="FW146" s="72"/>
      <c r="FX146" s="72"/>
      <c r="FY146" s="72"/>
      <c r="FZ146" s="72"/>
      <c r="GA146" s="72"/>
      <c r="GB146" s="72"/>
      <c r="GC146" s="72"/>
      <c r="GD146" s="72"/>
      <c r="GE146" s="72"/>
      <c r="GF146" s="72"/>
      <c r="GG146" s="72"/>
      <c r="GH146" s="72"/>
      <c r="GI146" s="72"/>
      <c r="GJ146" s="72"/>
      <c r="GK146" s="72"/>
      <c r="GL146" s="72"/>
      <c r="GM146" s="72"/>
      <c r="GN146" s="72"/>
      <c r="GO146" s="72"/>
      <c r="GP146" s="72"/>
      <c r="GQ146" s="72"/>
      <c r="GR146" s="72"/>
      <c r="GS146" s="72"/>
      <c r="GT146" s="72"/>
      <c r="GU146" s="72"/>
      <c r="GV146" s="72"/>
      <c r="GW146" s="72"/>
      <c r="GX146" s="72"/>
      <c r="GY146" s="72"/>
      <c r="GZ146" s="72"/>
      <c r="HA146" s="72"/>
      <c r="HB146" s="72"/>
      <c r="HC146" s="72"/>
      <c r="HD146" s="72"/>
      <c r="HE146" s="72"/>
      <c r="HF146" s="72"/>
      <c r="HG146" s="72"/>
      <c r="HH146" s="72"/>
      <c r="HI146" s="72"/>
      <c r="HJ146" s="72"/>
      <c r="HK146" s="72"/>
      <c r="HL146" s="72"/>
      <c r="HM146" s="72"/>
      <c r="HN146" s="72"/>
      <c r="HO146" s="72"/>
      <c r="HP146" s="72"/>
      <c r="HQ146" s="72"/>
      <c r="HR146" s="72"/>
      <c r="HS146" s="72"/>
      <c r="HT146" s="72"/>
      <c r="HU146" s="72"/>
      <c r="HV146" s="72"/>
      <c r="HW146" s="72"/>
      <c r="HX146" s="72"/>
      <c r="HY146" s="72"/>
      <c r="HZ146" s="72"/>
      <c r="IA146" s="72"/>
      <c r="IB146" s="72"/>
      <c r="IC146" s="72"/>
      <c r="ID146" s="72"/>
      <c r="IE146" s="72"/>
      <c r="IF146" s="72"/>
      <c r="IG146" s="72"/>
      <c r="IH146" s="72"/>
      <c r="II146" s="72"/>
      <c r="IJ146" s="72"/>
      <c r="IK146" s="72"/>
      <c r="IL146" s="72"/>
      <c r="IM146" s="72"/>
      <c r="IN146" s="72"/>
      <c r="IO146" s="72"/>
      <c r="IP146" s="72"/>
      <c r="IQ146" s="72"/>
      <c r="IR146" s="72"/>
      <c r="IS146" s="72"/>
      <c r="IT146" s="72"/>
      <c r="IU146" s="72"/>
      <c r="IV146" s="72"/>
    </row>
    <row r="147" spans="1:256" s="138" customFormat="1" ht="27" customHeight="1">
      <c r="A147" s="122"/>
      <c r="B147" s="122"/>
      <c r="C147" s="122"/>
      <c r="D147" s="85"/>
      <c r="E147" s="85"/>
      <c r="F147" s="85"/>
      <c r="G147" s="85"/>
      <c r="H147" s="444"/>
      <c r="I147" s="445"/>
      <c r="J147" s="445"/>
      <c r="K147" s="445"/>
      <c r="L147" s="445"/>
      <c r="M147" s="445"/>
      <c r="N147" s="445"/>
      <c r="O147" s="445"/>
      <c r="P147" s="445"/>
      <c r="Q147" s="445"/>
      <c r="R147" s="445"/>
      <c r="S147" s="445"/>
      <c r="T147" s="445"/>
      <c r="U147" s="445"/>
      <c r="V147" s="446"/>
      <c r="W147" s="444"/>
      <c r="X147" s="445"/>
      <c r="Y147" s="445"/>
      <c r="Z147" s="445"/>
      <c r="AA147" s="445"/>
      <c r="AB147" s="445"/>
      <c r="AC147" s="445"/>
      <c r="AD147" s="445"/>
      <c r="AE147" s="445"/>
      <c r="AF147" s="445"/>
      <c r="AG147" s="445"/>
      <c r="AH147" s="445"/>
      <c r="AI147" s="445"/>
      <c r="AJ147" s="445"/>
      <c r="AK147" s="446"/>
      <c r="AL147" s="428"/>
      <c r="AM147" s="428"/>
      <c r="AN147" s="428"/>
      <c r="AO147" s="428"/>
      <c r="AP147" s="428"/>
      <c r="AQ147" s="444"/>
      <c r="AR147" s="445"/>
      <c r="AS147" s="446"/>
      <c r="AT147" s="450"/>
      <c r="AU147" s="451"/>
      <c r="AV147" s="452"/>
      <c r="AW147" s="450"/>
      <c r="AX147" s="451"/>
      <c r="AY147" s="452"/>
      <c r="AZ147" s="461"/>
      <c r="BA147" s="462"/>
      <c r="BB147" s="462"/>
      <c r="BC147" s="462"/>
      <c r="BD147" s="462"/>
      <c r="BE147" s="463"/>
      <c r="BF147" s="425"/>
      <c r="BG147" s="426"/>
      <c r="BH147" s="426"/>
      <c r="BI147" s="426"/>
      <c r="BJ147" s="426"/>
      <c r="BK147" s="426"/>
      <c r="BL147" s="426"/>
      <c r="BM147" s="426"/>
      <c r="BN147" s="426"/>
      <c r="BO147" s="426"/>
      <c r="BP147" s="426"/>
      <c r="BQ147" s="426"/>
      <c r="BR147" s="426"/>
      <c r="BS147" s="426"/>
      <c r="BT147" s="427"/>
      <c r="BU147" s="425"/>
      <c r="BV147" s="426"/>
      <c r="BW147" s="426"/>
      <c r="BX147" s="426"/>
      <c r="BY147" s="426"/>
      <c r="BZ147" s="426"/>
      <c r="CA147" s="426"/>
      <c r="CB147" s="426"/>
      <c r="CC147" s="426"/>
      <c r="CD147" s="426"/>
      <c r="CE147" s="426"/>
      <c r="CF147" s="426"/>
      <c r="CG147" s="427"/>
      <c r="CH147" s="122"/>
      <c r="CI147" s="122"/>
      <c r="CJ147" s="122"/>
      <c r="CK147" s="122"/>
      <c r="CL147" s="85"/>
      <c r="CM147" s="183"/>
      <c r="CN147" s="183"/>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c r="DO147" s="72"/>
      <c r="DP147" s="72"/>
      <c r="DQ147" s="72"/>
      <c r="DR147" s="72"/>
      <c r="DS147" s="72"/>
      <c r="DT147" s="72"/>
      <c r="DU147" s="72"/>
      <c r="DV147" s="72"/>
      <c r="DW147" s="72"/>
      <c r="DX147" s="72"/>
      <c r="DY147" s="72"/>
      <c r="DZ147" s="72"/>
      <c r="EA147" s="72"/>
      <c r="EB147" s="72"/>
      <c r="EC147" s="72"/>
      <c r="ED147" s="72"/>
      <c r="EE147" s="72"/>
      <c r="EF147" s="72"/>
      <c r="EG147" s="72"/>
      <c r="EH147" s="72"/>
      <c r="EI147" s="72"/>
      <c r="EJ147" s="72"/>
      <c r="EK147" s="72"/>
      <c r="EL147" s="72"/>
      <c r="EM147" s="72"/>
      <c r="EN147" s="72"/>
      <c r="EO147" s="72"/>
      <c r="EP147" s="72"/>
      <c r="EQ147" s="72"/>
      <c r="ER147" s="72"/>
      <c r="ES147" s="72"/>
      <c r="ET147" s="72"/>
      <c r="EU147" s="72"/>
      <c r="EV147" s="72"/>
      <c r="EW147" s="72"/>
      <c r="EX147" s="72"/>
      <c r="EY147" s="72"/>
      <c r="EZ147" s="72"/>
      <c r="FA147" s="72"/>
      <c r="FB147" s="72"/>
      <c r="FC147" s="72"/>
      <c r="FD147" s="72"/>
      <c r="FE147" s="72"/>
      <c r="FF147" s="72"/>
      <c r="FG147" s="72"/>
      <c r="FH147" s="72"/>
      <c r="FI147" s="72"/>
      <c r="FJ147" s="72"/>
      <c r="FK147" s="72"/>
      <c r="FL147" s="72"/>
      <c r="FM147" s="72"/>
      <c r="FN147" s="72"/>
      <c r="FO147" s="72"/>
      <c r="FP147" s="72"/>
      <c r="FQ147" s="72"/>
      <c r="FR147" s="72"/>
      <c r="FS147" s="72"/>
      <c r="FT147" s="72"/>
      <c r="FU147" s="72"/>
      <c r="FV147" s="72"/>
      <c r="FW147" s="72"/>
      <c r="FX147" s="72"/>
      <c r="FY147" s="72"/>
      <c r="FZ147" s="72"/>
      <c r="GA147" s="72"/>
      <c r="GB147" s="72"/>
      <c r="GC147" s="72"/>
      <c r="GD147" s="72"/>
      <c r="GE147" s="72"/>
      <c r="GF147" s="72"/>
      <c r="GG147" s="72"/>
      <c r="GH147" s="72"/>
      <c r="GI147" s="72"/>
      <c r="GJ147" s="72"/>
      <c r="GK147" s="72"/>
      <c r="GL147" s="72"/>
      <c r="GM147" s="72"/>
      <c r="GN147" s="72"/>
      <c r="GO147" s="72"/>
      <c r="GP147" s="72"/>
      <c r="GQ147" s="72"/>
      <c r="GR147" s="72"/>
      <c r="GS147" s="72"/>
      <c r="GT147" s="72"/>
      <c r="GU147" s="72"/>
      <c r="GV147" s="72"/>
      <c r="GW147" s="72"/>
      <c r="GX147" s="72"/>
      <c r="GY147" s="72"/>
      <c r="GZ147" s="72"/>
      <c r="HA147" s="72"/>
      <c r="HB147" s="72"/>
      <c r="HC147" s="72"/>
      <c r="HD147" s="72"/>
      <c r="HE147" s="72"/>
      <c r="HF147" s="72"/>
      <c r="HG147" s="72"/>
      <c r="HH147" s="72"/>
      <c r="HI147" s="72"/>
      <c r="HJ147" s="72"/>
      <c r="HK147" s="72"/>
      <c r="HL147" s="72"/>
      <c r="HM147" s="72"/>
      <c r="HN147" s="72"/>
      <c r="HO147" s="72"/>
      <c r="HP147" s="72"/>
      <c r="HQ147" s="72"/>
      <c r="HR147" s="72"/>
      <c r="HS147" s="72"/>
      <c r="HT147" s="72"/>
      <c r="HU147" s="72"/>
      <c r="HV147" s="72"/>
      <c r="HW147" s="72"/>
      <c r="HX147" s="72"/>
      <c r="HY147" s="72"/>
      <c r="HZ147" s="72"/>
      <c r="IA147" s="72"/>
      <c r="IB147" s="72"/>
      <c r="IC147" s="72"/>
      <c r="ID147" s="72"/>
      <c r="IE147" s="72"/>
      <c r="IF147" s="72"/>
      <c r="IG147" s="72"/>
      <c r="IH147" s="72"/>
      <c r="II147" s="72"/>
      <c r="IJ147" s="72"/>
      <c r="IK147" s="72"/>
      <c r="IL147" s="72"/>
      <c r="IM147" s="72"/>
      <c r="IN147" s="72"/>
      <c r="IO147" s="72"/>
      <c r="IP147" s="72"/>
      <c r="IQ147" s="72"/>
      <c r="IR147" s="72"/>
      <c r="IS147" s="72"/>
      <c r="IT147" s="72"/>
      <c r="IU147" s="72"/>
      <c r="IV147" s="72"/>
    </row>
    <row r="148" spans="1:256" s="138" customFormat="1" ht="27" customHeight="1">
      <c r="A148" s="122"/>
      <c r="B148" s="122"/>
      <c r="C148" s="122"/>
      <c r="D148" s="85"/>
      <c r="E148" s="85"/>
      <c r="F148" s="85"/>
      <c r="G148" s="85"/>
      <c r="H148" s="444"/>
      <c r="I148" s="445"/>
      <c r="J148" s="445"/>
      <c r="K148" s="445"/>
      <c r="L148" s="445"/>
      <c r="M148" s="445"/>
      <c r="N148" s="445"/>
      <c r="O148" s="445"/>
      <c r="P148" s="445"/>
      <c r="Q148" s="445"/>
      <c r="R148" s="445"/>
      <c r="S148" s="445"/>
      <c r="T148" s="445"/>
      <c r="U148" s="445"/>
      <c r="V148" s="446"/>
      <c r="W148" s="444"/>
      <c r="X148" s="445"/>
      <c r="Y148" s="445"/>
      <c r="Z148" s="445"/>
      <c r="AA148" s="445"/>
      <c r="AB148" s="445"/>
      <c r="AC148" s="445"/>
      <c r="AD148" s="445"/>
      <c r="AE148" s="445"/>
      <c r="AF148" s="445"/>
      <c r="AG148" s="445"/>
      <c r="AH148" s="445"/>
      <c r="AI148" s="445"/>
      <c r="AJ148" s="445"/>
      <c r="AK148" s="446"/>
      <c r="AL148" s="428"/>
      <c r="AM148" s="428"/>
      <c r="AN148" s="428"/>
      <c r="AO148" s="428"/>
      <c r="AP148" s="428"/>
      <c r="AQ148" s="444"/>
      <c r="AR148" s="445"/>
      <c r="AS148" s="446"/>
      <c r="AT148" s="450"/>
      <c r="AU148" s="451"/>
      <c r="AV148" s="452"/>
      <c r="AW148" s="450"/>
      <c r="AX148" s="451"/>
      <c r="AY148" s="452"/>
      <c r="AZ148" s="461"/>
      <c r="BA148" s="462"/>
      <c r="BB148" s="462"/>
      <c r="BC148" s="462"/>
      <c r="BD148" s="462"/>
      <c r="BE148" s="463"/>
      <c r="BF148" s="425"/>
      <c r="BG148" s="426"/>
      <c r="BH148" s="426"/>
      <c r="BI148" s="426"/>
      <c r="BJ148" s="426"/>
      <c r="BK148" s="426"/>
      <c r="BL148" s="426"/>
      <c r="BM148" s="426"/>
      <c r="BN148" s="426"/>
      <c r="BO148" s="426"/>
      <c r="BP148" s="426"/>
      <c r="BQ148" s="426"/>
      <c r="BR148" s="426"/>
      <c r="BS148" s="426"/>
      <c r="BT148" s="427"/>
      <c r="BU148" s="425"/>
      <c r="BV148" s="426"/>
      <c r="BW148" s="426"/>
      <c r="BX148" s="426"/>
      <c r="BY148" s="426"/>
      <c r="BZ148" s="426"/>
      <c r="CA148" s="426"/>
      <c r="CB148" s="426"/>
      <c r="CC148" s="426"/>
      <c r="CD148" s="426"/>
      <c r="CE148" s="426"/>
      <c r="CF148" s="426"/>
      <c r="CG148" s="427"/>
      <c r="CH148" s="122"/>
      <c r="CI148" s="122"/>
      <c r="CJ148" s="122"/>
      <c r="CK148" s="122"/>
      <c r="CL148" s="85"/>
      <c r="CM148" s="183"/>
      <c r="CN148" s="183"/>
      <c r="CO148" s="72"/>
      <c r="CP148" s="72"/>
      <c r="CQ148" s="72"/>
      <c r="CR148" s="72"/>
      <c r="CS148" s="72"/>
      <c r="CT148" s="72"/>
      <c r="CU148" s="72"/>
      <c r="CV148" s="72"/>
      <c r="CW148" s="72"/>
      <c r="CX148" s="72"/>
      <c r="CY148" s="72"/>
      <c r="CZ148" s="72"/>
      <c r="DA148" s="72"/>
      <c r="DB148" s="72"/>
      <c r="DC148" s="72"/>
      <c r="DD148" s="72"/>
      <c r="DE148" s="72"/>
      <c r="DF148" s="72"/>
      <c r="DG148" s="72"/>
      <c r="DH148" s="72"/>
      <c r="DI148" s="72"/>
      <c r="DJ148" s="72"/>
      <c r="DK148" s="72"/>
      <c r="DL148" s="72"/>
      <c r="DM148" s="72"/>
      <c r="DN148" s="72"/>
      <c r="DO148" s="72"/>
      <c r="DP148" s="72"/>
      <c r="DQ148" s="72"/>
      <c r="DR148" s="72"/>
      <c r="DS148" s="72"/>
      <c r="DT148" s="72"/>
      <c r="DU148" s="72"/>
      <c r="DV148" s="72"/>
      <c r="DW148" s="72"/>
      <c r="DX148" s="72"/>
      <c r="DY148" s="72"/>
      <c r="DZ148" s="72"/>
      <c r="EA148" s="72"/>
      <c r="EB148" s="72"/>
      <c r="EC148" s="72"/>
      <c r="ED148" s="72"/>
      <c r="EE148" s="72"/>
      <c r="EF148" s="72"/>
      <c r="EG148" s="72"/>
      <c r="EH148" s="72"/>
      <c r="EI148" s="72"/>
      <c r="EJ148" s="72"/>
      <c r="EK148" s="72"/>
      <c r="EL148" s="72"/>
      <c r="EM148" s="72"/>
      <c r="EN148" s="72"/>
      <c r="EO148" s="72"/>
      <c r="EP148" s="72"/>
      <c r="EQ148" s="72"/>
      <c r="ER148" s="72"/>
      <c r="ES148" s="72"/>
      <c r="ET148" s="72"/>
      <c r="EU148" s="72"/>
      <c r="EV148" s="72"/>
      <c r="EW148" s="72"/>
      <c r="EX148" s="72"/>
      <c r="EY148" s="72"/>
      <c r="EZ148" s="72"/>
      <c r="FA148" s="72"/>
      <c r="FB148" s="72"/>
      <c r="FC148" s="72"/>
      <c r="FD148" s="72"/>
      <c r="FE148" s="72"/>
      <c r="FF148" s="72"/>
      <c r="FG148" s="72"/>
      <c r="FH148" s="72"/>
      <c r="FI148" s="72"/>
      <c r="FJ148" s="72"/>
      <c r="FK148" s="72"/>
      <c r="FL148" s="72"/>
      <c r="FM148" s="72"/>
      <c r="FN148" s="72"/>
      <c r="FO148" s="72"/>
      <c r="FP148" s="72"/>
      <c r="FQ148" s="72"/>
      <c r="FR148" s="72"/>
      <c r="FS148" s="72"/>
      <c r="FT148" s="72"/>
      <c r="FU148" s="72"/>
      <c r="FV148" s="72"/>
      <c r="FW148" s="72"/>
      <c r="FX148" s="72"/>
      <c r="FY148" s="72"/>
      <c r="FZ148" s="72"/>
      <c r="GA148" s="72"/>
      <c r="GB148" s="72"/>
      <c r="GC148" s="72"/>
      <c r="GD148" s="72"/>
      <c r="GE148" s="72"/>
      <c r="GF148" s="72"/>
      <c r="GG148" s="72"/>
      <c r="GH148" s="72"/>
      <c r="GI148" s="72"/>
      <c r="GJ148" s="72"/>
      <c r="GK148" s="72"/>
      <c r="GL148" s="72"/>
      <c r="GM148" s="72"/>
      <c r="GN148" s="72"/>
      <c r="GO148" s="72"/>
      <c r="GP148" s="72"/>
      <c r="GQ148" s="72"/>
      <c r="GR148" s="72"/>
      <c r="GS148" s="72"/>
      <c r="GT148" s="72"/>
      <c r="GU148" s="72"/>
      <c r="GV148" s="72"/>
      <c r="GW148" s="72"/>
      <c r="GX148" s="72"/>
      <c r="GY148" s="72"/>
      <c r="GZ148" s="72"/>
      <c r="HA148" s="72"/>
      <c r="HB148" s="72"/>
      <c r="HC148" s="72"/>
      <c r="HD148" s="72"/>
      <c r="HE148" s="72"/>
      <c r="HF148" s="72"/>
      <c r="HG148" s="72"/>
      <c r="HH148" s="72"/>
      <c r="HI148" s="72"/>
      <c r="HJ148" s="72"/>
      <c r="HK148" s="72"/>
      <c r="HL148" s="72"/>
      <c r="HM148" s="72"/>
      <c r="HN148" s="72"/>
      <c r="HO148" s="72"/>
      <c r="HP148" s="72"/>
      <c r="HQ148" s="72"/>
      <c r="HR148" s="72"/>
      <c r="HS148" s="72"/>
      <c r="HT148" s="72"/>
      <c r="HU148" s="72"/>
      <c r="HV148" s="72"/>
      <c r="HW148" s="72"/>
      <c r="HX148" s="72"/>
      <c r="HY148" s="72"/>
      <c r="HZ148" s="72"/>
      <c r="IA148" s="72"/>
      <c r="IB148" s="72"/>
      <c r="IC148" s="72"/>
      <c r="ID148" s="72"/>
      <c r="IE148" s="72"/>
      <c r="IF148" s="72"/>
      <c r="IG148" s="72"/>
      <c r="IH148" s="72"/>
      <c r="II148" s="72"/>
      <c r="IJ148" s="72"/>
      <c r="IK148" s="72"/>
      <c r="IL148" s="72"/>
      <c r="IM148" s="72"/>
      <c r="IN148" s="72"/>
      <c r="IO148" s="72"/>
      <c r="IP148" s="72"/>
      <c r="IQ148" s="72"/>
      <c r="IR148" s="72"/>
      <c r="IS148" s="72"/>
      <c r="IT148" s="72"/>
      <c r="IU148" s="72"/>
      <c r="IV148" s="72"/>
    </row>
    <row r="149" spans="1:256" s="138" customFormat="1" ht="27" customHeight="1">
      <c r="A149" s="122"/>
      <c r="B149" s="122"/>
      <c r="C149" s="122"/>
      <c r="D149" s="85"/>
      <c r="E149" s="85"/>
      <c r="F149" s="85"/>
      <c r="G149" s="85"/>
      <c r="H149" s="444"/>
      <c r="I149" s="445"/>
      <c r="J149" s="445"/>
      <c r="K149" s="445"/>
      <c r="L149" s="445"/>
      <c r="M149" s="445"/>
      <c r="N149" s="445"/>
      <c r="O149" s="445"/>
      <c r="P149" s="445"/>
      <c r="Q149" s="445"/>
      <c r="R149" s="445"/>
      <c r="S149" s="445"/>
      <c r="T149" s="445"/>
      <c r="U149" s="445"/>
      <c r="V149" s="446"/>
      <c r="W149" s="444"/>
      <c r="X149" s="445"/>
      <c r="Y149" s="445"/>
      <c r="Z149" s="445"/>
      <c r="AA149" s="445"/>
      <c r="AB149" s="445"/>
      <c r="AC149" s="445"/>
      <c r="AD149" s="445"/>
      <c r="AE149" s="445"/>
      <c r="AF149" s="445"/>
      <c r="AG149" s="445"/>
      <c r="AH149" s="445"/>
      <c r="AI149" s="445"/>
      <c r="AJ149" s="445"/>
      <c r="AK149" s="446"/>
      <c r="AL149" s="428"/>
      <c r="AM149" s="428"/>
      <c r="AN149" s="428"/>
      <c r="AO149" s="428"/>
      <c r="AP149" s="428"/>
      <c r="AQ149" s="444"/>
      <c r="AR149" s="445"/>
      <c r="AS149" s="446"/>
      <c r="AT149" s="450"/>
      <c r="AU149" s="451"/>
      <c r="AV149" s="452"/>
      <c r="AW149" s="450"/>
      <c r="AX149" s="451"/>
      <c r="AY149" s="452"/>
      <c r="AZ149" s="461"/>
      <c r="BA149" s="462"/>
      <c r="BB149" s="462"/>
      <c r="BC149" s="462"/>
      <c r="BD149" s="462"/>
      <c r="BE149" s="463"/>
      <c r="BF149" s="425"/>
      <c r="BG149" s="426"/>
      <c r="BH149" s="426"/>
      <c r="BI149" s="426"/>
      <c r="BJ149" s="426"/>
      <c r="BK149" s="426"/>
      <c r="BL149" s="426"/>
      <c r="BM149" s="426"/>
      <c r="BN149" s="426"/>
      <c r="BO149" s="426"/>
      <c r="BP149" s="426"/>
      <c r="BQ149" s="426"/>
      <c r="BR149" s="426"/>
      <c r="BS149" s="426"/>
      <c r="BT149" s="427"/>
      <c r="BU149" s="425"/>
      <c r="BV149" s="426"/>
      <c r="BW149" s="426"/>
      <c r="BX149" s="426"/>
      <c r="BY149" s="426"/>
      <c r="BZ149" s="426"/>
      <c r="CA149" s="426"/>
      <c r="CB149" s="426"/>
      <c r="CC149" s="426"/>
      <c r="CD149" s="426"/>
      <c r="CE149" s="426"/>
      <c r="CF149" s="426"/>
      <c r="CG149" s="427"/>
      <c r="CH149" s="122"/>
      <c r="CI149" s="122"/>
      <c r="CJ149" s="122"/>
      <c r="CK149" s="122"/>
      <c r="CL149" s="85"/>
      <c r="CM149" s="183"/>
      <c r="CN149" s="183"/>
      <c r="CO149" s="72"/>
      <c r="CP149" s="72"/>
      <c r="CQ149" s="72"/>
      <c r="CR149" s="72"/>
      <c r="CS149" s="72"/>
      <c r="CT149" s="72"/>
      <c r="CU149" s="72"/>
      <c r="CV149" s="72"/>
      <c r="CW149" s="72"/>
      <c r="CX149" s="72"/>
      <c r="CY149" s="72"/>
      <c r="CZ149" s="72"/>
      <c r="DA149" s="72"/>
      <c r="DB149" s="72"/>
      <c r="DC149" s="72"/>
      <c r="DD149" s="72"/>
      <c r="DE149" s="72"/>
      <c r="DF149" s="72"/>
      <c r="DG149" s="72"/>
      <c r="DH149" s="72"/>
      <c r="DI149" s="72"/>
      <c r="DJ149" s="72"/>
      <c r="DK149" s="72"/>
      <c r="DL149" s="72"/>
      <c r="DM149" s="72"/>
      <c r="DN149" s="72"/>
      <c r="DO149" s="72"/>
      <c r="DP149" s="72"/>
      <c r="DQ149" s="72"/>
      <c r="DR149" s="72"/>
      <c r="DS149" s="72"/>
      <c r="DT149" s="72"/>
      <c r="DU149" s="72"/>
      <c r="DV149" s="72"/>
      <c r="DW149" s="72"/>
      <c r="DX149" s="72"/>
      <c r="DY149" s="72"/>
      <c r="DZ149" s="72"/>
      <c r="EA149" s="72"/>
      <c r="EB149" s="72"/>
      <c r="EC149" s="72"/>
      <c r="ED149" s="72"/>
      <c r="EE149" s="72"/>
      <c r="EF149" s="72"/>
      <c r="EG149" s="72"/>
      <c r="EH149" s="72"/>
      <c r="EI149" s="72"/>
      <c r="EJ149" s="72"/>
      <c r="EK149" s="72"/>
      <c r="EL149" s="72"/>
      <c r="EM149" s="72"/>
      <c r="EN149" s="72"/>
      <c r="EO149" s="72"/>
      <c r="EP149" s="72"/>
      <c r="EQ149" s="72"/>
      <c r="ER149" s="72"/>
      <c r="ES149" s="72"/>
      <c r="ET149" s="72"/>
      <c r="EU149" s="72"/>
      <c r="EV149" s="72"/>
      <c r="EW149" s="72"/>
      <c r="EX149" s="72"/>
      <c r="EY149" s="72"/>
      <c r="EZ149" s="72"/>
      <c r="FA149" s="72"/>
      <c r="FB149" s="72"/>
      <c r="FC149" s="72"/>
      <c r="FD149" s="72"/>
      <c r="FE149" s="72"/>
      <c r="FF149" s="72"/>
      <c r="FG149" s="72"/>
      <c r="FH149" s="72"/>
      <c r="FI149" s="72"/>
      <c r="FJ149" s="72"/>
      <c r="FK149" s="72"/>
      <c r="FL149" s="72"/>
      <c r="FM149" s="72"/>
      <c r="FN149" s="72"/>
      <c r="FO149" s="72"/>
      <c r="FP149" s="72"/>
      <c r="FQ149" s="72"/>
      <c r="FR149" s="72"/>
      <c r="FS149" s="72"/>
      <c r="FT149" s="72"/>
      <c r="FU149" s="72"/>
      <c r="FV149" s="72"/>
      <c r="FW149" s="72"/>
      <c r="FX149" s="72"/>
      <c r="FY149" s="72"/>
      <c r="FZ149" s="72"/>
      <c r="GA149" s="72"/>
      <c r="GB149" s="72"/>
      <c r="GC149" s="72"/>
      <c r="GD149" s="72"/>
      <c r="GE149" s="72"/>
      <c r="GF149" s="72"/>
      <c r="GG149" s="72"/>
      <c r="GH149" s="72"/>
      <c r="GI149" s="72"/>
      <c r="GJ149" s="72"/>
      <c r="GK149" s="72"/>
      <c r="GL149" s="72"/>
      <c r="GM149" s="72"/>
      <c r="GN149" s="72"/>
      <c r="GO149" s="72"/>
      <c r="GP149" s="72"/>
      <c r="GQ149" s="72"/>
      <c r="GR149" s="72"/>
      <c r="GS149" s="72"/>
      <c r="GT149" s="72"/>
      <c r="GU149" s="72"/>
      <c r="GV149" s="72"/>
      <c r="GW149" s="72"/>
      <c r="GX149" s="72"/>
      <c r="GY149" s="72"/>
      <c r="GZ149" s="72"/>
      <c r="HA149" s="72"/>
      <c r="HB149" s="72"/>
      <c r="HC149" s="72"/>
      <c r="HD149" s="72"/>
      <c r="HE149" s="72"/>
      <c r="HF149" s="72"/>
      <c r="HG149" s="72"/>
      <c r="HH149" s="72"/>
      <c r="HI149" s="72"/>
      <c r="HJ149" s="72"/>
      <c r="HK149" s="72"/>
      <c r="HL149" s="72"/>
      <c r="HM149" s="72"/>
      <c r="HN149" s="72"/>
      <c r="HO149" s="72"/>
      <c r="HP149" s="72"/>
      <c r="HQ149" s="72"/>
      <c r="HR149" s="72"/>
      <c r="HS149" s="72"/>
      <c r="HT149" s="72"/>
      <c r="HU149" s="72"/>
      <c r="HV149" s="72"/>
      <c r="HW149" s="72"/>
      <c r="HX149" s="72"/>
      <c r="HY149" s="72"/>
      <c r="HZ149" s="72"/>
      <c r="IA149" s="72"/>
      <c r="IB149" s="72"/>
      <c r="IC149" s="72"/>
      <c r="ID149" s="72"/>
      <c r="IE149" s="72"/>
      <c r="IF149" s="72"/>
      <c r="IG149" s="72"/>
      <c r="IH149" s="72"/>
      <c r="II149" s="72"/>
      <c r="IJ149" s="72"/>
      <c r="IK149" s="72"/>
      <c r="IL149" s="72"/>
      <c r="IM149" s="72"/>
      <c r="IN149" s="72"/>
      <c r="IO149" s="72"/>
      <c r="IP149" s="72"/>
      <c r="IQ149" s="72"/>
      <c r="IR149" s="72"/>
      <c r="IS149" s="72"/>
      <c r="IT149" s="72"/>
      <c r="IU149" s="72"/>
      <c r="IV149" s="72"/>
    </row>
    <row r="150" spans="1:256" s="138" customFormat="1" ht="27" customHeight="1">
      <c r="A150" s="122"/>
      <c r="B150" s="122"/>
      <c r="C150" s="122"/>
      <c r="D150" s="85"/>
      <c r="E150" s="85"/>
      <c r="F150" s="85"/>
      <c r="G150" s="85"/>
      <c r="H150" s="444"/>
      <c r="I150" s="445"/>
      <c r="J150" s="445"/>
      <c r="K150" s="445"/>
      <c r="L150" s="445"/>
      <c r="M150" s="445"/>
      <c r="N150" s="445"/>
      <c r="O150" s="445"/>
      <c r="P150" s="445"/>
      <c r="Q150" s="445"/>
      <c r="R150" s="445"/>
      <c r="S150" s="445"/>
      <c r="T150" s="445"/>
      <c r="U150" s="445"/>
      <c r="V150" s="446"/>
      <c r="W150" s="444"/>
      <c r="X150" s="445"/>
      <c r="Y150" s="445"/>
      <c r="Z150" s="445"/>
      <c r="AA150" s="445"/>
      <c r="AB150" s="445"/>
      <c r="AC150" s="445"/>
      <c r="AD150" s="445"/>
      <c r="AE150" s="445"/>
      <c r="AF150" s="445"/>
      <c r="AG150" s="445"/>
      <c r="AH150" s="445"/>
      <c r="AI150" s="445"/>
      <c r="AJ150" s="445"/>
      <c r="AK150" s="446"/>
      <c r="AL150" s="428"/>
      <c r="AM150" s="428"/>
      <c r="AN150" s="428"/>
      <c r="AO150" s="428"/>
      <c r="AP150" s="428"/>
      <c r="AQ150" s="444"/>
      <c r="AR150" s="445"/>
      <c r="AS150" s="446"/>
      <c r="AT150" s="450"/>
      <c r="AU150" s="451"/>
      <c r="AV150" s="452"/>
      <c r="AW150" s="450"/>
      <c r="AX150" s="451"/>
      <c r="AY150" s="452"/>
      <c r="AZ150" s="461"/>
      <c r="BA150" s="462"/>
      <c r="BB150" s="462"/>
      <c r="BC150" s="462"/>
      <c r="BD150" s="462"/>
      <c r="BE150" s="463"/>
      <c r="BF150" s="425"/>
      <c r="BG150" s="426"/>
      <c r="BH150" s="426"/>
      <c r="BI150" s="426"/>
      <c r="BJ150" s="426"/>
      <c r="BK150" s="426"/>
      <c r="BL150" s="426"/>
      <c r="BM150" s="426"/>
      <c r="BN150" s="426"/>
      <c r="BO150" s="426"/>
      <c r="BP150" s="426"/>
      <c r="BQ150" s="426"/>
      <c r="BR150" s="426"/>
      <c r="BS150" s="426"/>
      <c r="BT150" s="427"/>
      <c r="BU150" s="425"/>
      <c r="BV150" s="426"/>
      <c r="BW150" s="426"/>
      <c r="BX150" s="426"/>
      <c r="BY150" s="426"/>
      <c r="BZ150" s="426"/>
      <c r="CA150" s="426"/>
      <c r="CB150" s="426"/>
      <c r="CC150" s="426"/>
      <c r="CD150" s="426"/>
      <c r="CE150" s="426"/>
      <c r="CF150" s="426"/>
      <c r="CG150" s="427"/>
      <c r="CH150" s="122"/>
      <c r="CI150" s="122"/>
      <c r="CJ150" s="122"/>
      <c r="CK150" s="122"/>
      <c r="CL150" s="85"/>
      <c r="CM150" s="183"/>
      <c r="CN150" s="183"/>
      <c r="CO150" s="72"/>
      <c r="CP150" s="72"/>
      <c r="CQ150" s="72"/>
      <c r="CR150" s="72"/>
      <c r="CS150" s="72"/>
      <c r="CT150" s="72"/>
      <c r="CU150" s="72"/>
      <c r="CV150" s="72"/>
      <c r="CW150" s="72"/>
      <c r="CX150" s="72"/>
      <c r="CY150" s="72"/>
      <c r="CZ150" s="72"/>
      <c r="DA150" s="72"/>
      <c r="DB150" s="72"/>
      <c r="DC150" s="72"/>
      <c r="DD150" s="72"/>
      <c r="DE150" s="72"/>
      <c r="DF150" s="72"/>
      <c r="DG150" s="72"/>
      <c r="DH150" s="72"/>
      <c r="DI150" s="72"/>
      <c r="DJ150" s="72"/>
      <c r="DK150" s="72"/>
      <c r="DL150" s="72"/>
      <c r="DM150" s="72"/>
      <c r="DN150" s="72"/>
      <c r="DO150" s="72"/>
      <c r="DP150" s="72"/>
      <c r="DQ150" s="72"/>
      <c r="DR150" s="72"/>
      <c r="DS150" s="72"/>
      <c r="DT150" s="72"/>
      <c r="DU150" s="72"/>
      <c r="DV150" s="72"/>
      <c r="DW150" s="72"/>
      <c r="DX150" s="72"/>
      <c r="DY150" s="72"/>
      <c r="DZ150" s="72"/>
      <c r="EA150" s="72"/>
      <c r="EB150" s="72"/>
      <c r="EC150" s="72"/>
      <c r="ED150" s="72"/>
      <c r="EE150" s="72"/>
      <c r="EF150" s="72"/>
      <c r="EG150" s="72"/>
      <c r="EH150" s="72"/>
      <c r="EI150" s="72"/>
      <c r="EJ150" s="72"/>
      <c r="EK150" s="72"/>
      <c r="EL150" s="72"/>
      <c r="EM150" s="72"/>
      <c r="EN150" s="72"/>
      <c r="EO150" s="72"/>
      <c r="EP150" s="72"/>
      <c r="EQ150" s="72"/>
      <c r="ER150" s="72"/>
      <c r="ES150" s="72"/>
      <c r="ET150" s="72"/>
      <c r="EU150" s="72"/>
      <c r="EV150" s="72"/>
      <c r="EW150" s="72"/>
      <c r="EX150" s="72"/>
      <c r="EY150" s="72"/>
      <c r="EZ150" s="72"/>
      <c r="FA150" s="72"/>
      <c r="FB150" s="72"/>
      <c r="FC150" s="72"/>
      <c r="FD150" s="72"/>
      <c r="FE150" s="72"/>
      <c r="FF150" s="72"/>
      <c r="FG150" s="72"/>
      <c r="FH150" s="72"/>
      <c r="FI150" s="72"/>
      <c r="FJ150" s="72"/>
      <c r="FK150" s="72"/>
      <c r="FL150" s="72"/>
      <c r="FM150" s="72"/>
      <c r="FN150" s="72"/>
      <c r="FO150" s="72"/>
      <c r="FP150" s="72"/>
      <c r="FQ150" s="72"/>
      <c r="FR150" s="72"/>
      <c r="FS150" s="72"/>
      <c r="FT150" s="72"/>
      <c r="FU150" s="72"/>
      <c r="FV150" s="72"/>
      <c r="FW150" s="72"/>
      <c r="FX150" s="72"/>
      <c r="FY150" s="72"/>
      <c r="FZ150" s="72"/>
      <c r="GA150" s="72"/>
      <c r="GB150" s="72"/>
      <c r="GC150" s="72"/>
      <c r="GD150" s="72"/>
      <c r="GE150" s="72"/>
      <c r="GF150" s="72"/>
      <c r="GG150" s="72"/>
      <c r="GH150" s="72"/>
      <c r="GI150" s="72"/>
      <c r="GJ150" s="72"/>
      <c r="GK150" s="72"/>
      <c r="GL150" s="72"/>
      <c r="GM150" s="72"/>
      <c r="GN150" s="72"/>
      <c r="GO150" s="72"/>
      <c r="GP150" s="72"/>
      <c r="GQ150" s="72"/>
      <c r="GR150" s="72"/>
      <c r="GS150" s="72"/>
      <c r="GT150" s="72"/>
      <c r="GU150" s="72"/>
      <c r="GV150" s="72"/>
      <c r="GW150" s="72"/>
      <c r="GX150" s="72"/>
      <c r="GY150" s="72"/>
      <c r="GZ150" s="72"/>
      <c r="HA150" s="72"/>
      <c r="HB150" s="72"/>
      <c r="HC150" s="72"/>
      <c r="HD150" s="72"/>
      <c r="HE150" s="72"/>
      <c r="HF150" s="72"/>
      <c r="HG150" s="72"/>
      <c r="HH150" s="72"/>
      <c r="HI150" s="72"/>
      <c r="HJ150" s="72"/>
      <c r="HK150" s="72"/>
      <c r="HL150" s="72"/>
      <c r="HM150" s="72"/>
      <c r="HN150" s="72"/>
      <c r="HO150" s="72"/>
      <c r="HP150" s="72"/>
      <c r="HQ150" s="72"/>
      <c r="HR150" s="72"/>
      <c r="HS150" s="72"/>
      <c r="HT150" s="72"/>
      <c r="HU150" s="72"/>
      <c r="HV150" s="72"/>
      <c r="HW150" s="72"/>
      <c r="HX150" s="72"/>
      <c r="HY150" s="72"/>
      <c r="HZ150" s="72"/>
      <c r="IA150" s="72"/>
      <c r="IB150" s="72"/>
      <c r="IC150" s="72"/>
      <c r="ID150" s="72"/>
      <c r="IE150" s="72"/>
      <c r="IF150" s="72"/>
      <c r="IG150" s="72"/>
      <c r="IH150" s="72"/>
      <c r="II150" s="72"/>
      <c r="IJ150" s="72"/>
      <c r="IK150" s="72"/>
      <c r="IL150" s="72"/>
      <c r="IM150" s="72"/>
      <c r="IN150" s="72"/>
      <c r="IO150" s="72"/>
      <c r="IP150" s="72"/>
      <c r="IQ150" s="72"/>
      <c r="IR150" s="72"/>
      <c r="IS150" s="72"/>
      <c r="IT150" s="72"/>
      <c r="IU150" s="72"/>
      <c r="IV150" s="72"/>
    </row>
    <row r="151" spans="1:256" s="138" customFormat="1" ht="27" customHeight="1">
      <c r="A151" s="122"/>
      <c r="B151" s="122"/>
      <c r="C151" s="122"/>
      <c r="D151" s="85"/>
      <c r="E151" s="85"/>
      <c r="F151" s="85"/>
      <c r="G151" s="85"/>
      <c r="H151" s="444"/>
      <c r="I151" s="445"/>
      <c r="J151" s="445"/>
      <c r="K151" s="445"/>
      <c r="L151" s="445"/>
      <c r="M151" s="445"/>
      <c r="N151" s="445"/>
      <c r="O151" s="445"/>
      <c r="P151" s="445"/>
      <c r="Q151" s="445"/>
      <c r="R151" s="445"/>
      <c r="S151" s="445"/>
      <c r="T151" s="445"/>
      <c r="U151" s="445"/>
      <c r="V151" s="446"/>
      <c r="W151" s="444"/>
      <c r="X151" s="445"/>
      <c r="Y151" s="445"/>
      <c r="Z151" s="445"/>
      <c r="AA151" s="445"/>
      <c r="AB151" s="445"/>
      <c r="AC151" s="445"/>
      <c r="AD151" s="445"/>
      <c r="AE151" s="445"/>
      <c r="AF151" s="445"/>
      <c r="AG151" s="445"/>
      <c r="AH151" s="445"/>
      <c r="AI151" s="445"/>
      <c r="AJ151" s="445"/>
      <c r="AK151" s="446"/>
      <c r="AL151" s="428"/>
      <c r="AM151" s="428"/>
      <c r="AN151" s="428"/>
      <c r="AO151" s="428"/>
      <c r="AP151" s="428"/>
      <c r="AQ151" s="444"/>
      <c r="AR151" s="445"/>
      <c r="AS151" s="446"/>
      <c r="AT151" s="450"/>
      <c r="AU151" s="451"/>
      <c r="AV151" s="452"/>
      <c r="AW151" s="450"/>
      <c r="AX151" s="451"/>
      <c r="AY151" s="452"/>
      <c r="AZ151" s="461"/>
      <c r="BA151" s="462"/>
      <c r="BB151" s="462"/>
      <c r="BC151" s="462"/>
      <c r="BD151" s="462"/>
      <c r="BE151" s="463"/>
      <c r="BF151" s="425"/>
      <c r="BG151" s="426"/>
      <c r="BH151" s="426"/>
      <c r="BI151" s="426"/>
      <c r="BJ151" s="426"/>
      <c r="BK151" s="426"/>
      <c r="BL151" s="426"/>
      <c r="BM151" s="426"/>
      <c r="BN151" s="426"/>
      <c r="BO151" s="426"/>
      <c r="BP151" s="426"/>
      <c r="BQ151" s="426"/>
      <c r="BR151" s="426"/>
      <c r="BS151" s="426"/>
      <c r="BT151" s="427"/>
      <c r="BU151" s="425"/>
      <c r="BV151" s="426"/>
      <c r="BW151" s="426"/>
      <c r="BX151" s="426"/>
      <c r="BY151" s="426"/>
      <c r="BZ151" s="426"/>
      <c r="CA151" s="426"/>
      <c r="CB151" s="426"/>
      <c r="CC151" s="426"/>
      <c r="CD151" s="426"/>
      <c r="CE151" s="426"/>
      <c r="CF151" s="426"/>
      <c r="CG151" s="427"/>
      <c r="CH151" s="122"/>
      <c r="CI151" s="122"/>
      <c r="CJ151" s="122"/>
      <c r="CK151" s="122"/>
      <c r="CL151" s="85"/>
      <c r="CM151" s="183"/>
      <c r="CN151" s="183"/>
      <c r="CO151" s="72"/>
      <c r="CP151" s="72"/>
      <c r="CQ151" s="72"/>
      <c r="CR151" s="72"/>
      <c r="CS151" s="72"/>
      <c r="CT151" s="72"/>
      <c r="CU151" s="72"/>
      <c r="CV151" s="72"/>
      <c r="CW151" s="72"/>
      <c r="CX151" s="72"/>
      <c r="CY151" s="72"/>
      <c r="CZ151" s="72"/>
      <c r="DA151" s="72"/>
      <c r="DB151" s="72"/>
      <c r="DC151" s="72"/>
      <c r="DD151" s="72"/>
      <c r="DE151" s="72"/>
      <c r="DF151" s="72"/>
      <c r="DG151" s="72"/>
      <c r="DH151" s="72"/>
      <c r="DI151" s="72"/>
      <c r="DJ151" s="72"/>
      <c r="DK151" s="72"/>
      <c r="DL151" s="72"/>
      <c r="DM151" s="72"/>
      <c r="DN151" s="72"/>
      <c r="DO151" s="72"/>
      <c r="DP151" s="72"/>
      <c r="DQ151" s="72"/>
      <c r="DR151" s="72"/>
      <c r="DS151" s="72"/>
      <c r="DT151" s="72"/>
      <c r="DU151" s="72"/>
      <c r="DV151" s="72"/>
      <c r="DW151" s="72"/>
      <c r="DX151" s="72"/>
      <c r="DY151" s="72"/>
      <c r="DZ151" s="72"/>
      <c r="EA151" s="72"/>
      <c r="EB151" s="72"/>
      <c r="EC151" s="72"/>
      <c r="ED151" s="72"/>
      <c r="EE151" s="72"/>
      <c r="EF151" s="72"/>
      <c r="EG151" s="72"/>
      <c r="EH151" s="72"/>
      <c r="EI151" s="72"/>
      <c r="EJ151" s="72"/>
      <c r="EK151" s="72"/>
      <c r="EL151" s="72"/>
      <c r="EM151" s="72"/>
      <c r="EN151" s="72"/>
      <c r="EO151" s="72"/>
      <c r="EP151" s="72"/>
      <c r="EQ151" s="72"/>
      <c r="ER151" s="72"/>
      <c r="ES151" s="72"/>
      <c r="ET151" s="72"/>
      <c r="EU151" s="72"/>
      <c r="EV151" s="72"/>
      <c r="EW151" s="72"/>
      <c r="EX151" s="72"/>
      <c r="EY151" s="72"/>
      <c r="EZ151" s="72"/>
      <c r="FA151" s="72"/>
      <c r="FB151" s="72"/>
      <c r="FC151" s="72"/>
      <c r="FD151" s="72"/>
      <c r="FE151" s="72"/>
      <c r="FF151" s="72"/>
      <c r="FG151" s="72"/>
      <c r="FH151" s="72"/>
      <c r="FI151" s="72"/>
      <c r="FJ151" s="72"/>
      <c r="FK151" s="72"/>
      <c r="FL151" s="72"/>
      <c r="FM151" s="72"/>
      <c r="FN151" s="72"/>
      <c r="FO151" s="72"/>
      <c r="FP151" s="72"/>
      <c r="FQ151" s="72"/>
      <c r="FR151" s="72"/>
      <c r="FS151" s="72"/>
      <c r="FT151" s="72"/>
      <c r="FU151" s="72"/>
      <c r="FV151" s="72"/>
      <c r="FW151" s="72"/>
      <c r="FX151" s="72"/>
      <c r="FY151" s="72"/>
      <c r="FZ151" s="72"/>
      <c r="GA151" s="72"/>
      <c r="GB151" s="72"/>
      <c r="GC151" s="72"/>
      <c r="GD151" s="72"/>
      <c r="GE151" s="72"/>
      <c r="GF151" s="72"/>
      <c r="GG151" s="72"/>
      <c r="GH151" s="72"/>
      <c r="GI151" s="72"/>
      <c r="GJ151" s="72"/>
      <c r="GK151" s="72"/>
      <c r="GL151" s="72"/>
      <c r="GM151" s="72"/>
      <c r="GN151" s="72"/>
      <c r="GO151" s="72"/>
      <c r="GP151" s="72"/>
      <c r="GQ151" s="72"/>
      <c r="GR151" s="72"/>
      <c r="GS151" s="72"/>
      <c r="GT151" s="72"/>
      <c r="GU151" s="72"/>
      <c r="GV151" s="72"/>
      <c r="GW151" s="72"/>
      <c r="GX151" s="72"/>
      <c r="GY151" s="72"/>
      <c r="GZ151" s="72"/>
      <c r="HA151" s="72"/>
      <c r="HB151" s="72"/>
      <c r="HC151" s="72"/>
      <c r="HD151" s="72"/>
      <c r="HE151" s="72"/>
      <c r="HF151" s="72"/>
      <c r="HG151" s="72"/>
      <c r="HH151" s="72"/>
      <c r="HI151" s="72"/>
      <c r="HJ151" s="72"/>
      <c r="HK151" s="72"/>
      <c r="HL151" s="72"/>
      <c r="HM151" s="72"/>
      <c r="HN151" s="72"/>
      <c r="HO151" s="72"/>
      <c r="HP151" s="72"/>
      <c r="HQ151" s="72"/>
      <c r="HR151" s="72"/>
      <c r="HS151" s="72"/>
      <c r="HT151" s="72"/>
      <c r="HU151" s="72"/>
      <c r="HV151" s="72"/>
      <c r="HW151" s="72"/>
      <c r="HX151" s="72"/>
      <c r="HY151" s="72"/>
      <c r="HZ151" s="72"/>
      <c r="IA151" s="72"/>
      <c r="IB151" s="72"/>
      <c r="IC151" s="72"/>
      <c r="ID151" s="72"/>
      <c r="IE151" s="72"/>
      <c r="IF151" s="72"/>
      <c r="IG151" s="72"/>
      <c r="IH151" s="72"/>
      <c r="II151" s="72"/>
      <c r="IJ151" s="72"/>
      <c r="IK151" s="72"/>
      <c r="IL151" s="72"/>
      <c r="IM151" s="72"/>
      <c r="IN151" s="72"/>
      <c r="IO151" s="72"/>
      <c r="IP151" s="72"/>
      <c r="IQ151" s="72"/>
      <c r="IR151" s="72"/>
      <c r="IS151" s="72"/>
      <c r="IT151" s="72"/>
      <c r="IU151" s="72"/>
      <c r="IV151" s="72"/>
    </row>
    <row r="152" spans="1:256" s="138" customFormat="1" ht="27" customHeight="1">
      <c r="A152" s="122"/>
      <c r="B152" s="122"/>
      <c r="C152" s="122"/>
      <c r="D152" s="85"/>
      <c r="E152" s="85"/>
      <c r="F152" s="85"/>
      <c r="G152" s="85"/>
      <c r="H152" s="444"/>
      <c r="I152" s="445"/>
      <c r="J152" s="445"/>
      <c r="K152" s="445"/>
      <c r="L152" s="445"/>
      <c r="M152" s="445"/>
      <c r="N152" s="445"/>
      <c r="O152" s="445"/>
      <c r="P152" s="445"/>
      <c r="Q152" s="445"/>
      <c r="R152" s="445"/>
      <c r="S152" s="445"/>
      <c r="T152" s="445"/>
      <c r="U152" s="445"/>
      <c r="V152" s="446"/>
      <c r="W152" s="444"/>
      <c r="X152" s="445"/>
      <c r="Y152" s="445"/>
      <c r="Z152" s="445"/>
      <c r="AA152" s="445"/>
      <c r="AB152" s="445"/>
      <c r="AC152" s="445"/>
      <c r="AD152" s="445"/>
      <c r="AE152" s="445"/>
      <c r="AF152" s="445"/>
      <c r="AG152" s="445"/>
      <c r="AH152" s="445"/>
      <c r="AI152" s="445"/>
      <c r="AJ152" s="445"/>
      <c r="AK152" s="446"/>
      <c r="AL152" s="428"/>
      <c r="AM152" s="428"/>
      <c r="AN152" s="428"/>
      <c r="AO152" s="428"/>
      <c r="AP152" s="428"/>
      <c r="AQ152" s="444"/>
      <c r="AR152" s="445"/>
      <c r="AS152" s="446"/>
      <c r="AT152" s="450"/>
      <c r="AU152" s="451"/>
      <c r="AV152" s="452"/>
      <c r="AW152" s="450"/>
      <c r="AX152" s="451"/>
      <c r="AY152" s="452"/>
      <c r="AZ152" s="461"/>
      <c r="BA152" s="462"/>
      <c r="BB152" s="462"/>
      <c r="BC152" s="462"/>
      <c r="BD152" s="462"/>
      <c r="BE152" s="463"/>
      <c r="BF152" s="425"/>
      <c r="BG152" s="426"/>
      <c r="BH152" s="426"/>
      <c r="BI152" s="426"/>
      <c r="BJ152" s="426"/>
      <c r="BK152" s="426"/>
      <c r="BL152" s="426"/>
      <c r="BM152" s="426"/>
      <c r="BN152" s="426"/>
      <c r="BO152" s="426"/>
      <c r="BP152" s="426"/>
      <c r="BQ152" s="426"/>
      <c r="BR152" s="426"/>
      <c r="BS152" s="426"/>
      <c r="BT152" s="427"/>
      <c r="BU152" s="425"/>
      <c r="BV152" s="426"/>
      <c r="BW152" s="426"/>
      <c r="BX152" s="426"/>
      <c r="BY152" s="426"/>
      <c r="BZ152" s="426"/>
      <c r="CA152" s="426"/>
      <c r="CB152" s="426"/>
      <c r="CC152" s="426"/>
      <c r="CD152" s="426"/>
      <c r="CE152" s="426"/>
      <c r="CF152" s="426"/>
      <c r="CG152" s="427"/>
      <c r="CH152" s="122"/>
      <c r="CI152" s="122"/>
      <c r="CJ152" s="122"/>
      <c r="CK152" s="122"/>
      <c r="CL152" s="85"/>
      <c r="CM152" s="183"/>
      <c r="CN152" s="183"/>
      <c r="CO152" s="72"/>
      <c r="CP152" s="72"/>
      <c r="CQ152" s="72"/>
      <c r="CR152" s="72"/>
      <c r="CS152" s="72"/>
      <c r="CT152" s="72"/>
      <c r="CU152" s="72"/>
      <c r="CV152" s="72"/>
      <c r="CW152" s="72"/>
      <c r="CX152" s="72"/>
      <c r="CY152" s="72"/>
      <c r="CZ152" s="72"/>
      <c r="DA152" s="72"/>
      <c r="DB152" s="72"/>
      <c r="DC152" s="72"/>
      <c r="DD152" s="72"/>
      <c r="DE152" s="72"/>
      <c r="DF152" s="72"/>
      <c r="DG152" s="72"/>
      <c r="DH152" s="72"/>
      <c r="DI152" s="72"/>
      <c r="DJ152" s="72"/>
      <c r="DK152" s="72"/>
      <c r="DL152" s="72"/>
      <c r="DM152" s="72"/>
      <c r="DN152" s="72"/>
      <c r="DO152" s="72"/>
      <c r="DP152" s="72"/>
      <c r="DQ152" s="72"/>
      <c r="DR152" s="72"/>
      <c r="DS152" s="72"/>
      <c r="DT152" s="72"/>
      <c r="DU152" s="72"/>
      <c r="DV152" s="72"/>
      <c r="DW152" s="72"/>
      <c r="DX152" s="72"/>
      <c r="DY152" s="72"/>
      <c r="DZ152" s="72"/>
      <c r="EA152" s="72"/>
      <c r="EB152" s="72"/>
      <c r="EC152" s="72"/>
      <c r="ED152" s="72"/>
      <c r="EE152" s="72"/>
      <c r="EF152" s="72"/>
      <c r="EG152" s="72"/>
      <c r="EH152" s="72"/>
      <c r="EI152" s="72"/>
      <c r="EJ152" s="72"/>
      <c r="EK152" s="72"/>
      <c r="EL152" s="72"/>
      <c r="EM152" s="72"/>
      <c r="EN152" s="72"/>
      <c r="EO152" s="72"/>
      <c r="EP152" s="72"/>
      <c r="EQ152" s="72"/>
      <c r="ER152" s="72"/>
      <c r="ES152" s="72"/>
      <c r="ET152" s="72"/>
      <c r="EU152" s="72"/>
      <c r="EV152" s="72"/>
      <c r="EW152" s="72"/>
      <c r="EX152" s="72"/>
      <c r="EY152" s="72"/>
      <c r="EZ152" s="72"/>
      <c r="FA152" s="72"/>
      <c r="FB152" s="72"/>
      <c r="FC152" s="72"/>
      <c r="FD152" s="72"/>
      <c r="FE152" s="72"/>
      <c r="FF152" s="72"/>
      <c r="FG152" s="72"/>
      <c r="FH152" s="72"/>
      <c r="FI152" s="72"/>
      <c r="FJ152" s="72"/>
      <c r="FK152" s="72"/>
      <c r="FL152" s="72"/>
      <c r="FM152" s="72"/>
      <c r="FN152" s="72"/>
      <c r="FO152" s="72"/>
      <c r="FP152" s="72"/>
      <c r="FQ152" s="72"/>
      <c r="FR152" s="72"/>
      <c r="FS152" s="72"/>
      <c r="FT152" s="72"/>
      <c r="FU152" s="72"/>
      <c r="FV152" s="72"/>
      <c r="FW152" s="72"/>
      <c r="FX152" s="72"/>
      <c r="FY152" s="72"/>
      <c r="FZ152" s="72"/>
      <c r="GA152" s="72"/>
      <c r="GB152" s="72"/>
      <c r="GC152" s="72"/>
      <c r="GD152" s="72"/>
      <c r="GE152" s="72"/>
      <c r="GF152" s="72"/>
      <c r="GG152" s="72"/>
      <c r="GH152" s="72"/>
      <c r="GI152" s="72"/>
      <c r="GJ152" s="72"/>
      <c r="GK152" s="72"/>
      <c r="GL152" s="72"/>
      <c r="GM152" s="72"/>
      <c r="GN152" s="72"/>
      <c r="GO152" s="72"/>
      <c r="GP152" s="72"/>
      <c r="GQ152" s="72"/>
      <c r="GR152" s="72"/>
      <c r="GS152" s="72"/>
      <c r="GT152" s="72"/>
      <c r="GU152" s="72"/>
      <c r="GV152" s="72"/>
      <c r="GW152" s="72"/>
      <c r="GX152" s="72"/>
      <c r="GY152" s="72"/>
      <c r="GZ152" s="72"/>
      <c r="HA152" s="72"/>
      <c r="HB152" s="72"/>
      <c r="HC152" s="72"/>
      <c r="HD152" s="72"/>
      <c r="HE152" s="72"/>
      <c r="HF152" s="72"/>
      <c r="HG152" s="72"/>
      <c r="HH152" s="72"/>
      <c r="HI152" s="72"/>
      <c r="HJ152" s="72"/>
      <c r="HK152" s="72"/>
      <c r="HL152" s="72"/>
      <c r="HM152" s="72"/>
      <c r="HN152" s="72"/>
      <c r="HO152" s="72"/>
      <c r="HP152" s="72"/>
      <c r="HQ152" s="72"/>
      <c r="HR152" s="72"/>
      <c r="HS152" s="72"/>
      <c r="HT152" s="72"/>
      <c r="HU152" s="72"/>
      <c r="HV152" s="72"/>
      <c r="HW152" s="72"/>
      <c r="HX152" s="72"/>
      <c r="HY152" s="72"/>
      <c r="HZ152" s="72"/>
      <c r="IA152" s="72"/>
      <c r="IB152" s="72"/>
      <c r="IC152" s="72"/>
      <c r="ID152" s="72"/>
      <c r="IE152" s="72"/>
      <c r="IF152" s="72"/>
      <c r="IG152" s="72"/>
      <c r="IH152" s="72"/>
      <c r="II152" s="72"/>
      <c r="IJ152" s="72"/>
      <c r="IK152" s="72"/>
      <c r="IL152" s="72"/>
      <c r="IM152" s="72"/>
      <c r="IN152" s="72"/>
      <c r="IO152" s="72"/>
      <c r="IP152" s="72"/>
      <c r="IQ152" s="72"/>
      <c r="IR152" s="72"/>
      <c r="IS152" s="72"/>
      <c r="IT152" s="72"/>
      <c r="IU152" s="72"/>
      <c r="IV152" s="72"/>
    </row>
    <row r="153" spans="1:256" s="138" customFormat="1" ht="27" customHeight="1">
      <c r="A153" s="122"/>
      <c r="B153" s="122"/>
      <c r="C153" s="122"/>
      <c r="D153" s="85"/>
      <c r="E153" s="85"/>
      <c r="F153" s="85"/>
      <c r="G153" s="85"/>
      <c r="H153" s="444"/>
      <c r="I153" s="445"/>
      <c r="J153" s="445"/>
      <c r="K153" s="445"/>
      <c r="L153" s="445"/>
      <c r="M153" s="445"/>
      <c r="N153" s="445"/>
      <c r="O153" s="445"/>
      <c r="P153" s="445"/>
      <c r="Q153" s="445"/>
      <c r="R153" s="445"/>
      <c r="S153" s="445"/>
      <c r="T153" s="445"/>
      <c r="U153" s="445"/>
      <c r="V153" s="446"/>
      <c r="W153" s="444"/>
      <c r="X153" s="445"/>
      <c r="Y153" s="445"/>
      <c r="Z153" s="445"/>
      <c r="AA153" s="445"/>
      <c r="AB153" s="445"/>
      <c r="AC153" s="445"/>
      <c r="AD153" s="445"/>
      <c r="AE153" s="445"/>
      <c r="AF153" s="445"/>
      <c r="AG153" s="445"/>
      <c r="AH153" s="445"/>
      <c r="AI153" s="445"/>
      <c r="AJ153" s="445"/>
      <c r="AK153" s="446"/>
      <c r="AL153" s="428"/>
      <c r="AM153" s="428"/>
      <c r="AN153" s="428"/>
      <c r="AO153" s="428"/>
      <c r="AP153" s="428"/>
      <c r="AQ153" s="444"/>
      <c r="AR153" s="445"/>
      <c r="AS153" s="446"/>
      <c r="AT153" s="450"/>
      <c r="AU153" s="451"/>
      <c r="AV153" s="452"/>
      <c r="AW153" s="450"/>
      <c r="AX153" s="451"/>
      <c r="AY153" s="452"/>
      <c r="AZ153" s="461"/>
      <c r="BA153" s="462"/>
      <c r="BB153" s="462"/>
      <c r="BC153" s="462"/>
      <c r="BD153" s="462"/>
      <c r="BE153" s="463"/>
      <c r="BF153" s="425"/>
      <c r="BG153" s="426"/>
      <c r="BH153" s="426"/>
      <c r="BI153" s="426"/>
      <c r="BJ153" s="426"/>
      <c r="BK153" s="426"/>
      <c r="BL153" s="426"/>
      <c r="BM153" s="426"/>
      <c r="BN153" s="426"/>
      <c r="BO153" s="426"/>
      <c r="BP153" s="426"/>
      <c r="BQ153" s="426"/>
      <c r="BR153" s="426"/>
      <c r="BS153" s="426"/>
      <c r="BT153" s="427"/>
      <c r="BU153" s="425"/>
      <c r="BV153" s="426"/>
      <c r="BW153" s="426"/>
      <c r="BX153" s="426"/>
      <c r="BY153" s="426"/>
      <c r="BZ153" s="426"/>
      <c r="CA153" s="426"/>
      <c r="CB153" s="426"/>
      <c r="CC153" s="426"/>
      <c r="CD153" s="426"/>
      <c r="CE153" s="426"/>
      <c r="CF153" s="426"/>
      <c r="CG153" s="427"/>
      <c r="CH153" s="122"/>
      <c r="CI153" s="122"/>
      <c r="CJ153" s="122"/>
      <c r="CK153" s="122"/>
      <c r="CL153" s="85"/>
      <c r="CM153" s="183"/>
      <c r="CN153" s="183"/>
      <c r="CO153" s="72"/>
      <c r="CP153" s="72"/>
      <c r="CQ153" s="72"/>
      <c r="CR153" s="72"/>
      <c r="CS153" s="72"/>
      <c r="CT153" s="72"/>
      <c r="CU153" s="72"/>
      <c r="CV153" s="72"/>
      <c r="CW153" s="72"/>
      <c r="CX153" s="72"/>
      <c r="CY153" s="72"/>
      <c r="CZ153" s="72"/>
      <c r="DA153" s="72"/>
      <c r="DB153" s="72"/>
      <c r="DC153" s="72"/>
      <c r="DD153" s="72"/>
      <c r="DE153" s="72"/>
      <c r="DF153" s="72"/>
      <c r="DG153" s="72"/>
      <c r="DH153" s="72"/>
      <c r="DI153" s="72"/>
      <c r="DJ153" s="72"/>
      <c r="DK153" s="72"/>
      <c r="DL153" s="72"/>
      <c r="DM153" s="72"/>
      <c r="DN153" s="72"/>
      <c r="DO153" s="72"/>
      <c r="DP153" s="72"/>
      <c r="DQ153" s="72"/>
      <c r="DR153" s="72"/>
      <c r="DS153" s="72"/>
      <c r="DT153" s="72"/>
      <c r="DU153" s="72"/>
      <c r="DV153" s="72"/>
      <c r="DW153" s="72"/>
      <c r="DX153" s="72"/>
      <c r="DY153" s="72"/>
      <c r="DZ153" s="72"/>
      <c r="EA153" s="72"/>
      <c r="EB153" s="72"/>
      <c r="EC153" s="72"/>
      <c r="ED153" s="72"/>
      <c r="EE153" s="72"/>
      <c r="EF153" s="72"/>
      <c r="EG153" s="72"/>
      <c r="EH153" s="72"/>
      <c r="EI153" s="72"/>
      <c r="EJ153" s="72"/>
      <c r="EK153" s="72"/>
      <c r="EL153" s="72"/>
      <c r="EM153" s="72"/>
      <c r="EN153" s="72"/>
      <c r="EO153" s="72"/>
      <c r="EP153" s="72"/>
      <c r="EQ153" s="72"/>
      <c r="ER153" s="72"/>
      <c r="ES153" s="72"/>
      <c r="ET153" s="72"/>
      <c r="EU153" s="72"/>
      <c r="EV153" s="72"/>
      <c r="EW153" s="72"/>
      <c r="EX153" s="72"/>
      <c r="EY153" s="72"/>
      <c r="EZ153" s="72"/>
      <c r="FA153" s="72"/>
      <c r="FB153" s="72"/>
      <c r="FC153" s="72"/>
      <c r="FD153" s="72"/>
      <c r="FE153" s="72"/>
      <c r="FF153" s="72"/>
      <c r="FG153" s="72"/>
      <c r="FH153" s="72"/>
      <c r="FI153" s="72"/>
      <c r="FJ153" s="72"/>
      <c r="FK153" s="72"/>
      <c r="FL153" s="72"/>
      <c r="FM153" s="72"/>
      <c r="FN153" s="72"/>
      <c r="FO153" s="72"/>
      <c r="FP153" s="72"/>
      <c r="FQ153" s="72"/>
      <c r="FR153" s="72"/>
      <c r="FS153" s="72"/>
      <c r="FT153" s="72"/>
      <c r="FU153" s="72"/>
      <c r="FV153" s="72"/>
      <c r="FW153" s="72"/>
      <c r="FX153" s="72"/>
      <c r="FY153" s="72"/>
      <c r="FZ153" s="72"/>
      <c r="GA153" s="72"/>
      <c r="GB153" s="72"/>
      <c r="GC153" s="72"/>
      <c r="GD153" s="72"/>
      <c r="GE153" s="72"/>
      <c r="GF153" s="72"/>
      <c r="GG153" s="72"/>
      <c r="GH153" s="72"/>
      <c r="GI153" s="72"/>
      <c r="GJ153" s="72"/>
      <c r="GK153" s="72"/>
      <c r="GL153" s="72"/>
      <c r="GM153" s="72"/>
      <c r="GN153" s="72"/>
      <c r="GO153" s="72"/>
      <c r="GP153" s="72"/>
      <c r="GQ153" s="72"/>
      <c r="GR153" s="72"/>
      <c r="GS153" s="72"/>
      <c r="GT153" s="72"/>
      <c r="GU153" s="72"/>
      <c r="GV153" s="72"/>
      <c r="GW153" s="72"/>
      <c r="GX153" s="72"/>
      <c r="GY153" s="72"/>
      <c r="GZ153" s="72"/>
      <c r="HA153" s="72"/>
      <c r="HB153" s="72"/>
      <c r="HC153" s="72"/>
      <c r="HD153" s="72"/>
      <c r="HE153" s="72"/>
      <c r="HF153" s="72"/>
      <c r="HG153" s="72"/>
      <c r="HH153" s="72"/>
      <c r="HI153" s="72"/>
      <c r="HJ153" s="72"/>
      <c r="HK153" s="72"/>
      <c r="HL153" s="72"/>
      <c r="HM153" s="72"/>
      <c r="HN153" s="72"/>
      <c r="HO153" s="72"/>
      <c r="HP153" s="72"/>
      <c r="HQ153" s="72"/>
      <c r="HR153" s="72"/>
      <c r="HS153" s="72"/>
      <c r="HT153" s="72"/>
      <c r="HU153" s="72"/>
      <c r="HV153" s="72"/>
      <c r="HW153" s="72"/>
      <c r="HX153" s="72"/>
      <c r="HY153" s="72"/>
      <c r="HZ153" s="72"/>
      <c r="IA153" s="72"/>
      <c r="IB153" s="72"/>
      <c r="IC153" s="72"/>
      <c r="ID153" s="72"/>
      <c r="IE153" s="72"/>
      <c r="IF153" s="72"/>
      <c r="IG153" s="72"/>
      <c r="IH153" s="72"/>
      <c r="II153" s="72"/>
      <c r="IJ153" s="72"/>
      <c r="IK153" s="72"/>
      <c r="IL153" s="72"/>
      <c r="IM153" s="72"/>
      <c r="IN153" s="72"/>
      <c r="IO153" s="72"/>
      <c r="IP153" s="72"/>
      <c r="IQ153" s="72"/>
      <c r="IR153" s="72"/>
      <c r="IS153" s="72"/>
      <c r="IT153" s="72"/>
      <c r="IU153" s="72"/>
      <c r="IV153" s="72"/>
    </row>
    <row r="154" spans="1:256" s="138" customFormat="1" ht="27" customHeight="1">
      <c r="A154" s="122"/>
      <c r="B154" s="122"/>
      <c r="C154" s="122"/>
      <c r="D154" s="85"/>
      <c r="E154" s="85"/>
      <c r="F154" s="85"/>
      <c r="G154" s="85"/>
      <c r="H154" s="444"/>
      <c r="I154" s="445"/>
      <c r="J154" s="445"/>
      <c r="K154" s="445"/>
      <c r="L154" s="445"/>
      <c r="M154" s="445"/>
      <c r="N154" s="445"/>
      <c r="O154" s="445"/>
      <c r="P154" s="445"/>
      <c r="Q154" s="445"/>
      <c r="R154" s="445"/>
      <c r="S154" s="445"/>
      <c r="T154" s="445"/>
      <c r="U154" s="445"/>
      <c r="V154" s="446"/>
      <c r="W154" s="444"/>
      <c r="X154" s="445"/>
      <c r="Y154" s="445"/>
      <c r="Z154" s="445"/>
      <c r="AA154" s="445"/>
      <c r="AB154" s="445"/>
      <c r="AC154" s="445"/>
      <c r="AD154" s="445"/>
      <c r="AE154" s="445"/>
      <c r="AF154" s="445"/>
      <c r="AG154" s="445"/>
      <c r="AH154" s="445"/>
      <c r="AI154" s="445"/>
      <c r="AJ154" s="445"/>
      <c r="AK154" s="446"/>
      <c r="AL154" s="428"/>
      <c r="AM154" s="428"/>
      <c r="AN154" s="428"/>
      <c r="AO154" s="428"/>
      <c r="AP154" s="428"/>
      <c r="AQ154" s="444"/>
      <c r="AR154" s="445"/>
      <c r="AS154" s="446"/>
      <c r="AT154" s="450"/>
      <c r="AU154" s="451"/>
      <c r="AV154" s="452"/>
      <c r="AW154" s="450"/>
      <c r="AX154" s="451"/>
      <c r="AY154" s="452"/>
      <c r="AZ154" s="461"/>
      <c r="BA154" s="462"/>
      <c r="BB154" s="462"/>
      <c r="BC154" s="462"/>
      <c r="BD154" s="462"/>
      <c r="BE154" s="463"/>
      <c r="BF154" s="425"/>
      <c r="BG154" s="426"/>
      <c r="BH154" s="426"/>
      <c r="BI154" s="426"/>
      <c r="BJ154" s="426"/>
      <c r="BK154" s="426"/>
      <c r="BL154" s="426"/>
      <c r="BM154" s="426"/>
      <c r="BN154" s="426"/>
      <c r="BO154" s="426"/>
      <c r="BP154" s="426"/>
      <c r="BQ154" s="426"/>
      <c r="BR154" s="426"/>
      <c r="BS154" s="426"/>
      <c r="BT154" s="427"/>
      <c r="BU154" s="425"/>
      <c r="BV154" s="426"/>
      <c r="BW154" s="426"/>
      <c r="BX154" s="426"/>
      <c r="BY154" s="426"/>
      <c r="BZ154" s="426"/>
      <c r="CA154" s="426"/>
      <c r="CB154" s="426"/>
      <c r="CC154" s="426"/>
      <c r="CD154" s="426"/>
      <c r="CE154" s="426"/>
      <c r="CF154" s="426"/>
      <c r="CG154" s="427"/>
      <c r="CH154" s="122"/>
      <c r="CI154" s="122"/>
      <c r="CJ154" s="122"/>
      <c r="CK154" s="122"/>
      <c r="CL154" s="85"/>
      <c r="CM154" s="183"/>
      <c r="CN154" s="183"/>
      <c r="CO154" s="72"/>
      <c r="CP154" s="72"/>
      <c r="CQ154" s="72"/>
      <c r="CR154" s="72"/>
      <c r="CS154" s="72"/>
      <c r="CT154" s="72"/>
      <c r="CU154" s="72"/>
      <c r="CV154" s="72"/>
      <c r="CW154" s="72"/>
      <c r="CX154" s="72"/>
      <c r="CY154" s="72"/>
      <c r="CZ154" s="72"/>
      <c r="DA154" s="72"/>
      <c r="DB154" s="72"/>
      <c r="DC154" s="72"/>
      <c r="DD154" s="72"/>
      <c r="DE154" s="72"/>
      <c r="DF154" s="72"/>
      <c r="DG154" s="72"/>
      <c r="DH154" s="72"/>
      <c r="DI154" s="72"/>
      <c r="DJ154" s="72"/>
      <c r="DK154" s="72"/>
      <c r="DL154" s="72"/>
      <c r="DM154" s="72"/>
      <c r="DN154" s="72"/>
      <c r="DO154" s="72"/>
      <c r="DP154" s="72"/>
      <c r="DQ154" s="72"/>
      <c r="DR154" s="72"/>
      <c r="DS154" s="72"/>
      <c r="DT154" s="72"/>
      <c r="DU154" s="72"/>
      <c r="DV154" s="72"/>
      <c r="DW154" s="72"/>
      <c r="DX154" s="72"/>
      <c r="DY154" s="72"/>
      <c r="DZ154" s="72"/>
      <c r="EA154" s="72"/>
      <c r="EB154" s="72"/>
      <c r="EC154" s="72"/>
      <c r="ED154" s="72"/>
      <c r="EE154" s="72"/>
      <c r="EF154" s="72"/>
      <c r="EG154" s="72"/>
      <c r="EH154" s="72"/>
      <c r="EI154" s="72"/>
      <c r="EJ154" s="72"/>
      <c r="EK154" s="72"/>
      <c r="EL154" s="72"/>
      <c r="EM154" s="72"/>
      <c r="EN154" s="72"/>
      <c r="EO154" s="72"/>
      <c r="EP154" s="72"/>
      <c r="EQ154" s="72"/>
      <c r="ER154" s="72"/>
      <c r="ES154" s="72"/>
      <c r="ET154" s="72"/>
      <c r="EU154" s="72"/>
      <c r="EV154" s="72"/>
      <c r="EW154" s="72"/>
      <c r="EX154" s="72"/>
      <c r="EY154" s="72"/>
      <c r="EZ154" s="72"/>
      <c r="FA154" s="72"/>
      <c r="FB154" s="72"/>
      <c r="FC154" s="72"/>
      <c r="FD154" s="72"/>
      <c r="FE154" s="72"/>
      <c r="FF154" s="72"/>
      <c r="FG154" s="72"/>
      <c r="FH154" s="72"/>
      <c r="FI154" s="72"/>
      <c r="FJ154" s="72"/>
      <c r="FK154" s="72"/>
      <c r="FL154" s="72"/>
      <c r="FM154" s="72"/>
      <c r="FN154" s="72"/>
      <c r="FO154" s="72"/>
      <c r="FP154" s="72"/>
      <c r="FQ154" s="72"/>
      <c r="FR154" s="72"/>
      <c r="FS154" s="72"/>
      <c r="FT154" s="72"/>
      <c r="FU154" s="72"/>
      <c r="FV154" s="72"/>
      <c r="FW154" s="72"/>
      <c r="FX154" s="72"/>
      <c r="FY154" s="72"/>
      <c r="FZ154" s="72"/>
      <c r="GA154" s="72"/>
      <c r="GB154" s="72"/>
      <c r="GC154" s="72"/>
      <c r="GD154" s="72"/>
      <c r="GE154" s="72"/>
      <c r="GF154" s="72"/>
      <c r="GG154" s="72"/>
      <c r="GH154" s="72"/>
      <c r="GI154" s="72"/>
      <c r="GJ154" s="72"/>
      <c r="GK154" s="72"/>
      <c r="GL154" s="72"/>
      <c r="GM154" s="72"/>
      <c r="GN154" s="72"/>
      <c r="GO154" s="72"/>
      <c r="GP154" s="72"/>
      <c r="GQ154" s="72"/>
      <c r="GR154" s="72"/>
      <c r="GS154" s="72"/>
      <c r="GT154" s="72"/>
      <c r="GU154" s="72"/>
      <c r="GV154" s="72"/>
      <c r="GW154" s="72"/>
      <c r="GX154" s="72"/>
      <c r="GY154" s="72"/>
      <c r="GZ154" s="72"/>
      <c r="HA154" s="72"/>
      <c r="HB154" s="72"/>
      <c r="HC154" s="72"/>
      <c r="HD154" s="72"/>
      <c r="HE154" s="72"/>
      <c r="HF154" s="72"/>
      <c r="HG154" s="72"/>
      <c r="HH154" s="72"/>
      <c r="HI154" s="72"/>
      <c r="HJ154" s="72"/>
      <c r="HK154" s="72"/>
      <c r="HL154" s="72"/>
      <c r="HM154" s="72"/>
      <c r="HN154" s="72"/>
      <c r="HO154" s="72"/>
      <c r="HP154" s="72"/>
      <c r="HQ154" s="72"/>
      <c r="HR154" s="72"/>
      <c r="HS154" s="72"/>
      <c r="HT154" s="72"/>
      <c r="HU154" s="72"/>
      <c r="HV154" s="72"/>
      <c r="HW154" s="72"/>
      <c r="HX154" s="72"/>
      <c r="HY154" s="72"/>
      <c r="HZ154" s="72"/>
      <c r="IA154" s="72"/>
      <c r="IB154" s="72"/>
      <c r="IC154" s="72"/>
      <c r="ID154" s="72"/>
      <c r="IE154" s="72"/>
      <c r="IF154" s="72"/>
      <c r="IG154" s="72"/>
      <c r="IH154" s="72"/>
      <c r="II154" s="72"/>
      <c r="IJ154" s="72"/>
      <c r="IK154" s="72"/>
      <c r="IL154" s="72"/>
      <c r="IM154" s="72"/>
      <c r="IN154" s="72"/>
      <c r="IO154" s="72"/>
      <c r="IP154" s="72"/>
      <c r="IQ154" s="72"/>
      <c r="IR154" s="72"/>
      <c r="IS154" s="72"/>
      <c r="IT154" s="72"/>
      <c r="IU154" s="72"/>
      <c r="IV154" s="72"/>
    </row>
    <row r="155" spans="1:256" s="138" customFormat="1" ht="27" customHeight="1">
      <c r="A155" s="122"/>
      <c r="B155" s="122"/>
      <c r="C155" s="122"/>
      <c r="D155" s="85"/>
      <c r="E155" s="85"/>
      <c r="F155" s="85"/>
      <c r="G155" s="85"/>
      <c r="H155" s="444"/>
      <c r="I155" s="445"/>
      <c r="J155" s="445"/>
      <c r="K155" s="445"/>
      <c r="L155" s="445"/>
      <c r="M155" s="445"/>
      <c r="N155" s="445"/>
      <c r="O155" s="445"/>
      <c r="P155" s="445"/>
      <c r="Q155" s="445"/>
      <c r="R155" s="445"/>
      <c r="S155" s="445"/>
      <c r="T155" s="445"/>
      <c r="U155" s="445"/>
      <c r="V155" s="446"/>
      <c r="W155" s="444"/>
      <c r="X155" s="445"/>
      <c r="Y155" s="445"/>
      <c r="Z155" s="445"/>
      <c r="AA155" s="445"/>
      <c r="AB155" s="445"/>
      <c r="AC155" s="445"/>
      <c r="AD155" s="445"/>
      <c r="AE155" s="445"/>
      <c r="AF155" s="445"/>
      <c r="AG155" s="445"/>
      <c r="AH155" s="445"/>
      <c r="AI155" s="445"/>
      <c r="AJ155" s="445"/>
      <c r="AK155" s="446"/>
      <c r="AL155" s="428"/>
      <c r="AM155" s="428"/>
      <c r="AN155" s="428"/>
      <c r="AO155" s="428"/>
      <c r="AP155" s="428"/>
      <c r="AQ155" s="444"/>
      <c r="AR155" s="445"/>
      <c r="AS155" s="446"/>
      <c r="AT155" s="450"/>
      <c r="AU155" s="451"/>
      <c r="AV155" s="452"/>
      <c r="AW155" s="450"/>
      <c r="AX155" s="451"/>
      <c r="AY155" s="452"/>
      <c r="AZ155" s="461"/>
      <c r="BA155" s="462"/>
      <c r="BB155" s="462"/>
      <c r="BC155" s="462"/>
      <c r="BD155" s="462"/>
      <c r="BE155" s="463"/>
      <c r="BF155" s="425"/>
      <c r="BG155" s="426"/>
      <c r="BH155" s="426"/>
      <c r="BI155" s="426"/>
      <c r="BJ155" s="426"/>
      <c r="BK155" s="426"/>
      <c r="BL155" s="426"/>
      <c r="BM155" s="426"/>
      <c r="BN155" s="426"/>
      <c r="BO155" s="426"/>
      <c r="BP155" s="426"/>
      <c r="BQ155" s="426"/>
      <c r="BR155" s="426"/>
      <c r="BS155" s="426"/>
      <c r="BT155" s="427"/>
      <c r="BU155" s="425"/>
      <c r="BV155" s="426"/>
      <c r="BW155" s="426"/>
      <c r="BX155" s="426"/>
      <c r="BY155" s="426"/>
      <c r="BZ155" s="426"/>
      <c r="CA155" s="426"/>
      <c r="CB155" s="426"/>
      <c r="CC155" s="426"/>
      <c r="CD155" s="426"/>
      <c r="CE155" s="426"/>
      <c r="CF155" s="426"/>
      <c r="CG155" s="427"/>
      <c r="CH155" s="122"/>
      <c r="CI155" s="122"/>
      <c r="CJ155" s="122"/>
      <c r="CK155" s="122"/>
      <c r="CL155" s="85"/>
      <c r="CM155" s="183"/>
      <c r="CN155" s="183"/>
      <c r="CO155" s="72"/>
      <c r="CP155" s="72"/>
      <c r="CQ155" s="72"/>
      <c r="CR155" s="72"/>
      <c r="CS155" s="72"/>
      <c r="CT155" s="72"/>
      <c r="CU155" s="72"/>
      <c r="CV155" s="72"/>
      <c r="CW155" s="72"/>
      <c r="CX155" s="72"/>
      <c r="CY155" s="72"/>
      <c r="CZ155" s="72"/>
      <c r="DA155" s="72"/>
      <c r="DB155" s="72"/>
      <c r="DC155" s="72"/>
      <c r="DD155" s="72"/>
      <c r="DE155" s="72"/>
      <c r="DF155" s="72"/>
      <c r="DG155" s="72"/>
      <c r="DH155" s="72"/>
      <c r="DI155" s="72"/>
      <c r="DJ155" s="72"/>
      <c r="DK155" s="72"/>
      <c r="DL155" s="72"/>
      <c r="DM155" s="72"/>
      <c r="DN155" s="72"/>
      <c r="DO155" s="72"/>
      <c r="DP155" s="72"/>
      <c r="DQ155" s="72"/>
      <c r="DR155" s="72"/>
      <c r="DS155" s="72"/>
      <c r="DT155" s="72"/>
      <c r="DU155" s="72"/>
      <c r="DV155" s="72"/>
      <c r="DW155" s="72"/>
      <c r="DX155" s="72"/>
      <c r="DY155" s="72"/>
      <c r="DZ155" s="72"/>
      <c r="EA155" s="72"/>
      <c r="EB155" s="72"/>
      <c r="EC155" s="72"/>
      <c r="ED155" s="72"/>
      <c r="EE155" s="72"/>
      <c r="EF155" s="72"/>
      <c r="EG155" s="72"/>
      <c r="EH155" s="72"/>
      <c r="EI155" s="72"/>
      <c r="EJ155" s="72"/>
      <c r="EK155" s="72"/>
      <c r="EL155" s="72"/>
      <c r="EM155" s="72"/>
      <c r="EN155" s="72"/>
      <c r="EO155" s="72"/>
      <c r="EP155" s="72"/>
      <c r="EQ155" s="72"/>
      <c r="ER155" s="72"/>
      <c r="ES155" s="72"/>
      <c r="ET155" s="72"/>
      <c r="EU155" s="72"/>
      <c r="EV155" s="72"/>
      <c r="EW155" s="72"/>
      <c r="EX155" s="72"/>
      <c r="EY155" s="72"/>
      <c r="EZ155" s="72"/>
      <c r="FA155" s="72"/>
      <c r="FB155" s="72"/>
      <c r="FC155" s="72"/>
      <c r="FD155" s="72"/>
      <c r="FE155" s="72"/>
      <c r="FF155" s="72"/>
      <c r="FG155" s="72"/>
      <c r="FH155" s="72"/>
      <c r="FI155" s="72"/>
      <c r="FJ155" s="72"/>
      <c r="FK155" s="72"/>
      <c r="FL155" s="72"/>
      <c r="FM155" s="72"/>
      <c r="FN155" s="72"/>
      <c r="FO155" s="72"/>
      <c r="FP155" s="72"/>
      <c r="FQ155" s="72"/>
      <c r="FR155" s="72"/>
      <c r="FS155" s="72"/>
      <c r="FT155" s="72"/>
      <c r="FU155" s="72"/>
      <c r="FV155" s="72"/>
      <c r="FW155" s="72"/>
      <c r="FX155" s="72"/>
      <c r="FY155" s="72"/>
      <c r="FZ155" s="72"/>
      <c r="GA155" s="72"/>
      <c r="GB155" s="72"/>
      <c r="GC155" s="72"/>
      <c r="GD155" s="72"/>
      <c r="GE155" s="72"/>
      <c r="GF155" s="72"/>
      <c r="GG155" s="72"/>
      <c r="GH155" s="72"/>
      <c r="GI155" s="72"/>
      <c r="GJ155" s="72"/>
      <c r="GK155" s="72"/>
      <c r="GL155" s="72"/>
      <c r="GM155" s="72"/>
      <c r="GN155" s="72"/>
      <c r="GO155" s="72"/>
      <c r="GP155" s="72"/>
      <c r="GQ155" s="72"/>
      <c r="GR155" s="72"/>
      <c r="GS155" s="72"/>
      <c r="GT155" s="72"/>
      <c r="GU155" s="72"/>
      <c r="GV155" s="72"/>
      <c r="GW155" s="72"/>
      <c r="GX155" s="72"/>
      <c r="GY155" s="72"/>
      <c r="GZ155" s="72"/>
      <c r="HA155" s="72"/>
      <c r="HB155" s="72"/>
      <c r="HC155" s="72"/>
      <c r="HD155" s="72"/>
      <c r="HE155" s="72"/>
      <c r="HF155" s="72"/>
      <c r="HG155" s="72"/>
      <c r="HH155" s="72"/>
      <c r="HI155" s="72"/>
      <c r="HJ155" s="72"/>
      <c r="HK155" s="72"/>
      <c r="HL155" s="72"/>
      <c r="HM155" s="72"/>
      <c r="HN155" s="72"/>
      <c r="HO155" s="72"/>
      <c r="HP155" s="72"/>
      <c r="HQ155" s="72"/>
      <c r="HR155" s="72"/>
      <c r="HS155" s="72"/>
      <c r="HT155" s="72"/>
      <c r="HU155" s="72"/>
      <c r="HV155" s="72"/>
      <c r="HW155" s="72"/>
      <c r="HX155" s="72"/>
      <c r="HY155" s="72"/>
      <c r="HZ155" s="72"/>
      <c r="IA155" s="72"/>
      <c r="IB155" s="72"/>
      <c r="IC155" s="72"/>
      <c r="ID155" s="72"/>
      <c r="IE155" s="72"/>
      <c r="IF155" s="72"/>
      <c r="IG155" s="72"/>
      <c r="IH155" s="72"/>
      <c r="II155" s="72"/>
      <c r="IJ155" s="72"/>
      <c r="IK155" s="72"/>
      <c r="IL155" s="72"/>
      <c r="IM155" s="72"/>
      <c r="IN155" s="72"/>
      <c r="IO155" s="72"/>
      <c r="IP155" s="72"/>
      <c r="IQ155" s="72"/>
      <c r="IR155" s="72"/>
      <c r="IS155" s="72"/>
      <c r="IT155" s="72"/>
      <c r="IU155" s="72"/>
      <c r="IV155" s="72"/>
    </row>
    <row r="156" spans="1:256" s="138" customFormat="1" ht="27" customHeight="1">
      <c r="A156" s="122"/>
      <c r="B156" s="122"/>
      <c r="C156" s="122"/>
      <c r="D156" s="85"/>
      <c r="E156" s="85"/>
      <c r="F156" s="85"/>
      <c r="G156" s="85"/>
      <c r="H156" s="444"/>
      <c r="I156" s="445"/>
      <c r="J156" s="445"/>
      <c r="K156" s="445"/>
      <c r="L156" s="445"/>
      <c r="M156" s="445"/>
      <c r="N156" s="445"/>
      <c r="O156" s="445"/>
      <c r="P156" s="445"/>
      <c r="Q156" s="445"/>
      <c r="R156" s="445"/>
      <c r="S156" s="445"/>
      <c r="T156" s="445"/>
      <c r="U156" s="445"/>
      <c r="V156" s="446"/>
      <c r="W156" s="444"/>
      <c r="X156" s="445"/>
      <c r="Y156" s="445"/>
      <c r="Z156" s="445"/>
      <c r="AA156" s="445"/>
      <c r="AB156" s="445"/>
      <c r="AC156" s="445"/>
      <c r="AD156" s="445"/>
      <c r="AE156" s="445"/>
      <c r="AF156" s="445"/>
      <c r="AG156" s="445"/>
      <c r="AH156" s="445"/>
      <c r="AI156" s="445"/>
      <c r="AJ156" s="445"/>
      <c r="AK156" s="446"/>
      <c r="AL156" s="428"/>
      <c r="AM156" s="428"/>
      <c r="AN156" s="428"/>
      <c r="AO156" s="428"/>
      <c r="AP156" s="428"/>
      <c r="AQ156" s="444"/>
      <c r="AR156" s="445"/>
      <c r="AS156" s="446"/>
      <c r="AT156" s="450"/>
      <c r="AU156" s="451"/>
      <c r="AV156" s="452"/>
      <c r="AW156" s="450"/>
      <c r="AX156" s="451"/>
      <c r="AY156" s="452"/>
      <c r="AZ156" s="461"/>
      <c r="BA156" s="462"/>
      <c r="BB156" s="462"/>
      <c r="BC156" s="462"/>
      <c r="BD156" s="462"/>
      <c r="BE156" s="463"/>
      <c r="BF156" s="425"/>
      <c r="BG156" s="426"/>
      <c r="BH156" s="426"/>
      <c r="BI156" s="426"/>
      <c r="BJ156" s="426"/>
      <c r="BK156" s="426"/>
      <c r="BL156" s="426"/>
      <c r="BM156" s="426"/>
      <c r="BN156" s="426"/>
      <c r="BO156" s="426"/>
      <c r="BP156" s="426"/>
      <c r="BQ156" s="426"/>
      <c r="BR156" s="426"/>
      <c r="BS156" s="426"/>
      <c r="BT156" s="427"/>
      <c r="BU156" s="425"/>
      <c r="BV156" s="426"/>
      <c r="BW156" s="426"/>
      <c r="BX156" s="426"/>
      <c r="BY156" s="426"/>
      <c r="BZ156" s="426"/>
      <c r="CA156" s="426"/>
      <c r="CB156" s="426"/>
      <c r="CC156" s="426"/>
      <c r="CD156" s="426"/>
      <c r="CE156" s="426"/>
      <c r="CF156" s="426"/>
      <c r="CG156" s="427"/>
      <c r="CH156" s="122"/>
      <c r="CI156" s="122"/>
      <c r="CJ156" s="122"/>
      <c r="CK156" s="122"/>
      <c r="CL156" s="85"/>
      <c r="CM156" s="183"/>
      <c r="CN156" s="183"/>
      <c r="CO156" s="72"/>
      <c r="CP156" s="72"/>
      <c r="CQ156" s="72"/>
      <c r="CR156" s="72"/>
      <c r="CS156" s="72"/>
      <c r="CT156" s="72"/>
      <c r="CU156" s="72"/>
      <c r="CV156" s="72"/>
      <c r="CW156" s="72"/>
      <c r="CX156" s="72"/>
      <c r="CY156" s="72"/>
      <c r="CZ156" s="72"/>
      <c r="DA156" s="72"/>
      <c r="DB156" s="72"/>
      <c r="DC156" s="72"/>
      <c r="DD156" s="72"/>
      <c r="DE156" s="72"/>
      <c r="DF156" s="72"/>
      <c r="DG156" s="72"/>
      <c r="DH156" s="72"/>
      <c r="DI156" s="72"/>
      <c r="DJ156" s="72"/>
      <c r="DK156" s="72"/>
      <c r="DL156" s="72"/>
      <c r="DM156" s="72"/>
      <c r="DN156" s="72"/>
      <c r="DO156" s="72"/>
      <c r="DP156" s="72"/>
      <c r="DQ156" s="72"/>
      <c r="DR156" s="72"/>
      <c r="DS156" s="72"/>
      <c r="DT156" s="72"/>
      <c r="DU156" s="72"/>
      <c r="DV156" s="72"/>
      <c r="DW156" s="72"/>
      <c r="DX156" s="72"/>
      <c r="DY156" s="72"/>
      <c r="DZ156" s="72"/>
      <c r="EA156" s="72"/>
      <c r="EB156" s="72"/>
      <c r="EC156" s="72"/>
      <c r="ED156" s="72"/>
      <c r="EE156" s="72"/>
      <c r="EF156" s="72"/>
      <c r="EG156" s="72"/>
      <c r="EH156" s="72"/>
      <c r="EI156" s="72"/>
      <c r="EJ156" s="72"/>
      <c r="EK156" s="72"/>
      <c r="EL156" s="72"/>
      <c r="EM156" s="72"/>
      <c r="EN156" s="72"/>
      <c r="EO156" s="72"/>
      <c r="EP156" s="72"/>
      <c r="EQ156" s="72"/>
      <c r="ER156" s="72"/>
      <c r="ES156" s="72"/>
      <c r="ET156" s="72"/>
      <c r="EU156" s="72"/>
      <c r="EV156" s="72"/>
      <c r="EW156" s="72"/>
      <c r="EX156" s="72"/>
      <c r="EY156" s="72"/>
      <c r="EZ156" s="72"/>
      <c r="FA156" s="72"/>
      <c r="FB156" s="72"/>
      <c r="FC156" s="72"/>
      <c r="FD156" s="72"/>
      <c r="FE156" s="72"/>
      <c r="FF156" s="72"/>
      <c r="FG156" s="72"/>
      <c r="FH156" s="72"/>
      <c r="FI156" s="72"/>
      <c r="FJ156" s="72"/>
      <c r="FK156" s="72"/>
      <c r="FL156" s="72"/>
      <c r="FM156" s="72"/>
      <c r="FN156" s="72"/>
      <c r="FO156" s="72"/>
      <c r="FP156" s="72"/>
      <c r="FQ156" s="72"/>
      <c r="FR156" s="72"/>
      <c r="FS156" s="72"/>
      <c r="FT156" s="72"/>
      <c r="FU156" s="72"/>
      <c r="FV156" s="72"/>
      <c r="FW156" s="72"/>
      <c r="FX156" s="72"/>
      <c r="FY156" s="72"/>
      <c r="FZ156" s="72"/>
      <c r="GA156" s="72"/>
      <c r="GB156" s="72"/>
      <c r="GC156" s="72"/>
      <c r="GD156" s="72"/>
      <c r="GE156" s="72"/>
      <c r="GF156" s="72"/>
      <c r="GG156" s="72"/>
      <c r="GH156" s="72"/>
      <c r="GI156" s="72"/>
      <c r="GJ156" s="72"/>
      <c r="GK156" s="72"/>
      <c r="GL156" s="72"/>
      <c r="GM156" s="72"/>
      <c r="GN156" s="72"/>
      <c r="GO156" s="72"/>
      <c r="GP156" s="72"/>
      <c r="GQ156" s="72"/>
      <c r="GR156" s="72"/>
      <c r="GS156" s="72"/>
      <c r="GT156" s="72"/>
      <c r="GU156" s="72"/>
      <c r="GV156" s="72"/>
      <c r="GW156" s="72"/>
      <c r="GX156" s="72"/>
      <c r="GY156" s="72"/>
      <c r="GZ156" s="72"/>
      <c r="HA156" s="72"/>
      <c r="HB156" s="72"/>
      <c r="HC156" s="72"/>
      <c r="HD156" s="72"/>
      <c r="HE156" s="72"/>
      <c r="HF156" s="72"/>
      <c r="HG156" s="72"/>
      <c r="HH156" s="72"/>
      <c r="HI156" s="72"/>
      <c r="HJ156" s="72"/>
      <c r="HK156" s="72"/>
      <c r="HL156" s="72"/>
      <c r="HM156" s="72"/>
      <c r="HN156" s="72"/>
      <c r="HO156" s="72"/>
      <c r="HP156" s="72"/>
      <c r="HQ156" s="72"/>
      <c r="HR156" s="72"/>
      <c r="HS156" s="72"/>
      <c r="HT156" s="72"/>
      <c r="HU156" s="72"/>
      <c r="HV156" s="72"/>
      <c r="HW156" s="72"/>
      <c r="HX156" s="72"/>
      <c r="HY156" s="72"/>
      <c r="HZ156" s="72"/>
      <c r="IA156" s="72"/>
      <c r="IB156" s="72"/>
      <c r="IC156" s="72"/>
      <c r="ID156" s="72"/>
      <c r="IE156" s="72"/>
      <c r="IF156" s="72"/>
      <c r="IG156" s="72"/>
      <c r="IH156" s="72"/>
      <c r="II156" s="72"/>
      <c r="IJ156" s="72"/>
      <c r="IK156" s="72"/>
      <c r="IL156" s="72"/>
      <c r="IM156" s="72"/>
      <c r="IN156" s="72"/>
      <c r="IO156" s="72"/>
      <c r="IP156" s="72"/>
      <c r="IQ156" s="72"/>
      <c r="IR156" s="72"/>
      <c r="IS156" s="72"/>
      <c r="IT156" s="72"/>
      <c r="IU156" s="72"/>
      <c r="IV156" s="72"/>
    </row>
    <row r="157" spans="1:256" s="138" customFormat="1" ht="27" customHeight="1">
      <c r="A157" s="122"/>
      <c r="B157" s="122"/>
      <c r="C157" s="122"/>
      <c r="D157" s="85"/>
      <c r="E157" s="85"/>
      <c r="F157" s="85"/>
      <c r="G157" s="85"/>
      <c r="H157" s="444"/>
      <c r="I157" s="445"/>
      <c r="J157" s="445"/>
      <c r="K157" s="445"/>
      <c r="L157" s="445"/>
      <c r="M157" s="445"/>
      <c r="N157" s="445"/>
      <c r="O157" s="445"/>
      <c r="P157" s="445"/>
      <c r="Q157" s="445"/>
      <c r="R157" s="445"/>
      <c r="S157" s="445"/>
      <c r="T157" s="445"/>
      <c r="U157" s="445"/>
      <c r="V157" s="446"/>
      <c r="W157" s="444"/>
      <c r="X157" s="445"/>
      <c r="Y157" s="445"/>
      <c r="Z157" s="445"/>
      <c r="AA157" s="445"/>
      <c r="AB157" s="445"/>
      <c r="AC157" s="445"/>
      <c r="AD157" s="445"/>
      <c r="AE157" s="445"/>
      <c r="AF157" s="445"/>
      <c r="AG157" s="445"/>
      <c r="AH157" s="445"/>
      <c r="AI157" s="445"/>
      <c r="AJ157" s="445"/>
      <c r="AK157" s="446"/>
      <c r="AL157" s="428"/>
      <c r="AM157" s="428"/>
      <c r="AN157" s="428"/>
      <c r="AO157" s="428"/>
      <c r="AP157" s="428"/>
      <c r="AQ157" s="444"/>
      <c r="AR157" s="445"/>
      <c r="AS157" s="446"/>
      <c r="AT157" s="450"/>
      <c r="AU157" s="451"/>
      <c r="AV157" s="452"/>
      <c r="AW157" s="450"/>
      <c r="AX157" s="451"/>
      <c r="AY157" s="452"/>
      <c r="AZ157" s="461"/>
      <c r="BA157" s="462"/>
      <c r="BB157" s="462"/>
      <c r="BC157" s="462"/>
      <c r="BD157" s="462"/>
      <c r="BE157" s="463"/>
      <c r="BF157" s="425"/>
      <c r="BG157" s="426"/>
      <c r="BH157" s="426"/>
      <c r="BI157" s="426"/>
      <c r="BJ157" s="426"/>
      <c r="BK157" s="426"/>
      <c r="BL157" s="426"/>
      <c r="BM157" s="426"/>
      <c r="BN157" s="426"/>
      <c r="BO157" s="426"/>
      <c r="BP157" s="426"/>
      <c r="BQ157" s="426"/>
      <c r="BR157" s="426"/>
      <c r="BS157" s="426"/>
      <c r="BT157" s="427"/>
      <c r="BU157" s="425"/>
      <c r="BV157" s="426"/>
      <c r="BW157" s="426"/>
      <c r="BX157" s="426"/>
      <c r="BY157" s="426"/>
      <c r="BZ157" s="426"/>
      <c r="CA157" s="426"/>
      <c r="CB157" s="426"/>
      <c r="CC157" s="426"/>
      <c r="CD157" s="426"/>
      <c r="CE157" s="426"/>
      <c r="CF157" s="426"/>
      <c r="CG157" s="427"/>
      <c r="CH157" s="122"/>
      <c r="CI157" s="122"/>
      <c r="CJ157" s="122"/>
      <c r="CK157" s="122"/>
      <c r="CL157" s="85"/>
      <c r="CM157" s="183"/>
      <c r="CN157" s="183"/>
      <c r="CO157" s="72"/>
      <c r="CP157" s="72"/>
      <c r="CQ157" s="72"/>
      <c r="CR157" s="72"/>
      <c r="CS157" s="72"/>
      <c r="CT157" s="72"/>
      <c r="CU157" s="72"/>
      <c r="CV157" s="72"/>
      <c r="CW157" s="72"/>
      <c r="CX157" s="72"/>
      <c r="CY157" s="72"/>
      <c r="CZ157" s="72"/>
      <c r="DA157" s="72"/>
      <c r="DB157" s="72"/>
      <c r="DC157" s="72"/>
      <c r="DD157" s="72"/>
      <c r="DE157" s="72"/>
      <c r="DF157" s="72"/>
      <c r="DG157" s="72"/>
      <c r="DH157" s="72"/>
      <c r="DI157" s="72"/>
      <c r="DJ157" s="72"/>
      <c r="DK157" s="72"/>
      <c r="DL157" s="72"/>
      <c r="DM157" s="72"/>
      <c r="DN157" s="72"/>
      <c r="DO157" s="72"/>
      <c r="DP157" s="72"/>
      <c r="DQ157" s="72"/>
      <c r="DR157" s="72"/>
      <c r="DS157" s="72"/>
      <c r="DT157" s="72"/>
      <c r="DU157" s="72"/>
      <c r="DV157" s="72"/>
      <c r="DW157" s="72"/>
      <c r="DX157" s="72"/>
      <c r="DY157" s="72"/>
      <c r="DZ157" s="72"/>
      <c r="EA157" s="72"/>
      <c r="EB157" s="72"/>
      <c r="EC157" s="72"/>
      <c r="ED157" s="72"/>
      <c r="EE157" s="72"/>
      <c r="EF157" s="72"/>
      <c r="EG157" s="72"/>
      <c r="EH157" s="72"/>
      <c r="EI157" s="72"/>
      <c r="EJ157" s="72"/>
      <c r="EK157" s="72"/>
      <c r="EL157" s="72"/>
      <c r="EM157" s="72"/>
      <c r="EN157" s="72"/>
      <c r="EO157" s="72"/>
      <c r="EP157" s="72"/>
      <c r="EQ157" s="72"/>
      <c r="ER157" s="72"/>
      <c r="ES157" s="72"/>
      <c r="ET157" s="72"/>
      <c r="EU157" s="72"/>
      <c r="EV157" s="72"/>
      <c r="EW157" s="72"/>
      <c r="EX157" s="72"/>
      <c r="EY157" s="72"/>
      <c r="EZ157" s="72"/>
      <c r="FA157" s="72"/>
      <c r="FB157" s="72"/>
      <c r="FC157" s="72"/>
      <c r="FD157" s="72"/>
      <c r="FE157" s="72"/>
      <c r="FF157" s="72"/>
      <c r="FG157" s="72"/>
      <c r="FH157" s="72"/>
      <c r="FI157" s="72"/>
      <c r="FJ157" s="72"/>
      <c r="FK157" s="72"/>
      <c r="FL157" s="72"/>
      <c r="FM157" s="72"/>
      <c r="FN157" s="72"/>
      <c r="FO157" s="72"/>
      <c r="FP157" s="72"/>
      <c r="FQ157" s="72"/>
      <c r="FR157" s="72"/>
      <c r="FS157" s="72"/>
      <c r="FT157" s="72"/>
      <c r="FU157" s="72"/>
      <c r="FV157" s="72"/>
      <c r="FW157" s="72"/>
      <c r="FX157" s="72"/>
      <c r="FY157" s="72"/>
      <c r="FZ157" s="72"/>
      <c r="GA157" s="72"/>
      <c r="GB157" s="72"/>
      <c r="GC157" s="72"/>
      <c r="GD157" s="72"/>
      <c r="GE157" s="72"/>
      <c r="GF157" s="72"/>
      <c r="GG157" s="72"/>
      <c r="GH157" s="72"/>
      <c r="GI157" s="72"/>
      <c r="GJ157" s="72"/>
      <c r="GK157" s="72"/>
      <c r="GL157" s="72"/>
      <c r="GM157" s="72"/>
      <c r="GN157" s="72"/>
      <c r="GO157" s="72"/>
      <c r="GP157" s="72"/>
      <c r="GQ157" s="72"/>
      <c r="GR157" s="72"/>
      <c r="GS157" s="72"/>
      <c r="GT157" s="72"/>
      <c r="GU157" s="72"/>
      <c r="GV157" s="72"/>
      <c r="GW157" s="72"/>
      <c r="GX157" s="72"/>
      <c r="GY157" s="72"/>
      <c r="GZ157" s="72"/>
      <c r="HA157" s="72"/>
      <c r="HB157" s="72"/>
      <c r="HC157" s="72"/>
      <c r="HD157" s="72"/>
      <c r="HE157" s="72"/>
      <c r="HF157" s="72"/>
      <c r="HG157" s="72"/>
      <c r="HH157" s="72"/>
      <c r="HI157" s="72"/>
      <c r="HJ157" s="72"/>
      <c r="HK157" s="72"/>
      <c r="HL157" s="72"/>
      <c r="HM157" s="72"/>
      <c r="HN157" s="72"/>
      <c r="HO157" s="72"/>
      <c r="HP157" s="72"/>
      <c r="HQ157" s="72"/>
      <c r="HR157" s="72"/>
      <c r="HS157" s="72"/>
      <c r="HT157" s="72"/>
      <c r="HU157" s="72"/>
      <c r="HV157" s="72"/>
      <c r="HW157" s="72"/>
      <c r="HX157" s="72"/>
      <c r="HY157" s="72"/>
      <c r="HZ157" s="72"/>
      <c r="IA157" s="72"/>
      <c r="IB157" s="72"/>
      <c r="IC157" s="72"/>
      <c r="ID157" s="72"/>
      <c r="IE157" s="72"/>
      <c r="IF157" s="72"/>
      <c r="IG157" s="72"/>
      <c r="IH157" s="72"/>
      <c r="II157" s="72"/>
      <c r="IJ157" s="72"/>
      <c r="IK157" s="72"/>
      <c r="IL157" s="72"/>
      <c r="IM157" s="72"/>
      <c r="IN157" s="72"/>
      <c r="IO157" s="72"/>
      <c r="IP157" s="72"/>
      <c r="IQ157" s="72"/>
      <c r="IR157" s="72"/>
      <c r="IS157" s="72"/>
      <c r="IT157" s="72"/>
      <c r="IU157" s="72"/>
      <c r="IV157" s="72"/>
    </row>
    <row r="158" spans="1:256" s="138" customFormat="1" ht="27" customHeight="1">
      <c r="A158" s="122"/>
      <c r="B158" s="122"/>
      <c r="C158" s="122"/>
      <c r="D158" s="85"/>
      <c r="E158" s="85"/>
      <c r="F158" s="85"/>
      <c r="G158" s="85"/>
      <c r="H158" s="444"/>
      <c r="I158" s="445"/>
      <c r="J158" s="445"/>
      <c r="K158" s="445"/>
      <c r="L158" s="445"/>
      <c r="M158" s="445"/>
      <c r="N158" s="445"/>
      <c r="O158" s="445"/>
      <c r="P158" s="445"/>
      <c r="Q158" s="445"/>
      <c r="R158" s="445"/>
      <c r="S158" s="445"/>
      <c r="T158" s="445"/>
      <c r="U158" s="445"/>
      <c r="V158" s="446"/>
      <c r="W158" s="444"/>
      <c r="X158" s="445"/>
      <c r="Y158" s="445"/>
      <c r="Z158" s="445"/>
      <c r="AA158" s="445"/>
      <c r="AB158" s="445"/>
      <c r="AC158" s="445"/>
      <c r="AD158" s="445"/>
      <c r="AE158" s="445"/>
      <c r="AF158" s="445"/>
      <c r="AG158" s="445"/>
      <c r="AH158" s="445"/>
      <c r="AI158" s="445"/>
      <c r="AJ158" s="445"/>
      <c r="AK158" s="446"/>
      <c r="AL158" s="428"/>
      <c r="AM158" s="428"/>
      <c r="AN158" s="428"/>
      <c r="AO158" s="428"/>
      <c r="AP158" s="428"/>
      <c r="AQ158" s="444"/>
      <c r="AR158" s="445"/>
      <c r="AS158" s="446"/>
      <c r="AT158" s="450"/>
      <c r="AU158" s="451"/>
      <c r="AV158" s="452"/>
      <c r="AW158" s="450"/>
      <c r="AX158" s="451"/>
      <c r="AY158" s="452"/>
      <c r="AZ158" s="461"/>
      <c r="BA158" s="462"/>
      <c r="BB158" s="462"/>
      <c r="BC158" s="462"/>
      <c r="BD158" s="462"/>
      <c r="BE158" s="463"/>
      <c r="BF158" s="441"/>
      <c r="BG158" s="442"/>
      <c r="BH158" s="442"/>
      <c r="BI158" s="442"/>
      <c r="BJ158" s="442"/>
      <c r="BK158" s="442"/>
      <c r="BL158" s="442"/>
      <c r="BM158" s="442"/>
      <c r="BN158" s="442"/>
      <c r="BO158" s="442"/>
      <c r="BP158" s="442"/>
      <c r="BQ158" s="442"/>
      <c r="BR158" s="442"/>
      <c r="BS158" s="442"/>
      <c r="BT158" s="443"/>
      <c r="BU158" s="441"/>
      <c r="BV158" s="442"/>
      <c r="BW158" s="442"/>
      <c r="BX158" s="442"/>
      <c r="BY158" s="442"/>
      <c r="BZ158" s="442"/>
      <c r="CA158" s="442"/>
      <c r="CB158" s="442"/>
      <c r="CC158" s="442"/>
      <c r="CD158" s="442"/>
      <c r="CE158" s="442"/>
      <c r="CF158" s="442"/>
      <c r="CG158" s="443"/>
      <c r="CH158" s="122"/>
      <c r="CI158" s="122"/>
      <c r="CJ158" s="122"/>
      <c r="CK158" s="122"/>
      <c r="CL158" s="85"/>
      <c r="CM158" s="183"/>
      <c r="CN158" s="183"/>
      <c r="CO158" s="72"/>
      <c r="CP158" s="72"/>
      <c r="CQ158" s="72"/>
      <c r="CR158" s="72"/>
      <c r="CS158" s="72"/>
      <c r="CT158" s="72"/>
      <c r="CU158" s="72"/>
      <c r="CV158" s="72"/>
      <c r="CW158" s="72"/>
      <c r="CX158" s="72"/>
      <c r="CY158" s="72"/>
      <c r="CZ158" s="72"/>
      <c r="DA158" s="72"/>
      <c r="DB158" s="72"/>
      <c r="DC158" s="72"/>
      <c r="DD158" s="72"/>
      <c r="DE158" s="72"/>
      <c r="DF158" s="72"/>
      <c r="DG158" s="72"/>
      <c r="DH158" s="72"/>
      <c r="DI158" s="72"/>
      <c r="DJ158" s="72"/>
      <c r="DK158" s="72"/>
      <c r="DL158" s="72"/>
      <c r="DM158" s="72"/>
      <c r="DN158" s="72"/>
      <c r="DO158" s="72"/>
      <c r="DP158" s="72"/>
      <c r="DQ158" s="72"/>
      <c r="DR158" s="72"/>
      <c r="DS158" s="72"/>
      <c r="DT158" s="72"/>
      <c r="DU158" s="72"/>
      <c r="DV158" s="72"/>
      <c r="DW158" s="72"/>
      <c r="DX158" s="72"/>
      <c r="DY158" s="72"/>
      <c r="DZ158" s="72"/>
      <c r="EA158" s="72"/>
      <c r="EB158" s="72"/>
      <c r="EC158" s="72"/>
      <c r="ED158" s="72"/>
      <c r="EE158" s="72"/>
      <c r="EF158" s="72"/>
      <c r="EG158" s="72"/>
      <c r="EH158" s="72"/>
      <c r="EI158" s="72"/>
      <c r="EJ158" s="72"/>
      <c r="EK158" s="72"/>
      <c r="EL158" s="72"/>
      <c r="EM158" s="72"/>
      <c r="EN158" s="72"/>
      <c r="EO158" s="72"/>
      <c r="EP158" s="72"/>
      <c r="EQ158" s="72"/>
      <c r="ER158" s="72"/>
      <c r="ES158" s="72"/>
      <c r="ET158" s="72"/>
      <c r="EU158" s="72"/>
      <c r="EV158" s="72"/>
      <c r="EW158" s="72"/>
      <c r="EX158" s="72"/>
      <c r="EY158" s="72"/>
      <c r="EZ158" s="72"/>
      <c r="FA158" s="72"/>
      <c r="FB158" s="72"/>
      <c r="FC158" s="72"/>
      <c r="FD158" s="72"/>
      <c r="FE158" s="72"/>
      <c r="FF158" s="72"/>
      <c r="FG158" s="72"/>
      <c r="FH158" s="72"/>
      <c r="FI158" s="72"/>
      <c r="FJ158" s="72"/>
      <c r="FK158" s="72"/>
      <c r="FL158" s="72"/>
      <c r="FM158" s="72"/>
      <c r="FN158" s="72"/>
      <c r="FO158" s="72"/>
      <c r="FP158" s="72"/>
      <c r="FQ158" s="72"/>
      <c r="FR158" s="72"/>
      <c r="FS158" s="72"/>
      <c r="FT158" s="72"/>
      <c r="FU158" s="72"/>
      <c r="FV158" s="72"/>
      <c r="FW158" s="72"/>
      <c r="FX158" s="72"/>
      <c r="FY158" s="72"/>
      <c r="FZ158" s="72"/>
      <c r="GA158" s="72"/>
      <c r="GB158" s="72"/>
      <c r="GC158" s="72"/>
      <c r="GD158" s="72"/>
      <c r="GE158" s="72"/>
      <c r="GF158" s="72"/>
      <c r="GG158" s="72"/>
      <c r="GH158" s="72"/>
      <c r="GI158" s="72"/>
      <c r="GJ158" s="72"/>
      <c r="GK158" s="72"/>
      <c r="GL158" s="72"/>
      <c r="GM158" s="72"/>
      <c r="GN158" s="72"/>
      <c r="GO158" s="72"/>
      <c r="GP158" s="72"/>
      <c r="GQ158" s="72"/>
      <c r="GR158" s="72"/>
      <c r="GS158" s="72"/>
      <c r="GT158" s="72"/>
      <c r="GU158" s="72"/>
      <c r="GV158" s="72"/>
      <c r="GW158" s="72"/>
      <c r="GX158" s="72"/>
      <c r="GY158" s="72"/>
      <c r="GZ158" s="72"/>
      <c r="HA158" s="72"/>
      <c r="HB158" s="72"/>
      <c r="HC158" s="72"/>
      <c r="HD158" s="72"/>
      <c r="HE158" s="72"/>
      <c r="HF158" s="72"/>
      <c r="HG158" s="72"/>
      <c r="HH158" s="72"/>
      <c r="HI158" s="72"/>
      <c r="HJ158" s="72"/>
      <c r="HK158" s="72"/>
      <c r="HL158" s="72"/>
      <c r="HM158" s="72"/>
      <c r="HN158" s="72"/>
      <c r="HO158" s="72"/>
      <c r="HP158" s="72"/>
      <c r="HQ158" s="72"/>
      <c r="HR158" s="72"/>
      <c r="HS158" s="72"/>
      <c r="HT158" s="72"/>
      <c r="HU158" s="72"/>
      <c r="HV158" s="72"/>
      <c r="HW158" s="72"/>
      <c r="HX158" s="72"/>
      <c r="HY158" s="72"/>
      <c r="HZ158" s="72"/>
      <c r="IA158" s="72"/>
      <c r="IB158" s="72"/>
      <c r="IC158" s="72"/>
      <c r="ID158" s="72"/>
      <c r="IE158" s="72"/>
      <c r="IF158" s="72"/>
      <c r="IG158" s="72"/>
      <c r="IH158" s="72"/>
      <c r="II158" s="72"/>
      <c r="IJ158" s="72"/>
      <c r="IK158" s="72"/>
      <c r="IL158" s="72"/>
      <c r="IM158" s="72"/>
      <c r="IN158" s="72"/>
      <c r="IO158" s="72"/>
      <c r="IP158" s="72"/>
      <c r="IQ158" s="72"/>
      <c r="IR158" s="72"/>
      <c r="IS158" s="72"/>
      <c r="IT158" s="72"/>
      <c r="IU158" s="72"/>
      <c r="IV158" s="72"/>
    </row>
    <row r="159" spans="1:256" ht="18" customHeight="1">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84"/>
      <c r="AI159" s="184"/>
      <c r="AJ159" s="184"/>
      <c r="AK159" s="183"/>
      <c r="AL159" s="183"/>
      <c r="AM159" s="183"/>
      <c r="AN159" s="183"/>
      <c r="AO159" s="183"/>
      <c r="AP159" s="183"/>
      <c r="AQ159" s="183"/>
      <c r="AR159" s="183"/>
      <c r="AS159" s="183"/>
      <c r="AT159" s="183"/>
      <c r="AU159" s="183"/>
      <c r="AV159" s="183"/>
      <c r="AW159" s="183"/>
      <c r="AX159" s="183"/>
      <c r="AY159" s="183"/>
      <c r="AZ159" s="183"/>
      <c r="BA159" s="183"/>
      <c r="BB159" s="183"/>
      <c r="BC159" s="183"/>
      <c r="BD159" s="183"/>
      <c r="BE159" s="183"/>
      <c r="BF159" s="183"/>
      <c r="BG159" s="183"/>
      <c r="BH159" s="183"/>
      <c r="BI159" s="183"/>
      <c r="BJ159" s="183"/>
      <c r="BK159" s="183"/>
      <c r="BL159" s="183"/>
      <c r="BM159" s="183"/>
      <c r="BN159" s="183"/>
      <c r="BO159" s="183"/>
      <c r="BP159" s="183"/>
      <c r="BQ159" s="183"/>
      <c r="BR159" s="183"/>
      <c r="BS159" s="183"/>
      <c r="BT159" s="183"/>
      <c r="BU159" s="183"/>
      <c r="BV159" s="183"/>
      <c r="BW159" s="183"/>
      <c r="BX159" s="183"/>
      <c r="BY159" s="183"/>
      <c r="BZ159" s="183"/>
      <c r="CA159" s="183"/>
      <c r="CB159" s="183"/>
      <c r="CC159" s="183"/>
      <c r="CD159" s="183"/>
      <c r="CE159" s="183"/>
      <c r="CF159" s="183"/>
      <c r="CG159" s="183"/>
      <c r="CH159" s="183"/>
      <c r="CI159" s="183"/>
      <c r="CJ159" s="183"/>
      <c r="CK159" s="183"/>
      <c r="CL159" s="183"/>
      <c r="CM159" s="183"/>
      <c r="CN159" s="183"/>
    </row>
    <row r="160" spans="1:256" s="307" customFormat="1" ht="18" customHeight="1">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308"/>
      <c r="AI160" s="308"/>
      <c r="AJ160" s="308"/>
    </row>
    <row r="161" spans="1:92" s="307" customFormat="1" ht="18" customHeight="1">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308"/>
      <c r="AI161" s="308"/>
      <c r="AJ161" s="308"/>
    </row>
    <row r="162" spans="1:92" ht="18" customHeight="1">
      <c r="A162" s="620" t="s">
        <v>313</v>
      </c>
      <c r="B162" s="620"/>
      <c r="C162" s="620"/>
      <c r="D162" s="620"/>
      <c r="E162" s="620"/>
      <c r="F162" s="620"/>
      <c r="G162" s="620"/>
      <c r="H162" s="620"/>
      <c r="I162" s="620"/>
      <c r="J162" s="620"/>
      <c r="K162" s="620"/>
      <c r="L162" s="620"/>
      <c r="M162" s="620"/>
      <c r="N162" s="620"/>
      <c r="O162" s="620"/>
      <c r="P162" s="620"/>
      <c r="Q162" s="620"/>
      <c r="R162" s="620"/>
      <c r="S162" s="620"/>
      <c r="T162" s="620"/>
      <c r="U162" s="620"/>
      <c r="V162" s="620"/>
      <c r="W162" s="620"/>
      <c r="X162" s="620"/>
      <c r="Y162" s="620"/>
      <c r="Z162" s="620"/>
      <c r="AA162" s="620"/>
      <c r="AB162" s="620"/>
      <c r="AC162" s="620"/>
      <c r="AD162" s="620"/>
      <c r="AE162" s="620"/>
      <c r="AF162" s="620"/>
      <c r="AG162" s="620"/>
      <c r="AH162" s="620"/>
      <c r="AI162" s="620"/>
      <c r="AJ162" s="620"/>
      <c r="AK162" s="620"/>
      <c r="AL162" s="620"/>
      <c r="AM162" s="620"/>
      <c r="AN162" s="620"/>
      <c r="AO162" s="620"/>
      <c r="AP162" s="620"/>
      <c r="AQ162" s="620"/>
      <c r="AR162" s="620"/>
      <c r="AS162" s="620"/>
      <c r="AT162" s="620"/>
      <c r="AU162" s="620"/>
      <c r="AV162" s="620"/>
      <c r="AW162" s="620"/>
      <c r="AX162" s="620"/>
      <c r="AY162" s="620"/>
      <c r="AZ162" s="620"/>
      <c r="BA162" s="620"/>
      <c r="BB162" s="620"/>
      <c r="BC162" s="620"/>
      <c r="BD162" s="620"/>
      <c r="BE162" s="620"/>
      <c r="BF162" s="620"/>
      <c r="BG162" s="620"/>
      <c r="BH162" s="620"/>
      <c r="BI162" s="620"/>
      <c r="BJ162" s="620"/>
      <c r="BK162" s="620"/>
      <c r="BL162" s="620"/>
      <c r="BM162" s="620"/>
      <c r="BN162" s="620"/>
      <c r="BO162" s="620"/>
      <c r="BP162" s="620"/>
      <c r="BQ162" s="620"/>
      <c r="BR162" s="620"/>
      <c r="BS162" s="620"/>
      <c r="BT162" s="620"/>
      <c r="BU162" s="620"/>
      <c r="BV162" s="620"/>
      <c r="BW162" s="620"/>
      <c r="BX162" s="620"/>
      <c r="BY162" s="620"/>
      <c r="BZ162" s="620"/>
      <c r="CA162" s="620"/>
      <c r="CB162" s="620"/>
      <c r="CC162" s="620"/>
      <c r="CD162" s="620"/>
      <c r="CE162" s="620"/>
      <c r="CF162" s="620"/>
      <c r="CG162" s="620"/>
      <c r="CH162" s="620"/>
      <c r="CI162" s="620"/>
      <c r="CJ162" s="620"/>
      <c r="CK162" s="620"/>
      <c r="CL162" s="620"/>
      <c r="CM162" s="620"/>
      <c r="CN162" s="620"/>
    </row>
    <row r="163" spans="1:92" ht="18" customHeight="1">
      <c r="A163" s="620"/>
      <c r="B163" s="620"/>
      <c r="C163" s="620"/>
      <c r="D163" s="620"/>
      <c r="E163" s="620"/>
      <c r="F163" s="620"/>
      <c r="G163" s="620"/>
      <c r="H163" s="620"/>
      <c r="I163" s="620"/>
      <c r="J163" s="620"/>
      <c r="K163" s="620"/>
      <c r="L163" s="620"/>
      <c r="M163" s="620"/>
      <c r="N163" s="620"/>
      <c r="O163" s="620"/>
      <c r="P163" s="620"/>
      <c r="Q163" s="620"/>
      <c r="R163" s="620"/>
      <c r="S163" s="620"/>
      <c r="T163" s="620"/>
      <c r="U163" s="620"/>
      <c r="V163" s="620"/>
      <c r="W163" s="620"/>
      <c r="X163" s="620"/>
      <c r="Y163" s="620"/>
      <c r="Z163" s="620"/>
      <c r="AA163" s="620"/>
      <c r="AB163" s="620"/>
      <c r="AC163" s="620"/>
      <c r="AD163" s="620"/>
      <c r="AE163" s="620"/>
      <c r="AF163" s="620"/>
      <c r="AG163" s="620"/>
      <c r="AH163" s="620"/>
      <c r="AI163" s="620"/>
      <c r="AJ163" s="620"/>
      <c r="AK163" s="620"/>
      <c r="AL163" s="620"/>
      <c r="AM163" s="620"/>
      <c r="AN163" s="620"/>
      <c r="AO163" s="620"/>
      <c r="AP163" s="620"/>
      <c r="AQ163" s="620"/>
      <c r="AR163" s="620"/>
      <c r="AS163" s="620"/>
      <c r="AT163" s="620"/>
      <c r="AU163" s="620"/>
      <c r="AV163" s="620"/>
      <c r="AW163" s="620"/>
      <c r="AX163" s="620"/>
      <c r="AY163" s="620"/>
      <c r="AZ163" s="620"/>
      <c r="BA163" s="620"/>
      <c r="BB163" s="620"/>
      <c r="BC163" s="620"/>
      <c r="BD163" s="620"/>
      <c r="BE163" s="620"/>
      <c r="BF163" s="620"/>
      <c r="BG163" s="620"/>
      <c r="BH163" s="620"/>
      <c r="BI163" s="620"/>
      <c r="BJ163" s="620"/>
      <c r="BK163" s="620"/>
      <c r="BL163" s="620"/>
      <c r="BM163" s="620"/>
      <c r="BN163" s="620"/>
      <c r="BO163" s="620"/>
      <c r="BP163" s="620"/>
      <c r="BQ163" s="620"/>
      <c r="BR163" s="620"/>
      <c r="BS163" s="620"/>
      <c r="BT163" s="620"/>
      <c r="BU163" s="620"/>
      <c r="BV163" s="620"/>
      <c r="BW163" s="620"/>
      <c r="BX163" s="620"/>
      <c r="BY163" s="620"/>
      <c r="BZ163" s="620"/>
      <c r="CA163" s="620"/>
      <c r="CB163" s="620"/>
      <c r="CC163" s="620"/>
      <c r="CD163" s="620"/>
      <c r="CE163" s="620"/>
      <c r="CF163" s="620"/>
      <c r="CG163" s="620"/>
      <c r="CH163" s="620"/>
      <c r="CI163" s="620"/>
      <c r="CJ163" s="620"/>
      <c r="CK163" s="620"/>
      <c r="CL163" s="620"/>
      <c r="CM163" s="620"/>
      <c r="CN163" s="620"/>
    </row>
    <row r="164" spans="1:92" ht="18" customHeight="1">
      <c r="A164" s="621" t="s">
        <v>203</v>
      </c>
      <c r="B164" s="621"/>
      <c r="C164" s="621"/>
      <c r="D164" s="621"/>
      <c r="E164" s="621"/>
      <c r="F164" s="621"/>
      <c r="G164" s="621"/>
      <c r="H164" s="621"/>
      <c r="I164" s="621"/>
      <c r="J164" s="621"/>
      <c r="K164" s="621"/>
      <c r="L164" s="621"/>
      <c r="M164" s="621"/>
      <c r="N164" s="621"/>
      <c r="O164" s="621"/>
      <c r="P164" s="621"/>
      <c r="Q164" s="621"/>
      <c r="R164" s="621"/>
      <c r="S164" s="621"/>
      <c r="T164" s="621"/>
      <c r="U164" s="621"/>
      <c r="V164" s="621"/>
      <c r="W164" s="621"/>
      <c r="X164" s="621"/>
      <c r="Y164" s="621"/>
      <c r="Z164" s="621"/>
      <c r="AA164" s="621"/>
      <c r="AB164" s="621"/>
      <c r="AC164" s="621"/>
      <c r="AD164" s="621"/>
      <c r="AE164" s="621"/>
      <c r="AF164" s="621"/>
      <c r="AG164" s="621"/>
      <c r="AH164" s="621"/>
      <c r="AI164" s="621"/>
      <c r="AJ164" s="621"/>
      <c r="AK164" s="621"/>
      <c r="AL164" s="621"/>
      <c r="AM164" s="621"/>
      <c r="AN164" s="621"/>
      <c r="AO164" s="621"/>
      <c r="AP164" s="621"/>
      <c r="AQ164" s="621"/>
      <c r="AR164" s="621"/>
      <c r="AS164" s="621"/>
      <c r="AT164" s="621"/>
      <c r="AU164" s="621"/>
      <c r="AV164" s="621"/>
      <c r="AW164" s="621"/>
      <c r="AX164" s="621"/>
      <c r="AY164" s="621"/>
      <c r="AZ164" s="621"/>
      <c r="BA164" s="621"/>
      <c r="BB164" s="621"/>
      <c r="BC164" s="621"/>
      <c r="BD164" s="621"/>
      <c r="BE164" s="621"/>
      <c r="BF164" s="621"/>
      <c r="BG164" s="621"/>
      <c r="BH164" s="621"/>
      <c r="BI164" s="621"/>
      <c r="BJ164" s="621"/>
      <c r="BK164" s="621"/>
      <c r="BL164" s="621"/>
      <c r="BM164" s="621"/>
      <c r="BN164" s="621"/>
      <c r="BO164" s="621"/>
      <c r="BP164" s="621"/>
      <c r="BQ164" s="621"/>
      <c r="BR164" s="621"/>
      <c r="BS164" s="621"/>
      <c r="BT164" s="621"/>
      <c r="BU164" s="621"/>
      <c r="BV164" s="621"/>
      <c r="BW164" s="621"/>
      <c r="BX164" s="621"/>
      <c r="BY164" s="621"/>
      <c r="BZ164" s="621"/>
      <c r="CA164" s="621"/>
      <c r="CB164" s="621"/>
      <c r="CC164" s="621"/>
      <c r="CD164" s="621"/>
      <c r="CE164" s="621"/>
      <c r="CF164" s="621"/>
      <c r="CG164" s="621"/>
      <c r="CH164" s="621"/>
      <c r="CI164" s="621"/>
      <c r="CJ164" s="621"/>
      <c r="CK164" s="621"/>
      <c r="CL164" s="621"/>
      <c r="CM164" s="621"/>
      <c r="CN164" s="621"/>
    </row>
    <row r="165" spans="1:92" ht="18" customHeight="1">
      <c r="A165" s="621"/>
      <c r="B165" s="621"/>
      <c r="C165" s="621"/>
      <c r="D165" s="621"/>
      <c r="E165" s="621"/>
      <c r="F165" s="621"/>
      <c r="G165" s="621"/>
      <c r="H165" s="621"/>
      <c r="I165" s="621"/>
      <c r="J165" s="621"/>
      <c r="K165" s="621"/>
      <c r="L165" s="621"/>
      <c r="M165" s="621"/>
      <c r="N165" s="621"/>
      <c r="O165" s="621"/>
      <c r="P165" s="621"/>
      <c r="Q165" s="621"/>
      <c r="R165" s="621"/>
      <c r="S165" s="621"/>
      <c r="T165" s="621"/>
      <c r="U165" s="621"/>
      <c r="V165" s="621"/>
      <c r="W165" s="621"/>
      <c r="X165" s="621"/>
      <c r="Y165" s="621"/>
      <c r="Z165" s="621"/>
      <c r="AA165" s="621"/>
      <c r="AB165" s="621"/>
      <c r="AC165" s="621"/>
      <c r="AD165" s="621"/>
      <c r="AE165" s="621"/>
      <c r="AF165" s="621"/>
      <c r="AG165" s="621"/>
      <c r="AH165" s="621"/>
      <c r="AI165" s="621"/>
      <c r="AJ165" s="621"/>
      <c r="AK165" s="621"/>
      <c r="AL165" s="621"/>
      <c r="AM165" s="621"/>
      <c r="AN165" s="621"/>
      <c r="AO165" s="621"/>
      <c r="AP165" s="621"/>
      <c r="AQ165" s="621"/>
      <c r="AR165" s="621"/>
      <c r="AS165" s="621"/>
      <c r="AT165" s="621"/>
      <c r="AU165" s="621"/>
      <c r="AV165" s="621"/>
      <c r="AW165" s="621"/>
      <c r="AX165" s="621"/>
      <c r="AY165" s="621"/>
      <c r="AZ165" s="621"/>
      <c r="BA165" s="621"/>
      <c r="BB165" s="621"/>
      <c r="BC165" s="621"/>
      <c r="BD165" s="621"/>
      <c r="BE165" s="621"/>
      <c r="BF165" s="621"/>
      <c r="BG165" s="621"/>
      <c r="BH165" s="621"/>
      <c r="BI165" s="621"/>
      <c r="BJ165" s="621"/>
      <c r="BK165" s="621"/>
      <c r="BL165" s="621"/>
      <c r="BM165" s="621"/>
      <c r="BN165" s="621"/>
      <c r="BO165" s="621"/>
      <c r="BP165" s="621"/>
      <c r="BQ165" s="621"/>
      <c r="BR165" s="621"/>
      <c r="BS165" s="621"/>
      <c r="BT165" s="621"/>
      <c r="BU165" s="621"/>
      <c r="BV165" s="621"/>
      <c r="BW165" s="621"/>
      <c r="BX165" s="621"/>
      <c r="BY165" s="621"/>
      <c r="BZ165" s="621"/>
      <c r="CA165" s="621"/>
      <c r="CB165" s="621"/>
      <c r="CC165" s="621"/>
      <c r="CD165" s="621"/>
      <c r="CE165" s="621"/>
      <c r="CF165" s="621"/>
      <c r="CG165" s="621"/>
      <c r="CH165" s="621"/>
      <c r="CI165" s="621"/>
      <c r="CJ165" s="621"/>
      <c r="CK165" s="621"/>
      <c r="CL165" s="621"/>
      <c r="CM165" s="621"/>
      <c r="CN165" s="621"/>
    </row>
    <row r="166" spans="1:92" ht="18" customHeight="1">
      <c r="A166" s="621"/>
      <c r="B166" s="621"/>
      <c r="C166" s="621"/>
      <c r="D166" s="621"/>
      <c r="E166" s="621"/>
      <c r="F166" s="621"/>
      <c r="G166" s="621"/>
      <c r="H166" s="621"/>
      <c r="I166" s="621"/>
      <c r="J166" s="621"/>
      <c r="K166" s="621"/>
      <c r="L166" s="621"/>
      <c r="M166" s="621"/>
      <c r="N166" s="621"/>
      <c r="O166" s="621"/>
      <c r="P166" s="621"/>
      <c r="Q166" s="621"/>
      <c r="R166" s="621"/>
      <c r="S166" s="621"/>
      <c r="T166" s="621"/>
      <c r="U166" s="621"/>
      <c r="V166" s="621"/>
      <c r="W166" s="621"/>
      <c r="X166" s="621"/>
      <c r="Y166" s="621"/>
      <c r="Z166" s="621"/>
      <c r="AA166" s="621"/>
      <c r="AB166" s="621"/>
      <c r="AC166" s="621"/>
      <c r="AD166" s="621"/>
      <c r="AE166" s="621"/>
      <c r="AF166" s="621"/>
      <c r="AG166" s="621"/>
      <c r="AH166" s="621"/>
      <c r="AI166" s="621"/>
      <c r="AJ166" s="621"/>
      <c r="AK166" s="621"/>
      <c r="AL166" s="621"/>
      <c r="AM166" s="621"/>
      <c r="AN166" s="621"/>
      <c r="AO166" s="621"/>
      <c r="AP166" s="621"/>
      <c r="AQ166" s="621"/>
      <c r="AR166" s="621"/>
      <c r="AS166" s="621"/>
      <c r="AT166" s="621"/>
      <c r="AU166" s="621"/>
      <c r="AV166" s="621"/>
      <c r="AW166" s="621"/>
      <c r="AX166" s="621"/>
      <c r="AY166" s="621"/>
      <c r="AZ166" s="621"/>
      <c r="BA166" s="621"/>
      <c r="BB166" s="621"/>
      <c r="BC166" s="621"/>
      <c r="BD166" s="621"/>
      <c r="BE166" s="621"/>
      <c r="BF166" s="621"/>
      <c r="BG166" s="621"/>
      <c r="BH166" s="621"/>
      <c r="BI166" s="621"/>
      <c r="BJ166" s="621"/>
      <c r="BK166" s="621"/>
      <c r="BL166" s="621"/>
      <c r="BM166" s="621"/>
      <c r="BN166" s="621"/>
      <c r="BO166" s="621"/>
      <c r="BP166" s="621"/>
      <c r="BQ166" s="621"/>
      <c r="BR166" s="621"/>
      <c r="BS166" s="621"/>
      <c r="BT166" s="621"/>
      <c r="BU166" s="621"/>
      <c r="BV166" s="621"/>
      <c r="BW166" s="621"/>
      <c r="BX166" s="621"/>
      <c r="BY166" s="621"/>
      <c r="BZ166" s="621"/>
      <c r="CA166" s="621"/>
      <c r="CB166" s="621"/>
      <c r="CC166" s="621"/>
      <c r="CD166" s="621"/>
      <c r="CE166" s="621"/>
      <c r="CF166" s="621"/>
      <c r="CG166" s="621"/>
      <c r="CH166" s="621"/>
      <c r="CI166" s="621"/>
      <c r="CJ166" s="621"/>
      <c r="CK166" s="621"/>
      <c r="CL166" s="621"/>
      <c r="CM166" s="621"/>
      <c r="CN166" s="621"/>
    </row>
    <row r="167" spans="1:92" ht="18" customHeight="1">
      <c r="A167" s="621"/>
      <c r="B167" s="621"/>
      <c r="C167" s="621"/>
      <c r="D167" s="621"/>
      <c r="E167" s="621"/>
      <c r="F167" s="621"/>
      <c r="G167" s="621"/>
      <c r="H167" s="621"/>
      <c r="I167" s="621"/>
      <c r="J167" s="621"/>
      <c r="K167" s="621"/>
      <c r="L167" s="621"/>
      <c r="M167" s="621"/>
      <c r="N167" s="621"/>
      <c r="O167" s="621"/>
      <c r="P167" s="621"/>
      <c r="Q167" s="621"/>
      <c r="R167" s="621"/>
      <c r="S167" s="621"/>
      <c r="T167" s="621"/>
      <c r="U167" s="621"/>
      <c r="V167" s="621"/>
      <c r="W167" s="621"/>
      <c r="X167" s="621"/>
      <c r="Y167" s="621"/>
      <c r="Z167" s="621"/>
      <c r="AA167" s="621"/>
      <c r="AB167" s="621"/>
      <c r="AC167" s="621"/>
      <c r="AD167" s="621"/>
      <c r="AE167" s="621"/>
      <c r="AF167" s="621"/>
      <c r="AG167" s="621"/>
      <c r="AH167" s="621"/>
      <c r="AI167" s="621"/>
      <c r="AJ167" s="621"/>
      <c r="AK167" s="621"/>
      <c r="AL167" s="621"/>
      <c r="AM167" s="621"/>
      <c r="AN167" s="621"/>
      <c r="AO167" s="621"/>
      <c r="AP167" s="621"/>
      <c r="AQ167" s="621"/>
      <c r="AR167" s="621"/>
      <c r="AS167" s="621"/>
      <c r="AT167" s="621"/>
      <c r="AU167" s="621"/>
      <c r="AV167" s="621"/>
      <c r="AW167" s="621"/>
      <c r="AX167" s="621"/>
      <c r="AY167" s="621"/>
      <c r="AZ167" s="621"/>
      <c r="BA167" s="621"/>
      <c r="BB167" s="621"/>
      <c r="BC167" s="621"/>
      <c r="BD167" s="621"/>
      <c r="BE167" s="621"/>
      <c r="BF167" s="621"/>
      <c r="BG167" s="621"/>
      <c r="BH167" s="621"/>
      <c r="BI167" s="621"/>
      <c r="BJ167" s="621"/>
      <c r="BK167" s="621"/>
      <c r="BL167" s="621"/>
      <c r="BM167" s="621"/>
      <c r="BN167" s="621"/>
      <c r="BO167" s="621"/>
      <c r="BP167" s="621"/>
      <c r="BQ167" s="621"/>
      <c r="BR167" s="621"/>
      <c r="BS167" s="621"/>
      <c r="BT167" s="621"/>
      <c r="BU167" s="621"/>
      <c r="BV167" s="621"/>
      <c r="BW167" s="621"/>
      <c r="BX167" s="621"/>
      <c r="BY167" s="621"/>
      <c r="BZ167" s="621"/>
      <c r="CA167" s="621"/>
      <c r="CB167" s="621"/>
      <c r="CC167" s="621"/>
      <c r="CD167" s="621"/>
      <c r="CE167" s="621"/>
      <c r="CF167" s="621"/>
      <c r="CG167" s="621"/>
      <c r="CH167" s="621"/>
      <c r="CI167" s="621"/>
      <c r="CJ167" s="621"/>
      <c r="CK167" s="621"/>
      <c r="CL167" s="621"/>
      <c r="CM167" s="621"/>
      <c r="CN167" s="621"/>
    </row>
    <row r="168" spans="1:92" ht="18" customHeight="1">
      <c r="A168" s="621"/>
      <c r="B168" s="621"/>
      <c r="C168" s="621"/>
      <c r="D168" s="621"/>
      <c r="E168" s="621"/>
      <c r="F168" s="621"/>
      <c r="G168" s="621"/>
      <c r="H168" s="621"/>
      <c r="I168" s="621"/>
      <c r="J168" s="621"/>
      <c r="K168" s="621"/>
      <c r="L168" s="621"/>
      <c r="M168" s="621"/>
      <c r="N168" s="621"/>
      <c r="O168" s="621"/>
      <c r="P168" s="621"/>
      <c r="Q168" s="621"/>
      <c r="R168" s="621"/>
      <c r="S168" s="621"/>
      <c r="T168" s="621"/>
      <c r="U168" s="621"/>
      <c r="V168" s="621"/>
      <c r="W168" s="621"/>
      <c r="X168" s="621"/>
      <c r="Y168" s="621"/>
      <c r="Z168" s="621"/>
      <c r="AA168" s="621"/>
      <c r="AB168" s="621"/>
      <c r="AC168" s="621"/>
      <c r="AD168" s="621"/>
      <c r="AE168" s="621"/>
      <c r="AF168" s="621"/>
      <c r="AG168" s="621"/>
      <c r="AH168" s="621"/>
      <c r="AI168" s="621"/>
      <c r="AJ168" s="621"/>
      <c r="AK168" s="621"/>
      <c r="AL168" s="621"/>
      <c r="AM168" s="621"/>
      <c r="AN168" s="621"/>
      <c r="AO168" s="621"/>
      <c r="AP168" s="621"/>
      <c r="AQ168" s="621"/>
      <c r="AR168" s="621"/>
      <c r="AS168" s="621"/>
      <c r="AT168" s="621"/>
      <c r="AU168" s="621"/>
      <c r="AV168" s="621"/>
      <c r="AW168" s="621"/>
      <c r="AX168" s="621"/>
      <c r="AY168" s="621"/>
      <c r="AZ168" s="621"/>
      <c r="BA168" s="621"/>
      <c r="BB168" s="621"/>
      <c r="BC168" s="621"/>
      <c r="BD168" s="621"/>
      <c r="BE168" s="621"/>
      <c r="BF168" s="621"/>
      <c r="BG168" s="621"/>
      <c r="BH168" s="621"/>
      <c r="BI168" s="621"/>
      <c r="BJ168" s="621"/>
      <c r="BK168" s="621"/>
      <c r="BL168" s="621"/>
      <c r="BM168" s="621"/>
      <c r="BN168" s="621"/>
      <c r="BO168" s="621"/>
      <c r="BP168" s="621"/>
      <c r="BQ168" s="621"/>
      <c r="BR168" s="621"/>
      <c r="BS168" s="621"/>
      <c r="BT168" s="621"/>
      <c r="BU168" s="621"/>
      <c r="BV168" s="621"/>
      <c r="BW168" s="621"/>
      <c r="BX168" s="621"/>
      <c r="BY168" s="621"/>
      <c r="BZ168" s="621"/>
      <c r="CA168" s="621"/>
      <c r="CB168" s="621"/>
      <c r="CC168" s="621"/>
      <c r="CD168" s="621"/>
      <c r="CE168" s="621"/>
      <c r="CF168" s="621"/>
      <c r="CG168" s="621"/>
      <c r="CH168" s="621"/>
      <c r="CI168" s="621"/>
      <c r="CJ168" s="621"/>
      <c r="CK168" s="621"/>
      <c r="CL168" s="621"/>
      <c r="CM168" s="621"/>
      <c r="CN168" s="621"/>
    </row>
    <row r="169" spans="1:92" s="177" customFormat="1" ht="18" customHeight="1">
      <c r="A169" s="185"/>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185"/>
      <c r="CD169" s="185"/>
      <c r="CE169" s="185"/>
      <c r="CF169" s="185"/>
      <c r="CG169" s="185"/>
      <c r="CH169" s="185"/>
      <c r="CI169" s="185"/>
      <c r="CJ169" s="185"/>
      <c r="CK169" s="185"/>
      <c r="CL169" s="185"/>
      <c r="CM169" s="185"/>
      <c r="CN169" s="185"/>
    </row>
    <row r="170" spans="1:92" s="177" customFormat="1" ht="18" customHeight="1">
      <c r="A170" s="185"/>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185"/>
      <c r="CD170" s="185"/>
      <c r="CE170" s="185"/>
      <c r="CF170" s="185"/>
      <c r="CG170" s="185"/>
      <c r="CH170" s="185"/>
      <c r="CI170" s="185"/>
      <c r="CJ170" s="185"/>
      <c r="CK170" s="185"/>
      <c r="CL170" s="185"/>
      <c r="CM170" s="185"/>
      <c r="CN170" s="185"/>
    </row>
    <row r="171" spans="1:92" s="177" customFormat="1" ht="18" customHeight="1">
      <c r="A171" s="185"/>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c r="BW171" s="185"/>
      <c r="BX171" s="185"/>
      <c r="BY171" s="185"/>
      <c r="BZ171" s="185"/>
      <c r="CA171" s="185"/>
      <c r="CB171" s="185"/>
      <c r="CC171" s="185"/>
      <c r="CD171" s="185"/>
      <c r="CE171" s="185"/>
      <c r="CF171" s="185"/>
      <c r="CG171" s="185"/>
      <c r="CH171" s="185"/>
      <c r="CI171" s="185"/>
      <c r="CJ171" s="185"/>
      <c r="CK171" s="185"/>
      <c r="CL171" s="185"/>
      <c r="CM171" s="185"/>
      <c r="CN171" s="185"/>
    </row>
    <row r="172" spans="1:92" s="177" customFormat="1" ht="18" customHeight="1">
      <c r="A172" s="185"/>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c r="BW172" s="185"/>
      <c r="BX172" s="185"/>
      <c r="BY172" s="185"/>
      <c r="BZ172" s="185"/>
      <c r="CA172" s="185"/>
      <c r="CB172" s="185"/>
      <c r="CC172" s="185"/>
      <c r="CD172" s="185"/>
      <c r="CE172" s="185"/>
      <c r="CF172" s="185"/>
      <c r="CG172" s="185"/>
      <c r="CH172" s="185"/>
      <c r="CI172" s="185"/>
      <c r="CJ172" s="185"/>
      <c r="CK172" s="185"/>
      <c r="CL172" s="185"/>
      <c r="CM172" s="185"/>
      <c r="CN172" s="185"/>
    </row>
    <row r="173" spans="1:92" s="177" customFormat="1" ht="18" customHeight="1">
      <c r="A173" s="185"/>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177" customFormat="1" ht="18" customHeight="1">
      <c r="A174" s="185"/>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185"/>
      <c r="CD174" s="185"/>
      <c r="CE174" s="185"/>
      <c r="CF174" s="185"/>
      <c r="CG174" s="185"/>
      <c r="CH174" s="185"/>
      <c r="CI174" s="185"/>
      <c r="CJ174" s="185"/>
      <c r="CK174" s="185"/>
      <c r="CL174" s="185"/>
      <c r="CM174" s="185"/>
      <c r="CN174" s="185"/>
    </row>
    <row r="175" spans="1:92" s="177" customFormat="1" ht="18" customHeight="1">
      <c r="A175" s="185"/>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185"/>
      <c r="CD175" s="185"/>
      <c r="CE175" s="185"/>
      <c r="CF175" s="185"/>
      <c r="CG175" s="185"/>
      <c r="CH175" s="185"/>
      <c r="CI175" s="185"/>
      <c r="CJ175" s="185"/>
      <c r="CK175" s="185"/>
      <c r="CL175" s="185"/>
      <c r="CM175" s="185"/>
      <c r="CN175" s="185"/>
    </row>
    <row r="176" spans="1:92" s="177" customFormat="1" ht="18" customHeight="1">
      <c r="A176" s="185"/>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185"/>
      <c r="CD176" s="185"/>
      <c r="CE176" s="185"/>
      <c r="CF176" s="185"/>
      <c r="CG176" s="185"/>
      <c r="CH176" s="185"/>
      <c r="CI176" s="185"/>
      <c r="CJ176" s="185"/>
      <c r="CK176" s="185"/>
      <c r="CL176" s="185"/>
      <c r="CM176" s="185"/>
      <c r="CN176" s="185"/>
    </row>
    <row r="177" spans="1:92" s="177" customFormat="1" ht="18" customHeight="1">
      <c r="A177" s="185"/>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185"/>
      <c r="CD177" s="185"/>
      <c r="CE177" s="185"/>
      <c r="CF177" s="185"/>
      <c r="CG177" s="185"/>
      <c r="CH177" s="185"/>
      <c r="CI177" s="185"/>
      <c r="CJ177" s="185"/>
      <c r="CK177" s="185"/>
      <c r="CL177" s="185"/>
      <c r="CM177" s="185"/>
      <c r="CN177" s="185"/>
    </row>
    <row r="178" spans="1:92" s="177" customFormat="1" ht="18" customHeight="1">
      <c r="A178" s="185"/>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185"/>
      <c r="CD178" s="185"/>
      <c r="CE178" s="185"/>
      <c r="CF178" s="185"/>
      <c r="CG178" s="185"/>
      <c r="CH178" s="185"/>
      <c r="CI178" s="185"/>
      <c r="CJ178" s="185"/>
      <c r="CK178" s="185"/>
      <c r="CL178" s="185"/>
      <c r="CM178" s="185"/>
      <c r="CN178" s="185"/>
    </row>
    <row r="179" spans="1:92" s="177" customFormat="1" ht="18" customHeight="1">
      <c r="A179" s="185"/>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185"/>
      <c r="CD179" s="185"/>
      <c r="CE179" s="185"/>
      <c r="CF179" s="185"/>
      <c r="CG179" s="185"/>
      <c r="CH179" s="185"/>
      <c r="CI179" s="185"/>
      <c r="CJ179" s="185"/>
      <c r="CK179" s="185"/>
      <c r="CL179" s="185"/>
      <c r="CM179" s="185"/>
      <c r="CN179" s="185"/>
    </row>
    <row r="180" spans="1:92" ht="18" customHeight="1">
      <c r="A180" s="183"/>
      <c r="B180" s="183"/>
      <c r="C180" s="183"/>
      <c r="D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3"/>
      <c r="AL180" s="183"/>
      <c r="AM180" s="183"/>
      <c r="AN180" s="183"/>
      <c r="AO180" s="183"/>
      <c r="AP180" s="183"/>
      <c r="AQ180" s="183"/>
      <c r="AR180" s="183"/>
      <c r="AS180" s="183"/>
      <c r="AT180" s="183"/>
      <c r="AU180" s="183"/>
      <c r="AV180" s="183"/>
      <c r="AW180" s="183"/>
      <c r="AX180" s="183"/>
      <c r="AY180" s="183"/>
      <c r="AZ180" s="183"/>
      <c r="BA180" s="183"/>
      <c r="BB180" s="183"/>
      <c r="BC180" s="183"/>
      <c r="BD180" s="183"/>
      <c r="BE180" s="183"/>
      <c r="BF180" s="183"/>
      <c r="BG180" s="183"/>
      <c r="BH180" s="183"/>
      <c r="BI180" s="183"/>
      <c r="BJ180" s="183"/>
      <c r="BK180" s="183"/>
      <c r="BL180" s="183"/>
      <c r="BM180" s="183"/>
      <c r="BN180" s="183"/>
      <c r="BO180" s="183"/>
      <c r="BP180" s="183"/>
      <c r="BQ180" s="183"/>
      <c r="BR180" s="183"/>
      <c r="BS180" s="183"/>
      <c r="BT180" s="183"/>
      <c r="BU180" s="183"/>
      <c r="BV180" s="183"/>
      <c r="BW180" s="183"/>
      <c r="BX180" s="183"/>
      <c r="BY180" s="183"/>
      <c r="BZ180" s="183"/>
      <c r="CA180" s="183"/>
      <c r="CB180" s="183"/>
      <c r="CC180" s="183"/>
      <c r="CD180" s="183"/>
      <c r="CE180" s="183"/>
      <c r="CF180" s="183"/>
      <c r="CG180" s="183"/>
      <c r="CH180" s="183"/>
      <c r="CI180" s="183"/>
      <c r="CJ180" s="183"/>
      <c r="CK180" s="183"/>
      <c r="CL180" s="183"/>
      <c r="CM180" s="183"/>
      <c r="CN180" s="183"/>
    </row>
  </sheetData>
  <sheetProtection algorithmName="SHA-512" hashValue="S5LQKiKdUtBaVWk4btjFcA2BXR4MTvYWB54MJymDTdA3/oJgay1LnNIyJQ/dcEz5j3Yaj46CzPpCmZc6bBH2WQ==" saltValue="qV5ZxWFRSwXe+FuBk71RcA==" spinCount="100000" sheet="1" objects="1" scenarios="1"/>
  <mergeCells count="375">
    <mergeCell ref="AT12:BC13"/>
    <mergeCell ref="BD12:BK12"/>
    <mergeCell ref="BL12:CL12"/>
    <mergeCell ref="BD13:CL13"/>
    <mergeCell ref="L61:CN61"/>
    <mergeCell ref="A59:K61"/>
    <mergeCell ref="AS80:BC80"/>
    <mergeCell ref="BG80:BO80"/>
    <mergeCell ref="BP80:BT80"/>
    <mergeCell ref="BU80:BY80"/>
    <mergeCell ref="BZ80:CC80"/>
    <mergeCell ref="CD80:CH80"/>
    <mergeCell ref="CI80:CL80"/>
    <mergeCell ref="A55:K55"/>
    <mergeCell ref="L55:M55"/>
    <mergeCell ref="N55:V55"/>
    <mergeCell ref="AS55:BC55"/>
    <mergeCell ref="BD55:BE55"/>
    <mergeCell ref="BF55:BN55"/>
    <mergeCell ref="BO55:BP55"/>
    <mergeCell ref="A58:X58"/>
    <mergeCell ref="A79:X79"/>
    <mergeCell ref="A80:K80"/>
    <mergeCell ref="M80:U80"/>
    <mergeCell ref="V80:Y80"/>
    <mergeCell ref="Z80:AD80"/>
    <mergeCell ref="AE80:AH80"/>
    <mergeCell ref="AI80:AM80"/>
    <mergeCell ref="AN80:AQ80"/>
    <mergeCell ref="AT25:BC25"/>
    <mergeCell ref="BD25:CJ25"/>
    <mergeCell ref="CK25:CN25"/>
    <mergeCell ref="A52:X52"/>
    <mergeCell ref="A53:K53"/>
    <mergeCell ref="L53:AR53"/>
    <mergeCell ref="A54:K54"/>
    <mergeCell ref="L54:M54"/>
    <mergeCell ref="N54:V54"/>
    <mergeCell ref="W54:X54"/>
    <mergeCell ref="Y54:AG54"/>
    <mergeCell ref="AH54:AI54"/>
    <mergeCell ref="AJ54:AR54"/>
    <mergeCell ref="AS54:BC54"/>
    <mergeCell ref="BD54:BR54"/>
    <mergeCell ref="BS54:BT54"/>
    <mergeCell ref="BU54:CN54"/>
    <mergeCell ref="A31:CN31"/>
    <mergeCell ref="A76:X76"/>
    <mergeCell ref="AJ21:AR21"/>
    <mergeCell ref="AT21:BC21"/>
    <mergeCell ref="BD21:BH21"/>
    <mergeCell ref="BI21:BJ21"/>
    <mergeCell ref="BK21:BO21"/>
    <mergeCell ref="AT24:BC24"/>
    <mergeCell ref="BD24:CL24"/>
    <mergeCell ref="BD22:BK22"/>
    <mergeCell ref="BL22:CL22"/>
    <mergeCell ref="BD23:CL23"/>
    <mergeCell ref="AT22:BC23"/>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T157:AV157"/>
    <mergeCell ref="AW157:AY157"/>
    <mergeCell ref="H155:V155"/>
    <mergeCell ref="H156:V156"/>
    <mergeCell ref="CA1:CN1"/>
    <mergeCell ref="A117:CN117"/>
    <mergeCell ref="A119:CN119"/>
    <mergeCell ref="A162:CN163"/>
    <mergeCell ref="A164:CN168"/>
    <mergeCell ref="A106:CN106"/>
    <mergeCell ref="BP5:BS5"/>
    <mergeCell ref="BT5:BX5"/>
    <mergeCell ref="BY5:BZ5"/>
    <mergeCell ref="CA5:CE5"/>
    <mergeCell ref="CF5:CG5"/>
    <mergeCell ref="CH5:CL5"/>
    <mergeCell ref="CM5:CN5"/>
    <mergeCell ref="O8:X8"/>
    <mergeCell ref="AJ11:AR11"/>
    <mergeCell ref="AT11:BC11"/>
    <mergeCell ref="BD11:BH11"/>
    <mergeCell ref="BI11:BJ11"/>
    <mergeCell ref="BK11:BO11"/>
    <mergeCell ref="AT154:AV154"/>
    <mergeCell ref="AW154:AY154"/>
    <mergeCell ref="H153:V153"/>
    <mergeCell ref="H154:V154"/>
    <mergeCell ref="AL153:AP153"/>
    <mergeCell ref="AL154:AP154"/>
    <mergeCell ref="AT155:AV155"/>
    <mergeCell ref="AW155:AY155"/>
    <mergeCell ref="AT156:AV156"/>
    <mergeCell ref="AW156:AY156"/>
    <mergeCell ref="AL156:AP156"/>
    <mergeCell ref="AT151:AV151"/>
    <mergeCell ref="AW151:AY151"/>
    <mergeCell ref="AT152:AV152"/>
    <mergeCell ref="AW152:AY152"/>
    <mergeCell ref="H151:V151"/>
    <mergeCell ref="H152:V152"/>
    <mergeCell ref="AL151:AP151"/>
    <mergeCell ref="AL152:AP152"/>
    <mergeCell ref="AT153:AV153"/>
    <mergeCell ref="AW153:AY153"/>
    <mergeCell ref="AT148:AV148"/>
    <mergeCell ref="AW148:AY148"/>
    <mergeCell ref="H147:V147"/>
    <mergeCell ref="H148:V148"/>
    <mergeCell ref="BF147:BT147"/>
    <mergeCell ref="BF148:BT148"/>
    <mergeCell ref="AT149:AV149"/>
    <mergeCell ref="AW149:AY149"/>
    <mergeCell ref="AT150:AV150"/>
    <mergeCell ref="AW150:AY150"/>
    <mergeCell ref="H149:V149"/>
    <mergeCell ref="H150:V150"/>
    <mergeCell ref="BF149:BT149"/>
    <mergeCell ref="BF150:BT150"/>
    <mergeCell ref="AL150:AP150"/>
    <mergeCell ref="AT145:AV145"/>
    <mergeCell ref="AW145:AY145"/>
    <mergeCell ref="AT146:AV146"/>
    <mergeCell ref="AW146:AY146"/>
    <mergeCell ref="H145:V145"/>
    <mergeCell ref="H146:V146"/>
    <mergeCell ref="BF145:BT145"/>
    <mergeCell ref="BF146:BT146"/>
    <mergeCell ref="AT147:AV147"/>
    <mergeCell ref="AW147:AY147"/>
    <mergeCell ref="A113:CN113"/>
    <mergeCell ref="A134:CN134"/>
    <mergeCell ref="BT133:BX133"/>
    <mergeCell ref="BY133:BZ133"/>
    <mergeCell ref="CA133:CE133"/>
    <mergeCell ref="CF133:CG133"/>
    <mergeCell ref="CH133:CL133"/>
    <mergeCell ref="CM133:CN133"/>
    <mergeCell ref="H143:V144"/>
    <mergeCell ref="W143:AK144"/>
    <mergeCell ref="AL144:AP144"/>
    <mergeCell ref="AQ144:AS144"/>
    <mergeCell ref="AT144:AV144"/>
    <mergeCell ref="AW144:AY144"/>
    <mergeCell ref="BF143:BT144"/>
    <mergeCell ref="BU143:CG144"/>
    <mergeCell ref="A83:X83"/>
    <mergeCell ref="A84:K84"/>
    <mergeCell ref="L84:AR84"/>
    <mergeCell ref="AS84:BC84"/>
    <mergeCell ref="BD84:CN84"/>
    <mergeCell ref="A85:K85"/>
    <mergeCell ref="L85:AR85"/>
    <mergeCell ref="AS85:BC85"/>
    <mergeCell ref="BD85:BR85"/>
    <mergeCell ref="BS85:BT85"/>
    <mergeCell ref="BU85:CN85"/>
    <mergeCell ref="A86:K87"/>
    <mergeCell ref="L87:AB87"/>
    <mergeCell ref="AC87:BD87"/>
    <mergeCell ref="BE87:CN87"/>
    <mergeCell ref="AS88:BC89"/>
    <mergeCell ref="BE88:BF89"/>
    <mergeCell ref="L86:N86"/>
    <mergeCell ref="O86:X86"/>
    <mergeCell ref="Y86:AA86"/>
    <mergeCell ref="AB86:AK86"/>
    <mergeCell ref="BG88:BO89"/>
    <mergeCell ref="BP88:BQ89"/>
    <mergeCell ref="BR88:CA89"/>
    <mergeCell ref="CB88:CC89"/>
    <mergeCell ref="CD88:CN89"/>
    <mergeCell ref="A89:K89"/>
    <mergeCell ref="L89:M89"/>
    <mergeCell ref="N89:V89"/>
    <mergeCell ref="W89:X89"/>
    <mergeCell ref="Y89:AG89"/>
    <mergeCell ref="AH89:AI89"/>
    <mergeCell ref="AJ89:AR89"/>
    <mergeCell ref="A88:K88"/>
    <mergeCell ref="L88:M88"/>
    <mergeCell ref="Y76:BO76"/>
    <mergeCell ref="BP76:CN76"/>
    <mergeCell ref="BQ77:CN77"/>
    <mergeCell ref="L60:AB60"/>
    <mergeCell ref="A35:CN35"/>
    <mergeCell ref="A37:CN38"/>
    <mergeCell ref="A39:CN41"/>
    <mergeCell ref="A32:CN32"/>
    <mergeCell ref="A33:CN33"/>
    <mergeCell ref="A34:CN34"/>
    <mergeCell ref="A50:CN50"/>
    <mergeCell ref="L59:N59"/>
    <mergeCell ref="O59:X59"/>
    <mergeCell ref="Y59:AA59"/>
    <mergeCell ref="AB59:AK59"/>
    <mergeCell ref="W55:X55"/>
    <mergeCell ref="Y55:AG55"/>
    <mergeCell ref="AH55:AI55"/>
    <mergeCell ref="AJ55:AR55"/>
    <mergeCell ref="BQ55:BZ55"/>
    <mergeCell ref="CA55:CB55"/>
    <mergeCell ref="CC55:CN55"/>
    <mergeCell ref="AC60:BD60"/>
    <mergeCell ref="BE60:CN60"/>
    <mergeCell ref="A62:K62"/>
    <mergeCell ref="L62:N62"/>
    <mergeCell ref="O62:AB62"/>
    <mergeCell ref="A63:K64"/>
    <mergeCell ref="L63:N63"/>
    <mergeCell ref="O63:AB63"/>
    <mergeCell ref="AC63:AE63"/>
    <mergeCell ref="AF63:CN63"/>
    <mergeCell ref="L64:N64"/>
    <mergeCell ref="O64:AB64"/>
    <mergeCell ref="AC64:AE64"/>
    <mergeCell ref="AF64:CN64"/>
    <mergeCell ref="CJ62:CN62"/>
    <mergeCell ref="BX62:CI62"/>
    <mergeCell ref="BM62:BW62"/>
    <mergeCell ref="AC62:AN62"/>
    <mergeCell ref="AO62:AQ62"/>
    <mergeCell ref="AR62:AZ62"/>
    <mergeCell ref="BA62:BC62"/>
    <mergeCell ref="BD62:BL62"/>
    <mergeCell ref="A70:K73"/>
    <mergeCell ref="L70:N70"/>
    <mergeCell ref="O70:AB70"/>
    <mergeCell ref="AC70:AE70"/>
    <mergeCell ref="AF70:AS70"/>
    <mergeCell ref="AT70:AV70"/>
    <mergeCell ref="AW70:CN70"/>
    <mergeCell ref="AC71:AS73"/>
    <mergeCell ref="AT71:AU71"/>
    <mergeCell ref="AV71:CL71"/>
    <mergeCell ref="CM71:CN71"/>
    <mergeCell ref="AT72:AU72"/>
    <mergeCell ref="AV72:CL72"/>
    <mergeCell ref="CM72:CN72"/>
    <mergeCell ref="AT73:AU73"/>
    <mergeCell ref="AV73:CL73"/>
    <mergeCell ref="CM73:CN73"/>
    <mergeCell ref="L65:N65"/>
    <mergeCell ref="O65:AB65"/>
    <mergeCell ref="AC65:AE65"/>
    <mergeCell ref="A65:K67"/>
    <mergeCell ref="L67:N67"/>
    <mergeCell ref="O67:AB67"/>
    <mergeCell ref="AC67:AE67"/>
    <mergeCell ref="AF67:CN67"/>
    <mergeCell ref="A68:K69"/>
    <mergeCell ref="L68:N68"/>
    <mergeCell ref="L69:N69"/>
    <mergeCell ref="O68:AB68"/>
    <mergeCell ref="AC68:AE68"/>
    <mergeCell ref="AF68:AY68"/>
    <mergeCell ref="AZ68:BB68"/>
    <mergeCell ref="BC68:BS68"/>
    <mergeCell ref="BT68:BV68"/>
    <mergeCell ref="BW68:CN68"/>
    <mergeCell ref="O69:AB69"/>
    <mergeCell ref="AC69:AE69"/>
    <mergeCell ref="AF65:CN65"/>
    <mergeCell ref="L66:N66"/>
    <mergeCell ref="O66:AB66"/>
    <mergeCell ref="AC66:AE66"/>
    <mergeCell ref="AF66:CN66"/>
    <mergeCell ref="AT158:AV158"/>
    <mergeCell ref="AW158:AY158"/>
    <mergeCell ref="AL143:AY143"/>
    <mergeCell ref="AZ143:BE144"/>
    <mergeCell ref="AZ145:BE145"/>
    <mergeCell ref="AZ146:BE146"/>
    <mergeCell ref="AZ147:BE147"/>
    <mergeCell ref="AZ148:BE148"/>
    <mergeCell ref="AZ149:BE149"/>
    <mergeCell ref="AZ150:BE150"/>
    <mergeCell ref="AZ151:BE151"/>
    <mergeCell ref="AZ152:BE152"/>
    <mergeCell ref="AZ153:BE153"/>
    <mergeCell ref="AZ154:BE154"/>
    <mergeCell ref="AZ155:BE155"/>
    <mergeCell ref="AZ156:BE156"/>
    <mergeCell ref="AZ157:BE157"/>
    <mergeCell ref="AZ158:BE158"/>
    <mergeCell ref="AL145:AP145"/>
    <mergeCell ref="AL146:AP146"/>
    <mergeCell ref="AL147:AP147"/>
    <mergeCell ref="AL148:AP148"/>
    <mergeCell ref="AL149:AP149"/>
    <mergeCell ref="H157:V157"/>
    <mergeCell ref="H158:V158"/>
    <mergeCell ref="W145:AK145"/>
    <mergeCell ref="W146:AK146"/>
    <mergeCell ref="W147:AK147"/>
    <mergeCell ref="W148:AK148"/>
    <mergeCell ref="W149:AK149"/>
    <mergeCell ref="W150:AK150"/>
    <mergeCell ref="W151:AK151"/>
    <mergeCell ref="W152:AK152"/>
    <mergeCell ref="W153:AK153"/>
    <mergeCell ref="W154:AK154"/>
    <mergeCell ref="W155:AK155"/>
    <mergeCell ref="W156:AK156"/>
    <mergeCell ref="W157:AK157"/>
    <mergeCell ref="W158:AK158"/>
    <mergeCell ref="AL157:AP157"/>
    <mergeCell ref="AL158:AP158"/>
    <mergeCell ref="AQ145:AS145"/>
    <mergeCell ref="AQ146:AS146"/>
    <mergeCell ref="AQ147:AS147"/>
    <mergeCell ref="AQ148:AS148"/>
    <mergeCell ref="AQ149:AS149"/>
    <mergeCell ref="AQ150:AS150"/>
    <mergeCell ref="AQ151:AS151"/>
    <mergeCell ref="AQ152:AS152"/>
    <mergeCell ref="AQ153:AS153"/>
    <mergeCell ref="AQ154:AS154"/>
    <mergeCell ref="AQ155:AS155"/>
    <mergeCell ref="AQ156:AS156"/>
    <mergeCell ref="AQ157:AS157"/>
    <mergeCell ref="AQ158:AS158"/>
    <mergeCell ref="BF156:BT156"/>
    <mergeCell ref="BF157:BT157"/>
    <mergeCell ref="BF158:BT158"/>
    <mergeCell ref="BU145:CG145"/>
    <mergeCell ref="BU146:CG146"/>
    <mergeCell ref="BU147:CG147"/>
    <mergeCell ref="BU148:CG148"/>
    <mergeCell ref="BU149:CG149"/>
    <mergeCell ref="BU150:CG150"/>
    <mergeCell ref="BU151:CG151"/>
    <mergeCell ref="BU152:CG152"/>
    <mergeCell ref="BU153:CG153"/>
    <mergeCell ref="BU154:CG154"/>
    <mergeCell ref="BU155:CG155"/>
    <mergeCell ref="BU156:CG156"/>
    <mergeCell ref="BU157:CG157"/>
    <mergeCell ref="BU158:CG158"/>
    <mergeCell ref="AF69:AL69"/>
    <mergeCell ref="AM69:AN69"/>
    <mergeCell ref="AO69:BS69"/>
    <mergeCell ref="BT69:BU69"/>
    <mergeCell ref="BF151:BT151"/>
    <mergeCell ref="BF152:BT152"/>
    <mergeCell ref="BF153:BT153"/>
    <mergeCell ref="BF154:BT154"/>
    <mergeCell ref="BF155:BT155"/>
    <mergeCell ref="AL155:AP155"/>
    <mergeCell ref="A94:CL94"/>
    <mergeCell ref="BP99:BS99"/>
    <mergeCell ref="N88:V88"/>
    <mergeCell ref="W88:X88"/>
    <mergeCell ref="Y88:AG88"/>
    <mergeCell ref="AH88:AI88"/>
    <mergeCell ref="AJ88:AR88"/>
    <mergeCell ref="BP129:CN129"/>
    <mergeCell ref="CG132:CN132"/>
    <mergeCell ref="H138:S138"/>
    <mergeCell ref="U138:BZ138"/>
    <mergeCell ref="A103:CN103"/>
    <mergeCell ref="A111:CN111"/>
    <mergeCell ref="A115:CN115"/>
  </mergeCells>
  <phoneticPr fontId="37"/>
  <conditionalFormatting sqref="O59 AB59 L60">
    <cfRule type="expression" dxfId="85" priority="92" stopIfTrue="1">
      <formula>L59=""</formula>
    </cfRule>
  </conditionalFormatting>
  <conditionalFormatting sqref="AC60">
    <cfRule type="expression" dxfId="84" priority="91" stopIfTrue="1">
      <formula>$AC$60=""</formula>
    </cfRule>
  </conditionalFormatting>
  <conditionalFormatting sqref="BE60">
    <cfRule type="expression" dxfId="83" priority="90" stopIfTrue="1">
      <formula>$BE$60=""</formula>
    </cfRule>
  </conditionalFormatting>
  <conditionalFormatting sqref="L68:N69 AC68:AE69 AZ68:BB68 BT68:BV68">
    <cfRule type="expression" dxfId="82" priority="50" stopIfTrue="1">
      <formula>AND($L$68="□",$AC$68="□",$AZ$68="□",$BT$68="□",$L$69="□",$AC$69="□")</formula>
    </cfRule>
  </conditionalFormatting>
  <conditionalFormatting sqref="AO69:BS69">
    <cfRule type="expression" dxfId="81" priority="49">
      <formula>AND($AC$69="■",$AO$69="")</formula>
    </cfRule>
  </conditionalFormatting>
  <conditionalFormatting sqref="AO62:AQ62 BA62:BC62">
    <cfRule type="expression" dxfId="80" priority="48" stopIfTrue="1">
      <formula>AND($AO$62="□",$BA$62="□")</formula>
    </cfRule>
  </conditionalFormatting>
  <conditionalFormatting sqref="BX62:CI62">
    <cfRule type="expression" dxfId="79" priority="47" stopIfTrue="1">
      <formula>$BX$62=""</formula>
    </cfRule>
  </conditionalFormatting>
  <conditionalFormatting sqref="L63:N64">
    <cfRule type="expression" dxfId="78" priority="46" stopIfTrue="1">
      <formula>AND($L$63="□",$L$64="□")</formula>
    </cfRule>
  </conditionalFormatting>
  <conditionalFormatting sqref="AC63:AE63">
    <cfRule type="expression" dxfId="77" priority="44" stopIfTrue="1">
      <formula>AND($L$63="■",$AC$63="□")</formula>
    </cfRule>
  </conditionalFormatting>
  <conditionalFormatting sqref="AC64:AE64">
    <cfRule type="expression" dxfId="76" priority="43" stopIfTrue="1">
      <formula>AND($L$64="■",$AC$64="□")</formula>
    </cfRule>
  </conditionalFormatting>
  <conditionalFormatting sqref="L64:CN64">
    <cfRule type="expression" dxfId="75" priority="42" stopIfTrue="1">
      <formula>$L$63="■"</formula>
    </cfRule>
  </conditionalFormatting>
  <conditionalFormatting sqref="L63:CN63">
    <cfRule type="expression" dxfId="74" priority="41" stopIfTrue="1">
      <formula>$L$64="■"</formula>
    </cfRule>
  </conditionalFormatting>
  <conditionalFormatting sqref="L65:N67">
    <cfRule type="expression" dxfId="73" priority="40" stopIfTrue="1">
      <formula>AND($L$65="□",$L$66="□",$L$67="□")</formula>
    </cfRule>
  </conditionalFormatting>
  <conditionalFormatting sqref="AC65:AE65">
    <cfRule type="expression" dxfId="72" priority="39" stopIfTrue="1">
      <formula>AND($L$65="■",$AC$65="□")</formula>
    </cfRule>
  </conditionalFormatting>
  <conditionalFormatting sqref="AC66:AE66">
    <cfRule type="expression" dxfId="71" priority="38" stopIfTrue="1">
      <formula>AND($L$66="■",$AC$66="□")</formula>
    </cfRule>
  </conditionalFormatting>
  <conditionalFormatting sqref="AC67:AE67">
    <cfRule type="expression" dxfId="70" priority="37" stopIfTrue="1">
      <formula>AND($L$67="■",$AC$67="□")</formula>
    </cfRule>
  </conditionalFormatting>
  <conditionalFormatting sqref="L66:CN67">
    <cfRule type="expression" dxfId="69" priority="36" stopIfTrue="1">
      <formula>$L$65="■"</formula>
    </cfRule>
  </conditionalFormatting>
  <conditionalFormatting sqref="L65:CN65 L67:CN67">
    <cfRule type="expression" dxfId="68" priority="35" stopIfTrue="1">
      <formula>$L$66="■"</formula>
    </cfRule>
  </conditionalFormatting>
  <conditionalFormatting sqref="L65:CN66">
    <cfRule type="expression" dxfId="67" priority="34" stopIfTrue="1">
      <formula>$L$67="■"</formula>
    </cfRule>
  </conditionalFormatting>
  <conditionalFormatting sqref="L70:N70 AC70:AE70">
    <cfRule type="expression" dxfId="66" priority="33" stopIfTrue="1">
      <formula>AND($L$70="□",$AC$70="□")</formula>
    </cfRule>
  </conditionalFormatting>
  <conditionalFormatting sqref="AC70:CN73">
    <cfRule type="expression" dxfId="65" priority="32" stopIfTrue="1">
      <formula>$L$70="■"</formula>
    </cfRule>
  </conditionalFormatting>
  <conditionalFormatting sqref="L70:AB73">
    <cfRule type="expression" dxfId="64" priority="31" stopIfTrue="1">
      <formula>$AC$70="■"</formula>
    </cfRule>
  </conditionalFormatting>
  <conditionalFormatting sqref="AT70:AV70">
    <cfRule type="expression" dxfId="63" priority="30" stopIfTrue="1">
      <formula>AND($AC$70="■",$AT$70="□")</formula>
    </cfRule>
  </conditionalFormatting>
  <conditionalFormatting sqref="AV71:CL71">
    <cfRule type="expression" dxfId="62" priority="29" stopIfTrue="1">
      <formula>AND($AC$70="■",$AV$71="")</formula>
    </cfRule>
  </conditionalFormatting>
  <conditionalFormatting sqref="M80:U80">
    <cfRule type="expression" dxfId="61" priority="27" stopIfTrue="1">
      <formula>$M$80=""</formula>
    </cfRule>
  </conditionalFormatting>
  <conditionalFormatting sqref="Z80:AD80">
    <cfRule type="expression" dxfId="60" priority="26" stopIfTrue="1">
      <formula>$Z$80=""</formula>
    </cfRule>
  </conditionalFormatting>
  <conditionalFormatting sqref="AI80:AM80">
    <cfRule type="expression" dxfId="59" priority="25" stopIfTrue="1">
      <formula>$AI$80=""</formula>
    </cfRule>
  </conditionalFormatting>
  <conditionalFormatting sqref="BG80:BO80">
    <cfRule type="expression" dxfId="58" priority="24" stopIfTrue="1">
      <formula>$BG$80=""</formula>
    </cfRule>
  </conditionalFormatting>
  <conditionalFormatting sqref="BU80:BY80">
    <cfRule type="expression" dxfId="57" priority="23" stopIfTrue="1">
      <formula>$BU$80=""</formula>
    </cfRule>
  </conditionalFormatting>
  <conditionalFormatting sqref="CD80:CH80">
    <cfRule type="expression" dxfId="56" priority="22" stopIfTrue="1">
      <formula>$CD$80=""</formula>
    </cfRule>
  </conditionalFormatting>
  <conditionalFormatting sqref="BD14:CJ14">
    <cfRule type="expression" dxfId="55" priority="21" stopIfTrue="1">
      <formula>$BD$14=""</formula>
    </cfRule>
  </conditionalFormatting>
  <conditionalFormatting sqref="BD15:CJ15">
    <cfRule type="expression" dxfId="54" priority="20" stopIfTrue="1">
      <formula>$BD$15=""</formula>
    </cfRule>
  </conditionalFormatting>
  <conditionalFormatting sqref="BH16:BK16">
    <cfRule type="expression" dxfId="53" priority="19" stopIfTrue="1">
      <formula>$BH$16=""</formula>
    </cfRule>
  </conditionalFormatting>
  <conditionalFormatting sqref="BO16:BR16">
    <cfRule type="expression" dxfId="52" priority="18" stopIfTrue="1">
      <formula>$BO$16=""</formula>
    </cfRule>
  </conditionalFormatting>
  <conditionalFormatting sqref="BV16:BY16">
    <cfRule type="expression" dxfId="51" priority="17" stopIfTrue="1">
      <formula>$BV$16=""</formula>
    </cfRule>
  </conditionalFormatting>
  <conditionalFormatting sqref="CA5:CE5">
    <cfRule type="expression" dxfId="50" priority="16" stopIfTrue="1">
      <formula>$CA$5=""</formula>
    </cfRule>
  </conditionalFormatting>
  <conditionalFormatting sqref="CH5:CL5">
    <cfRule type="expression" dxfId="49" priority="15" stopIfTrue="1">
      <formula>$CH$5=""</formula>
    </cfRule>
  </conditionalFormatting>
  <conditionalFormatting sqref="BD12:BK12">
    <cfRule type="expression" dxfId="48" priority="14">
      <formula>$BD$12=""</formula>
    </cfRule>
  </conditionalFormatting>
  <conditionalFormatting sqref="BL12:CL12">
    <cfRule type="expression" dxfId="47" priority="13">
      <formula>$BL$12=""</formula>
    </cfRule>
  </conditionalFormatting>
  <conditionalFormatting sqref="BD13:CL13">
    <cfRule type="expression" dxfId="46" priority="12" stopIfTrue="1">
      <formula>$BL$12=""</formula>
    </cfRule>
  </conditionalFormatting>
  <conditionalFormatting sqref="L61">
    <cfRule type="expression" dxfId="45" priority="11" stopIfTrue="1">
      <formula>L61=""</formula>
    </cfRule>
  </conditionalFormatting>
  <conditionalFormatting sqref="BD11:BH11">
    <cfRule type="expression" dxfId="44" priority="10" stopIfTrue="1">
      <formula>$BD$11=""</formula>
    </cfRule>
  </conditionalFormatting>
  <conditionalFormatting sqref="BK11:BO11">
    <cfRule type="expression" dxfId="43" priority="9" stopIfTrue="1">
      <formula>$BK$11=""</formula>
    </cfRule>
  </conditionalFormatting>
  <conditionalFormatting sqref="CA133:CE133">
    <cfRule type="expression" dxfId="42" priority="8" stopIfTrue="1">
      <formula>$CA$133=""</formula>
    </cfRule>
  </conditionalFormatting>
  <conditionalFormatting sqref="CH133:CL133">
    <cfRule type="expression" dxfId="41" priority="7" stopIfTrue="1">
      <formula>$CH$133=""</formula>
    </cfRule>
  </conditionalFormatting>
  <conditionalFormatting sqref="L53:AR53">
    <cfRule type="expression" dxfId="40" priority="6" stopIfTrue="1">
      <formula>$L$53=""</formula>
    </cfRule>
  </conditionalFormatting>
  <conditionalFormatting sqref="N54:V54">
    <cfRule type="expression" dxfId="39" priority="5" stopIfTrue="1">
      <formula>$N$54=""</formula>
    </cfRule>
  </conditionalFormatting>
  <conditionalFormatting sqref="Y54:AG54">
    <cfRule type="expression" dxfId="38" priority="4" stopIfTrue="1">
      <formula>$Y$54=""</formula>
    </cfRule>
  </conditionalFormatting>
  <conditionalFormatting sqref="AJ54:AR54">
    <cfRule type="expression" dxfId="37" priority="3" stopIfTrue="1">
      <formula>$AJ$54=""</formula>
    </cfRule>
  </conditionalFormatting>
  <conditionalFormatting sqref="BA62:BL62">
    <cfRule type="expression" dxfId="36" priority="2" stopIfTrue="1">
      <formula>$AO$62="■"</formula>
    </cfRule>
  </conditionalFormatting>
  <conditionalFormatting sqref="AO62:AZ62">
    <cfRule type="expression" dxfId="35" priority="1" stopIfTrue="1">
      <formula>$BA$62="■"</formula>
    </cfRule>
  </conditionalFormatting>
  <dataValidations xWindow="748" yWindow="251" count="18">
    <dataValidation imeMode="disabled" allowBlank="1" showInputMessage="1" showErrorMessage="1" sqref="BU85 Y88:AG89 AJ88:AR89 BG88:BO89 BR88:CA89 CD88:CN89 BD85 N88:V89 BH16:BK16 BD54:BR54 BU54:CN54 Y54:AG55 AJ54:AR55 BF55:BN55 BQ55:BZ55 CC55:CN55 N54:V55 CH133:CL133 CA133:CE133" xr:uid="{00000000-0002-0000-0000-000000000000}"/>
    <dataValidation type="list" allowBlank="1" showInputMessage="1" showErrorMessage="1" sqref="BD16:BG16" xr:uid="{00000000-0002-0000-0000-000001000000}">
      <formula1>"大正,昭和,平成"</formula1>
    </dataValidation>
    <dataValidation type="list" imeMode="disabled" allowBlank="1" showInputMessage="1" showErrorMessage="1" sqref="CH5:CL5 BV16:BY16 AI80:AM80 CD80:CH80" xr:uid="{00000000-0002-0000-0000-000002000000}">
      <formula1>"1,2,3,4,5,6,7,8,9,10,11,12,13,14,15,16,17,18,19,20,21,22,23,24,25,26,27,28,29,30,31"</formula1>
    </dataValidation>
    <dataValidation type="list" imeMode="disabled" allowBlank="1" showInputMessage="1" showErrorMessage="1" sqref="BO16:BR16" xr:uid="{00000000-0002-0000-0000-000003000000}">
      <formula1>"1,2,3,4,5,6,7,8,9,10,11,12"</formula1>
    </dataValidation>
    <dataValidation imeMode="halfKatakana" allowBlank="1" showInputMessage="1" showErrorMessage="1" sqref="H145:H158" xr:uid="{00000000-0002-0000-0000-000004000000}"/>
    <dataValidation type="list" imeMode="halfAlpha" allowBlank="1" showInputMessage="1" showErrorMessage="1" sqref="AT145:AV158" xr:uid="{00000000-0002-0000-0000-000006000000}">
      <formula1>"1,2,3,4,5,6,7,8,9,10,11,12"</formula1>
    </dataValidation>
    <dataValidation type="list" imeMode="halfAlpha" allowBlank="1" showInputMessage="1" showErrorMessage="1" sqref="AW145:AY158" xr:uid="{00000000-0002-0000-0000-000007000000}">
      <formula1>"1,2,3,4,5,6,7,8,9,10,11,12,13,14,15,16,17,18,19,20,21,22,23,24,25,26,27,28,29,30,31"</formula1>
    </dataValidation>
    <dataValidation type="list" imeMode="halfAlpha" allowBlank="1" showInputMessage="1" showErrorMessage="1" sqref="AZ145:BE158" xr:uid="{00000000-0002-0000-0000-000008000000}">
      <formula1>"M,F"</formula1>
    </dataValidation>
    <dataValidation type="textLength" imeMode="disabled" operator="equal" allowBlank="1" showInputMessage="1" showErrorMessage="1" error="入力された桁数が不正です。_x000a_3ケタで再度入力してください。" sqref="O59:X59 O86:X86 BD21:BH21 BD11:BH11" xr:uid="{00000000-0002-0000-0000-00000A000000}">
      <formula1>3</formula1>
    </dataValidation>
    <dataValidation type="textLength" imeMode="disabled" operator="equal" allowBlank="1" showInputMessage="1" showErrorMessage="1" error="入力された桁数が不正です。_x000a_4ケタで再度入力してください。" sqref="AB59:AK59 AB86:AK86 BK21:BO21 BK11:BO11" xr:uid="{00000000-0002-0000-0000-00000B000000}">
      <formula1>4</formula1>
    </dataValidation>
    <dataValidation type="whole" imeMode="disabled" allowBlank="1" showInputMessage="1" showErrorMessage="1" error="200万円以内で入力してください。" sqref="Y76:BO76" xr:uid="{00000000-0002-0000-0000-00000C000000}">
      <formula1>200000</formula1>
      <formula2>2000000</formula2>
    </dataValidation>
    <dataValidation imeMode="hiragana" allowBlank="1" showInputMessage="1" showErrorMessage="1" sqref="BD14:CJ14" xr:uid="{5845FB1D-B9B6-4EEF-B7B8-7B3BE0B08BC7}"/>
    <dataValidation type="list" imeMode="disabled" allowBlank="1" showInputMessage="1" showErrorMessage="1" prompt="作成日は公募期間内の日付で入力してください。_x000a_（未来日不可）" sqref="CA5:CE5" xr:uid="{ADBD92C4-78D7-4ADD-BCC2-598A0D69D9D8}">
      <formula1>"5,6,7,8,9,10"</formula1>
    </dataValidation>
    <dataValidation type="list" allowBlank="1" showInputMessage="1" showErrorMessage="1" sqref="Z80:AD80" xr:uid="{115C966E-F36E-45F2-99A3-994902DF1FBE}">
      <formula1>"6,7,8,9,10,11,12,1"</formula1>
    </dataValidation>
    <dataValidation type="list" allowBlank="1" showInputMessage="1" showErrorMessage="1" sqref="BG80:BO80 M80:U80" xr:uid="{97C99B1A-05AF-4741-A64C-419350403583}">
      <formula1>"2020,2021"</formula1>
    </dataValidation>
    <dataValidation type="list" allowBlank="1" showInputMessage="1" showErrorMessage="1" sqref="AT70:AV70 L63:N70 AO62:AQ62 BA62:BC62 BT68:BV68 AZ68:BB68 AC63:AE70" xr:uid="{82FF2002-E08C-45EC-A34D-AC75B55F1CD2}">
      <formula1>"□,■"</formula1>
    </dataValidation>
    <dataValidation type="list" imeMode="halfAlpha" allowBlank="1" showInputMessage="1" showErrorMessage="1" sqref="AL145:AP158" xr:uid="{FCD81337-DB7F-40F9-90DC-582C22843A46}">
      <formula1>"T,S,H"</formula1>
    </dataValidation>
    <dataValidation type="list" imeMode="disabled" allowBlank="1" showInputMessage="1" showErrorMessage="1" sqref="BU80:BY80" xr:uid="{65E69022-015C-42AB-949C-0DFFCEE34BAD}">
      <formula1>"6,7,8,9,10,11,12,1"</formula1>
    </dataValidation>
  </dataValidations>
  <printOptions horizontalCentered="1"/>
  <pageMargins left="0.27559055118110237" right="0.27559055118110237" top="0.39370078740157483" bottom="0.19685039370078741" header="0.39370078740157483" footer="0.11811023622047245"/>
  <pageSetup paperSize="9" scale="67" orientation="portrait" r:id="rId1"/>
  <headerFooter alignWithMargins="0">
    <oddFooter>&amp;L（備考）用紙は日本工業規格Ａ４とし、縦位置とする。</oddFooter>
  </headerFooter>
  <rowBreaks count="3" manualBreakCount="3">
    <brk id="48" max="91" man="1"/>
    <brk id="93" max="91" man="1"/>
    <brk id="127" max="90"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B1AEB-8DBC-4A77-BE1E-E767F813392C}">
  <sheetPr>
    <pageSetUpPr fitToPage="1"/>
  </sheetPr>
  <dimension ref="A1:CV73"/>
  <sheetViews>
    <sheetView showGridLines="0" showZeros="0" view="pageBreakPreview" zoomScale="50" zoomScaleNormal="70" zoomScaleSheetLayoutView="50" workbookViewId="0">
      <selection activeCell="A3" sqref="A3:BC3"/>
    </sheetView>
  </sheetViews>
  <sheetFormatPr defaultRowHeight="13.5"/>
  <cols>
    <col min="1" max="12" width="3.625" style="7" customWidth="1"/>
    <col min="13" max="27" width="4.5" style="7" customWidth="1"/>
    <col min="28" max="34" width="3.625" style="7" customWidth="1"/>
    <col min="35" max="35" width="4.125" style="7" customWidth="1"/>
    <col min="36" max="37" width="3.625" style="7" customWidth="1"/>
    <col min="38" max="38" width="3.875" style="7" customWidth="1"/>
    <col min="39" max="52" width="3.625" style="7" customWidth="1"/>
    <col min="53" max="53" width="3.875" style="7" customWidth="1"/>
    <col min="54" max="55" width="3.625" style="7" customWidth="1"/>
    <col min="56" max="85" width="3.5" style="7" customWidth="1"/>
    <col min="86" max="16384" width="9" style="7"/>
  </cols>
  <sheetData>
    <row r="1" spans="1:55" ht="18.75">
      <c r="AQ1" s="317"/>
      <c r="AR1" s="317"/>
      <c r="AS1" s="317"/>
      <c r="BC1" s="318" t="s">
        <v>288</v>
      </c>
    </row>
    <row r="2" spans="1:55" ht="18" customHeight="1">
      <c r="AP2" s="319"/>
      <c r="BC2" s="156" t="str">
        <f>IF(OR('様式第１｜交付申請書'!$BD$15&lt;&gt;"",'様式第１｜交付申請書'!$AJ$54&lt;&gt;""),'様式第１｜交付申請書'!$BD$15&amp;"邸"&amp;RIGHT(TRIM('様式第１｜交付申請書'!$N$54&amp;'様式第１｜交付申請書'!$Y$54&amp;'様式第１｜交付申請書'!$AJ$54),4),"")</f>
        <v/>
      </c>
    </row>
    <row r="3" spans="1:55" ht="30" customHeight="1">
      <c r="A3" s="1080" t="s">
        <v>230</v>
      </c>
      <c r="B3" s="1080"/>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0"/>
      <c r="AO3" s="1080"/>
      <c r="AP3" s="1080"/>
      <c r="AQ3" s="1080"/>
      <c r="AR3" s="1080"/>
      <c r="AS3" s="1080"/>
      <c r="AT3" s="1080"/>
      <c r="AU3" s="1080"/>
      <c r="AV3" s="1080"/>
      <c r="AW3" s="1080"/>
      <c r="AX3" s="1080"/>
      <c r="AY3" s="1080"/>
      <c r="AZ3" s="1080"/>
      <c r="BA3" s="1080"/>
      <c r="BB3" s="1080"/>
      <c r="BC3" s="1080"/>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8.75">
      <c r="A5" s="44"/>
      <c r="B5" s="44"/>
      <c r="C5" s="44"/>
      <c r="D5" s="44"/>
      <c r="E5" s="4"/>
      <c r="F5" s="4"/>
      <c r="G5" s="4"/>
      <c r="H5" s="4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320" t="s">
        <v>4</v>
      </c>
      <c r="BC5" s="4"/>
    </row>
    <row r="6" spans="1:55" ht="23.25" customHeight="1">
      <c r="A6" s="416"/>
      <c r="B6" s="417"/>
      <c r="C6" s="418" t="s">
        <v>324</v>
      </c>
      <c r="D6" s="32"/>
      <c r="E6" s="32"/>
      <c r="F6" s="32"/>
      <c r="G6" s="419"/>
      <c r="H6" s="420"/>
      <c r="I6" s="418" t="s">
        <v>325</v>
      </c>
      <c r="J6" s="32"/>
      <c r="K6" s="20"/>
      <c r="L6" s="20"/>
      <c r="M6" s="20"/>
      <c r="N6" s="4"/>
      <c r="O6" s="4"/>
      <c r="P6" s="4"/>
      <c r="Q6" s="4"/>
      <c r="R6" s="4"/>
      <c r="S6" s="4"/>
      <c r="T6" s="4"/>
      <c r="U6" s="4"/>
      <c r="V6" s="4"/>
      <c r="W6" s="4"/>
      <c r="X6" s="4"/>
      <c r="Y6" s="4"/>
      <c r="Z6" s="4"/>
      <c r="AA6" s="4"/>
      <c r="AB6" s="4"/>
      <c r="AC6" s="4"/>
      <c r="AD6" s="4"/>
      <c r="AE6" s="4"/>
      <c r="AF6" s="4"/>
      <c r="AG6" s="4"/>
      <c r="AH6" s="4"/>
      <c r="AI6" s="20"/>
      <c r="AJ6" s="20"/>
      <c r="AK6" s="20"/>
      <c r="AL6" s="20"/>
      <c r="AM6" s="20"/>
      <c r="AN6" s="20"/>
      <c r="AO6" s="20"/>
      <c r="AP6" s="20"/>
      <c r="AQ6" s="20"/>
      <c r="AR6" s="4"/>
      <c r="AS6" s="4"/>
      <c r="AT6" s="4"/>
      <c r="AU6" s="4"/>
      <c r="AV6" s="4"/>
      <c r="AW6" s="156" t="s">
        <v>71</v>
      </c>
      <c r="AX6" s="397"/>
      <c r="AY6" s="322" t="s">
        <v>134</v>
      </c>
      <c r="AZ6" s="397"/>
      <c r="BA6" s="1422" t="s">
        <v>135</v>
      </c>
      <c r="BB6" s="1422"/>
      <c r="BC6" s="156"/>
    </row>
    <row r="7" spans="1:55" s="21" customFormat="1" ht="14.25" customHeight="1">
      <c r="A7" s="373"/>
      <c r="B7" s="373"/>
      <c r="C7" s="373"/>
      <c r="D7" s="373"/>
      <c r="E7" s="373"/>
      <c r="F7" s="373"/>
      <c r="G7" s="373"/>
      <c r="H7" s="373"/>
      <c r="I7" s="373"/>
      <c r="J7" s="373"/>
      <c r="AC7" s="373"/>
      <c r="AD7" s="373"/>
      <c r="AE7" s="373"/>
      <c r="AF7" s="373"/>
      <c r="AG7" s="373"/>
      <c r="AH7" s="373"/>
      <c r="AI7" s="373"/>
      <c r="AJ7" s="373"/>
      <c r="AK7" s="373"/>
      <c r="AX7" s="31"/>
      <c r="AY7" s="390"/>
      <c r="AZ7" s="175"/>
      <c r="BA7" s="390"/>
      <c r="BB7" s="390"/>
      <c r="BC7" s="390"/>
    </row>
    <row r="8" spans="1:55" s="21" customFormat="1" ht="37.5" customHeight="1">
      <c r="A8" s="373"/>
      <c r="B8" s="373"/>
      <c r="C8" s="373"/>
      <c r="D8" s="373"/>
      <c r="E8" s="373"/>
      <c r="F8" s="373"/>
      <c r="G8" s="373"/>
      <c r="H8" s="373"/>
      <c r="I8" s="373"/>
      <c r="J8" s="373"/>
      <c r="AC8" s="373"/>
      <c r="AD8" s="373"/>
      <c r="AE8" s="373"/>
      <c r="AF8" s="373"/>
      <c r="AG8" s="373"/>
      <c r="AH8" s="373"/>
      <c r="AI8" s="373"/>
      <c r="AJ8" s="373"/>
      <c r="AK8" s="373"/>
      <c r="AP8" s="846" t="s">
        <v>291</v>
      </c>
      <c r="AQ8" s="847"/>
      <c r="AR8" s="847"/>
      <c r="AS8" s="847"/>
      <c r="AT8" s="847"/>
      <c r="AU8" s="847"/>
      <c r="AV8" s="847"/>
      <c r="AW8" s="844"/>
      <c r="AX8" s="844"/>
      <c r="AY8" s="844"/>
      <c r="AZ8" s="844"/>
      <c r="BA8" s="844"/>
      <c r="BB8" s="844"/>
      <c r="BC8" s="845"/>
    </row>
    <row r="9" spans="1:55" s="21" customFormat="1" ht="14.25" customHeight="1">
      <c r="A9" s="373"/>
      <c r="B9" s="373"/>
      <c r="C9" s="373"/>
      <c r="D9" s="373"/>
      <c r="E9" s="373"/>
      <c r="F9" s="373"/>
      <c r="G9" s="373"/>
      <c r="H9" s="373"/>
      <c r="I9" s="373"/>
      <c r="J9" s="373"/>
      <c r="AC9" s="373"/>
      <c r="AD9" s="373"/>
      <c r="AE9" s="373"/>
      <c r="AF9" s="373"/>
      <c r="AG9" s="373"/>
      <c r="AH9" s="373"/>
      <c r="AI9" s="373"/>
      <c r="AJ9" s="373"/>
      <c r="AK9" s="373"/>
      <c r="AX9" s="31"/>
      <c r="AY9" s="390"/>
      <c r="AZ9" s="175"/>
      <c r="BA9" s="390"/>
      <c r="BB9" s="390"/>
      <c r="BC9" s="390"/>
    </row>
    <row r="10" spans="1:55" ht="24">
      <c r="A10" s="49" t="s">
        <v>97</v>
      </c>
      <c r="B10" s="49"/>
      <c r="C10" s="49"/>
      <c r="D10" s="323"/>
      <c r="E10" s="323"/>
      <c r="F10" s="323"/>
      <c r="G10" s="323"/>
      <c r="H10" s="323"/>
      <c r="I10" s="323"/>
      <c r="J10" s="323"/>
      <c r="K10" s="323"/>
      <c r="L10" s="323"/>
      <c r="M10" s="323"/>
      <c r="N10" s="324"/>
      <c r="O10" s="324"/>
      <c r="P10" s="324"/>
      <c r="Q10" s="324"/>
      <c r="R10" s="324"/>
      <c r="S10" s="324"/>
      <c r="T10" s="324"/>
      <c r="U10" s="324"/>
      <c r="V10" s="324"/>
      <c r="W10" s="324"/>
      <c r="X10" s="324"/>
      <c r="Y10" s="324"/>
      <c r="Z10" s="324"/>
      <c r="AA10" s="324"/>
      <c r="AB10" s="324"/>
      <c r="AC10" s="324"/>
      <c r="AP10" s="325"/>
    </row>
    <row r="11" spans="1:55" ht="24">
      <c r="A11" s="44" t="s">
        <v>11</v>
      </c>
      <c r="B11" s="44"/>
      <c r="C11" s="49"/>
      <c r="D11" s="323"/>
      <c r="E11" s="323"/>
      <c r="F11" s="323"/>
      <c r="G11" s="323"/>
      <c r="H11" s="323"/>
      <c r="I11" s="323"/>
      <c r="J11" s="323"/>
      <c r="K11" s="323"/>
      <c r="L11" s="323"/>
      <c r="M11" s="323"/>
      <c r="N11" s="324"/>
      <c r="O11" s="324"/>
      <c r="P11" s="324"/>
      <c r="Q11" s="324"/>
      <c r="R11" s="324"/>
      <c r="S11" s="324"/>
      <c r="T11" s="324"/>
      <c r="U11" s="324"/>
      <c r="V11" s="324"/>
      <c r="W11" s="324"/>
      <c r="X11" s="324"/>
      <c r="Y11" s="324"/>
      <c r="Z11" s="324"/>
      <c r="AA11" s="324"/>
      <c r="AB11" s="324"/>
      <c r="AC11" s="324"/>
      <c r="AP11" s="325"/>
    </row>
    <row r="12" spans="1:55" ht="24">
      <c r="A12" s="45" t="s">
        <v>21</v>
      </c>
      <c r="B12" s="45"/>
      <c r="C12" s="49"/>
      <c r="D12" s="323"/>
      <c r="E12" s="323"/>
      <c r="F12" s="323"/>
      <c r="G12" s="323"/>
      <c r="H12" s="323"/>
      <c r="I12" s="323"/>
      <c r="J12" s="323"/>
      <c r="K12" s="323"/>
      <c r="L12" s="323"/>
      <c r="M12" s="323"/>
      <c r="N12" s="324"/>
      <c r="O12" s="324"/>
      <c r="P12" s="324"/>
      <c r="Q12" s="324"/>
      <c r="R12" s="324"/>
      <c r="S12" s="324"/>
      <c r="T12" s="324"/>
      <c r="U12" s="324"/>
      <c r="V12" s="324"/>
      <c r="W12" s="324"/>
      <c r="X12" s="324"/>
      <c r="Y12" s="324"/>
      <c r="Z12" s="324"/>
      <c r="AA12" s="324"/>
      <c r="AB12" s="324"/>
      <c r="AC12" s="324"/>
      <c r="AP12" s="325"/>
    </row>
    <row r="13" spans="1:55" ht="17.25" customHeight="1" thickBo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27"/>
      <c r="AY13" s="327"/>
      <c r="AZ13" s="327"/>
      <c r="BA13" s="327"/>
      <c r="BB13" s="327"/>
      <c r="BC13" s="327"/>
    </row>
    <row r="14" spans="1:55" ht="28.5" customHeight="1" thickBot="1">
      <c r="A14" s="1417" t="s">
        <v>17</v>
      </c>
      <c r="B14" s="1418"/>
      <c r="C14" s="1418"/>
      <c r="D14" s="1418"/>
      <c r="E14" s="1418"/>
      <c r="F14" s="1418"/>
      <c r="G14" s="1418"/>
      <c r="H14" s="1418"/>
      <c r="I14" s="1419" t="s">
        <v>231</v>
      </c>
      <c r="J14" s="1420"/>
      <c r="K14" s="1420"/>
      <c r="L14" s="1420"/>
      <c r="M14" s="1420"/>
      <c r="N14" s="1420"/>
      <c r="O14" s="1420"/>
      <c r="P14" s="1421"/>
      <c r="Q14" s="328"/>
      <c r="R14" s="328"/>
      <c r="S14" s="328"/>
      <c r="T14" s="328"/>
      <c r="U14" s="328"/>
      <c r="V14" s="328"/>
      <c r="W14" s="328"/>
      <c r="X14" s="329"/>
      <c r="Y14" s="329"/>
      <c r="Z14" s="329"/>
      <c r="AA14" s="329"/>
      <c r="AB14" s="329"/>
      <c r="AC14" s="329"/>
      <c r="AD14" s="329"/>
      <c r="AE14" s="329"/>
      <c r="AF14" s="329"/>
      <c r="AT14" s="325"/>
    </row>
    <row r="15" spans="1:55" ht="9.75" customHeight="1">
      <c r="D15" s="34"/>
      <c r="E15" s="34"/>
      <c r="F15" s="34"/>
      <c r="G15" s="34"/>
      <c r="H15" s="34"/>
      <c r="I15" s="34"/>
      <c r="J15" s="34"/>
      <c r="K15" s="34"/>
      <c r="L15" s="34"/>
      <c r="M15" s="35"/>
      <c r="N15" s="35"/>
      <c r="O15" s="35"/>
      <c r="P15" s="35"/>
      <c r="Q15" s="35"/>
      <c r="R15" s="35"/>
      <c r="S15" s="35"/>
      <c r="T15" s="35"/>
      <c r="U15" s="35"/>
      <c r="V15" s="35"/>
      <c r="W15" s="35"/>
      <c r="X15" s="35"/>
      <c r="Y15" s="35"/>
      <c r="Z15" s="35"/>
      <c r="AA15" s="35"/>
      <c r="AB15" s="4"/>
      <c r="AC15" s="4"/>
      <c r="AD15" s="4"/>
      <c r="AE15" s="4"/>
      <c r="AF15" s="4"/>
      <c r="AG15" s="4"/>
      <c r="AH15" s="4"/>
      <c r="AI15" s="4"/>
      <c r="AJ15" s="4"/>
      <c r="AK15" s="4"/>
      <c r="AL15" s="4"/>
      <c r="AM15" s="4"/>
      <c r="AN15" s="4"/>
      <c r="AO15" s="4"/>
      <c r="AP15" s="4"/>
      <c r="AQ15" s="4"/>
      <c r="AR15" s="4"/>
      <c r="AS15" s="4"/>
      <c r="AT15" s="4"/>
      <c r="AU15" s="4"/>
      <c r="AV15" s="4"/>
      <c r="AW15" s="4"/>
      <c r="AX15" s="4"/>
    </row>
    <row r="16" spans="1:55" ht="35.25" customHeight="1">
      <c r="A16" s="1393" t="s">
        <v>232</v>
      </c>
      <c r="B16" s="1394"/>
      <c r="C16" s="1394"/>
      <c r="D16" s="1394"/>
      <c r="E16" s="1394"/>
      <c r="F16" s="1394"/>
      <c r="G16" s="1394"/>
      <c r="H16" s="1394"/>
      <c r="I16" s="1394"/>
      <c r="J16" s="1394"/>
      <c r="K16" s="1394"/>
      <c r="L16" s="1394"/>
      <c r="M16" s="1394"/>
      <c r="N16" s="1394"/>
      <c r="O16" s="1394"/>
      <c r="P16" s="1394"/>
      <c r="Q16" s="1394"/>
      <c r="R16" s="1394"/>
      <c r="S16" s="1394"/>
      <c r="T16" s="1394"/>
      <c r="U16" s="1394"/>
      <c r="V16" s="1394"/>
      <c r="W16" s="1394"/>
      <c r="X16" s="1394"/>
      <c r="Y16" s="1394"/>
      <c r="Z16" s="1394"/>
      <c r="AA16" s="1394"/>
      <c r="AB16" s="1394"/>
      <c r="AC16" s="1394"/>
      <c r="AD16" s="1394"/>
      <c r="AE16" s="1394"/>
      <c r="AF16" s="1394"/>
      <c r="AG16" s="1394"/>
      <c r="AH16" s="1394"/>
      <c r="AI16" s="1394"/>
      <c r="AJ16" s="1394"/>
      <c r="AK16" s="1394"/>
      <c r="AL16" s="1394"/>
      <c r="AM16" s="1394"/>
      <c r="AN16" s="1394"/>
      <c r="AO16" s="1394"/>
      <c r="AP16" s="1394"/>
      <c r="AQ16" s="1394"/>
      <c r="AR16" s="1394"/>
      <c r="AS16" s="1394"/>
      <c r="AT16" s="1394"/>
      <c r="AU16" s="1394"/>
      <c r="AV16" s="1394"/>
      <c r="AW16" s="1394"/>
      <c r="AX16" s="1395"/>
      <c r="AY16" s="1581" t="s">
        <v>5</v>
      </c>
      <c r="AZ16" s="1582"/>
      <c r="BA16" s="1582"/>
      <c r="BB16" s="1582"/>
      <c r="BC16" s="1583"/>
    </row>
    <row r="17" spans="1:100" ht="6.75" customHeight="1">
      <c r="D17" s="34"/>
      <c r="E17" s="34"/>
      <c r="F17" s="34"/>
      <c r="G17" s="34"/>
      <c r="H17" s="34"/>
      <c r="I17" s="34"/>
      <c r="J17" s="34"/>
      <c r="K17" s="34"/>
      <c r="L17" s="34"/>
      <c r="M17" s="35"/>
      <c r="N17" s="35"/>
      <c r="O17" s="35"/>
      <c r="P17" s="35"/>
      <c r="Q17" s="35"/>
      <c r="R17" s="35"/>
      <c r="S17" s="35"/>
      <c r="T17" s="35"/>
      <c r="U17" s="35"/>
      <c r="V17" s="35"/>
      <c r="W17" s="35"/>
      <c r="X17" s="35"/>
      <c r="Y17" s="35"/>
      <c r="Z17" s="35"/>
      <c r="AA17" s="35"/>
      <c r="AB17" s="4"/>
      <c r="AC17" s="4"/>
      <c r="AD17" s="4"/>
      <c r="AE17" s="4"/>
      <c r="AF17" s="4"/>
      <c r="AG17" s="4"/>
      <c r="AH17" s="4"/>
      <c r="AI17" s="4"/>
      <c r="AJ17" s="4"/>
      <c r="AK17" s="4"/>
      <c r="AL17" s="4"/>
      <c r="AM17" s="4"/>
      <c r="AN17" s="4"/>
      <c r="AO17" s="4"/>
      <c r="AP17" s="4"/>
      <c r="AQ17" s="4"/>
      <c r="AR17" s="4"/>
      <c r="AS17" s="4"/>
      <c r="AT17" s="4"/>
      <c r="AU17" s="4"/>
      <c r="AV17" s="4"/>
      <c r="AW17" s="4"/>
      <c r="AX17" s="4"/>
    </row>
    <row r="18" spans="1:100" ht="35.25" customHeight="1">
      <c r="A18" s="1399" t="s">
        <v>233</v>
      </c>
      <c r="B18" s="1400"/>
      <c r="C18" s="1400"/>
      <c r="D18" s="1400"/>
      <c r="E18" s="1400"/>
      <c r="F18" s="1400"/>
      <c r="G18" s="1400"/>
      <c r="H18" s="1400"/>
      <c r="I18" s="1400"/>
      <c r="J18" s="1400"/>
      <c r="K18" s="1400"/>
      <c r="L18" s="1400"/>
      <c r="M18" s="1400"/>
      <c r="N18" s="1400"/>
      <c r="O18" s="1400"/>
      <c r="P18" s="1400"/>
      <c r="Q18" s="1400"/>
      <c r="R18" s="1400"/>
      <c r="S18" s="1400"/>
      <c r="T18" s="1400"/>
      <c r="U18" s="1400"/>
      <c r="V18" s="1400"/>
      <c r="W18" s="1400"/>
      <c r="X18" s="1400"/>
      <c r="Y18" s="1400"/>
      <c r="Z18" s="1400"/>
      <c r="AA18" s="1400"/>
      <c r="AB18" s="1400"/>
      <c r="AC18" s="1400"/>
      <c r="AD18" s="1400"/>
      <c r="AE18" s="1400"/>
      <c r="AF18" s="1400"/>
      <c r="AG18" s="1400"/>
      <c r="AH18" s="1400"/>
      <c r="AI18" s="1400"/>
      <c r="AJ18" s="1400"/>
      <c r="AK18" s="1400"/>
      <c r="AL18" s="1400"/>
      <c r="AM18" s="1400"/>
      <c r="AN18" s="1400"/>
      <c r="AO18" s="1400"/>
      <c r="AP18" s="1400"/>
      <c r="AQ18" s="1400"/>
      <c r="AR18" s="1400"/>
      <c r="AS18" s="1400"/>
      <c r="AT18" s="1400"/>
      <c r="AU18" s="1400"/>
      <c r="AV18" s="1400"/>
      <c r="AW18" s="1400"/>
      <c r="AX18" s="1401"/>
      <c r="AY18" s="1581" t="s">
        <v>5</v>
      </c>
      <c r="AZ18" s="1582"/>
      <c r="BA18" s="1582"/>
      <c r="BB18" s="1582"/>
      <c r="BC18" s="1583"/>
    </row>
    <row r="19" spans="1:100" ht="9" customHeight="1" thickBot="1">
      <c r="A19" s="34"/>
      <c r="B19" s="34"/>
      <c r="C19" s="35"/>
      <c r="D19" s="35"/>
      <c r="E19" s="35"/>
      <c r="F19" s="35"/>
      <c r="G19" s="35"/>
      <c r="H19" s="35"/>
      <c r="I19" s="35"/>
      <c r="J19" s="35"/>
      <c r="K19" s="35"/>
      <c r="L19" s="35"/>
      <c r="M19" s="35"/>
      <c r="N19" s="35"/>
      <c r="O19" s="35"/>
      <c r="P19" s="35"/>
      <c r="Q19" s="35"/>
      <c r="R19" s="35"/>
      <c r="S19" s="35"/>
      <c r="T19" s="4"/>
      <c r="U19" s="4"/>
      <c r="V19" s="4"/>
      <c r="W19" s="4"/>
      <c r="X19" s="4"/>
      <c r="Y19" s="4"/>
      <c r="Z19" s="4"/>
      <c r="AA19" s="4"/>
      <c r="AB19" s="4"/>
      <c r="AC19" s="4"/>
      <c r="AD19" s="4"/>
      <c r="AE19" s="4"/>
      <c r="AF19" s="35"/>
      <c r="AG19" s="35"/>
      <c r="AH19" s="35"/>
      <c r="AI19" s="4"/>
      <c r="AJ19" s="4"/>
      <c r="AK19" s="4"/>
      <c r="AL19" s="4"/>
      <c r="AM19" s="4"/>
      <c r="AN19" s="4"/>
      <c r="AO19" s="4"/>
      <c r="AP19" s="4"/>
      <c r="AQ19" s="4"/>
      <c r="AR19" s="4"/>
      <c r="AS19" s="4"/>
      <c r="AT19" s="4"/>
      <c r="AU19" s="4"/>
      <c r="AV19" s="4"/>
      <c r="AW19" s="4"/>
      <c r="AX19" s="4"/>
      <c r="AY19" s="4"/>
      <c r="AZ19" s="4"/>
      <c r="BA19" s="4"/>
      <c r="BB19" s="4"/>
      <c r="BC19" s="4"/>
    </row>
    <row r="20" spans="1:100" ht="18.75" customHeight="1">
      <c r="A20" s="1405" t="s">
        <v>2</v>
      </c>
      <c r="B20" s="1406"/>
      <c r="C20" s="1423"/>
      <c r="D20" s="1375" t="s">
        <v>109</v>
      </c>
      <c r="E20" s="1408"/>
      <c r="F20" s="1408"/>
      <c r="G20" s="1408"/>
      <c r="H20" s="1375" t="s">
        <v>234</v>
      </c>
      <c r="I20" s="1408"/>
      <c r="J20" s="1408"/>
      <c r="K20" s="1411" t="s">
        <v>14</v>
      </c>
      <c r="L20" s="1412"/>
      <c r="M20" s="1412"/>
      <c r="N20" s="1413"/>
      <c r="O20" s="1373" t="s">
        <v>9</v>
      </c>
      <c r="P20" s="1374"/>
      <c r="Q20" s="1374"/>
      <c r="R20" s="1374"/>
      <c r="S20" s="1375"/>
      <c r="T20" s="1373" t="s">
        <v>105</v>
      </c>
      <c r="U20" s="1374"/>
      <c r="V20" s="1374"/>
      <c r="W20" s="1374"/>
      <c r="X20" s="1374"/>
      <c r="Y20" s="1374"/>
      <c r="Z20" s="1374"/>
      <c r="AA20" s="1374"/>
      <c r="AB20" s="1374"/>
      <c r="AC20" s="1375"/>
      <c r="AD20" s="1364" t="s">
        <v>30</v>
      </c>
      <c r="AE20" s="1365"/>
      <c r="AF20" s="1365"/>
      <c r="AG20" s="1365"/>
      <c r="AH20" s="1365"/>
      <c r="AI20" s="1365"/>
      <c r="AJ20" s="1366"/>
      <c r="AK20" s="1367" t="s">
        <v>26</v>
      </c>
      <c r="AL20" s="1368"/>
      <c r="AM20" s="1369"/>
      <c r="AN20" s="1373" t="s">
        <v>76</v>
      </c>
      <c r="AO20" s="1374"/>
      <c r="AP20" s="1375"/>
      <c r="AQ20" s="1376" t="s">
        <v>27</v>
      </c>
      <c r="AR20" s="1377"/>
      <c r="AS20" s="1377"/>
      <c r="AT20" s="1378"/>
      <c r="AU20" s="1373" t="s">
        <v>28</v>
      </c>
      <c r="AV20" s="1374"/>
      <c r="AW20" s="1374"/>
      <c r="AX20" s="1382"/>
      <c r="AY20" s="1384" t="s">
        <v>29</v>
      </c>
      <c r="AZ20" s="1385"/>
      <c r="BA20" s="1385"/>
      <c r="BB20" s="1385"/>
      <c r="BC20" s="1386"/>
    </row>
    <row r="21" spans="1:100" ht="28.5" customHeight="1" thickBot="1">
      <c r="A21" s="1033"/>
      <c r="B21" s="1034"/>
      <c r="C21" s="1035"/>
      <c r="D21" s="1009"/>
      <c r="E21" s="1410"/>
      <c r="F21" s="1410"/>
      <c r="G21" s="1410"/>
      <c r="H21" s="1009"/>
      <c r="I21" s="1410"/>
      <c r="J21" s="1410"/>
      <c r="K21" s="1414"/>
      <c r="L21" s="1415"/>
      <c r="M21" s="1415"/>
      <c r="N21" s="1416"/>
      <c r="O21" s="1007"/>
      <c r="P21" s="1008"/>
      <c r="Q21" s="1008"/>
      <c r="R21" s="1008"/>
      <c r="S21" s="1009"/>
      <c r="T21" s="1007"/>
      <c r="U21" s="1008"/>
      <c r="V21" s="1008"/>
      <c r="W21" s="1008"/>
      <c r="X21" s="1008"/>
      <c r="Y21" s="1008"/>
      <c r="Z21" s="1008"/>
      <c r="AA21" s="1008"/>
      <c r="AB21" s="1008"/>
      <c r="AC21" s="1009"/>
      <c r="AD21" s="1390" t="s">
        <v>18</v>
      </c>
      <c r="AE21" s="1391"/>
      <c r="AF21" s="1391"/>
      <c r="AG21" s="158" t="s">
        <v>19</v>
      </c>
      <c r="AH21" s="1391" t="s">
        <v>20</v>
      </c>
      <c r="AI21" s="1391"/>
      <c r="AJ21" s="1392"/>
      <c r="AK21" s="1370"/>
      <c r="AL21" s="1371"/>
      <c r="AM21" s="1372"/>
      <c r="AN21" s="1007"/>
      <c r="AO21" s="1008"/>
      <c r="AP21" s="1009"/>
      <c r="AQ21" s="1379"/>
      <c r="AR21" s="1380"/>
      <c r="AS21" s="1380"/>
      <c r="AT21" s="1381"/>
      <c r="AU21" s="1007"/>
      <c r="AV21" s="1008"/>
      <c r="AW21" s="1008"/>
      <c r="AX21" s="1383"/>
      <c r="AY21" s="1387"/>
      <c r="AZ21" s="1388"/>
      <c r="BA21" s="1388"/>
      <c r="BB21" s="1388"/>
      <c r="BC21" s="1389"/>
    </row>
    <row r="22" spans="1:100" s="36" customFormat="1" ht="28.5" customHeight="1" thickTop="1">
      <c r="A22" s="1351" t="s">
        <v>12</v>
      </c>
      <c r="B22" s="1352"/>
      <c r="C22" s="1353"/>
      <c r="D22" s="1604"/>
      <c r="E22" s="1081"/>
      <c r="F22" s="1081"/>
      <c r="G22" s="1081"/>
      <c r="H22" s="1604"/>
      <c r="I22" s="1081"/>
      <c r="J22" s="1081"/>
      <c r="K22" s="1605"/>
      <c r="L22" s="1606"/>
      <c r="M22" s="1606"/>
      <c r="N22" s="1604"/>
      <c r="O22" s="1607"/>
      <c r="P22" s="1608"/>
      <c r="Q22" s="1608"/>
      <c r="R22" s="1608"/>
      <c r="S22" s="1609"/>
      <c r="T22" s="1607"/>
      <c r="U22" s="1608"/>
      <c r="V22" s="1608"/>
      <c r="W22" s="1608"/>
      <c r="X22" s="1608"/>
      <c r="Y22" s="1608"/>
      <c r="Z22" s="1608"/>
      <c r="AA22" s="1608"/>
      <c r="AB22" s="1608"/>
      <c r="AC22" s="1609"/>
      <c r="AD22" s="1596"/>
      <c r="AE22" s="1597"/>
      <c r="AF22" s="1597"/>
      <c r="AG22" s="153" t="s">
        <v>19</v>
      </c>
      <c r="AH22" s="1597"/>
      <c r="AI22" s="1597"/>
      <c r="AJ22" s="1598"/>
      <c r="AK22" s="1342" t="str">
        <f>IF(AND(AD22&lt;&gt;"",AH22&lt;&gt;""),ROUNDDOWN(AD22*AH22/1000000,2),"")</f>
        <v/>
      </c>
      <c r="AL22" s="1343"/>
      <c r="AM22" s="1344"/>
      <c r="AN22" s="1599"/>
      <c r="AO22" s="1600"/>
      <c r="AP22" s="1601"/>
      <c r="AQ22" s="1342" t="str">
        <f>IF(AK22&lt;&gt;"",AN22*AK22,"")</f>
        <v/>
      </c>
      <c r="AR22" s="1343"/>
      <c r="AS22" s="1343"/>
      <c r="AT22" s="1344"/>
      <c r="AU22" s="1602"/>
      <c r="AV22" s="1337"/>
      <c r="AW22" s="1337"/>
      <c r="AX22" s="1603"/>
      <c r="AY22" s="1336" t="str">
        <f>IF(AU22&lt;&gt;"",ROUNDDOWN(AN22*AU22,0),"")</f>
        <v/>
      </c>
      <c r="AZ22" s="1337"/>
      <c r="BA22" s="1337"/>
      <c r="BB22" s="1337"/>
      <c r="BC22" s="1338"/>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6" customFormat="1" ht="28.5" customHeight="1">
      <c r="A23" s="1354"/>
      <c r="B23" s="1355"/>
      <c r="C23" s="1356"/>
      <c r="D23" s="1587"/>
      <c r="E23" s="1087"/>
      <c r="F23" s="1087"/>
      <c r="G23" s="1087"/>
      <c r="H23" s="1587"/>
      <c r="I23" s="1087"/>
      <c r="J23" s="1087"/>
      <c r="K23" s="1588"/>
      <c r="L23" s="1589"/>
      <c r="M23" s="1589"/>
      <c r="N23" s="1587"/>
      <c r="O23" s="1590"/>
      <c r="P23" s="1591"/>
      <c r="Q23" s="1591"/>
      <c r="R23" s="1591"/>
      <c r="S23" s="1592"/>
      <c r="T23" s="1590"/>
      <c r="U23" s="1591"/>
      <c r="V23" s="1591"/>
      <c r="W23" s="1591"/>
      <c r="X23" s="1591"/>
      <c r="Y23" s="1591"/>
      <c r="Z23" s="1591"/>
      <c r="AA23" s="1591"/>
      <c r="AB23" s="1591"/>
      <c r="AC23" s="1592"/>
      <c r="AD23" s="1593"/>
      <c r="AE23" s="1594"/>
      <c r="AF23" s="1594"/>
      <c r="AG23" s="154" t="s">
        <v>19</v>
      </c>
      <c r="AH23" s="1594"/>
      <c r="AI23" s="1594"/>
      <c r="AJ23" s="1595"/>
      <c r="AK23" s="1327" t="str">
        <f t="shared" ref="AK23:AK36" si="0">IF(AND(AD23&lt;&gt;"",AH23&lt;&gt;""),ROUNDDOWN(AD23*AH23/1000000,2),"")</f>
        <v/>
      </c>
      <c r="AL23" s="1328"/>
      <c r="AM23" s="1329"/>
      <c r="AN23" s="1584"/>
      <c r="AO23" s="1585"/>
      <c r="AP23" s="1586"/>
      <c r="AQ23" s="1327" t="str">
        <f t="shared" ref="AQ23:AQ36" si="1">IF(AK23&lt;&gt;"",AN23*AK23,"")</f>
        <v/>
      </c>
      <c r="AR23" s="1328"/>
      <c r="AS23" s="1328"/>
      <c r="AT23" s="1329"/>
      <c r="AU23" s="1610"/>
      <c r="AV23" s="1611"/>
      <c r="AW23" s="1611"/>
      <c r="AX23" s="1612"/>
      <c r="AY23" s="1321" t="str">
        <f t="shared" ref="AY23:AY36" si="2">IF(AU23&lt;&gt;"",ROUNDDOWN(AN23*AU23,0),"")</f>
        <v/>
      </c>
      <c r="AZ23" s="1322"/>
      <c r="BA23" s="1322"/>
      <c r="BB23" s="1322"/>
      <c r="BC23" s="1323"/>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6" customFormat="1" ht="28.5" customHeight="1">
      <c r="A24" s="1354"/>
      <c r="B24" s="1355"/>
      <c r="C24" s="1356"/>
      <c r="D24" s="1587"/>
      <c r="E24" s="1087"/>
      <c r="F24" s="1087"/>
      <c r="G24" s="1087"/>
      <c r="H24" s="1587"/>
      <c r="I24" s="1087"/>
      <c r="J24" s="1087"/>
      <c r="K24" s="1588"/>
      <c r="L24" s="1589"/>
      <c r="M24" s="1589"/>
      <c r="N24" s="1587"/>
      <c r="O24" s="1590"/>
      <c r="P24" s="1591"/>
      <c r="Q24" s="1591"/>
      <c r="R24" s="1591"/>
      <c r="S24" s="1592"/>
      <c r="T24" s="1590"/>
      <c r="U24" s="1591"/>
      <c r="V24" s="1591"/>
      <c r="W24" s="1591"/>
      <c r="X24" s="1591"/>
      <c r="Y24" s="1591"/>
      <c r="Z24" s="1591"/>
      <c r="AA24" s="1591"/>
      <c r="AB24" s="1591"/>
      <c r="AC24" s="1592"/>
      <c r="AD24" s="1593"/>
      <c r="AE24" s="1594"/>
      <c r="AF24" s="1594"/>
      <c r="AG24" s="154" t="s">
        <v>19</v>
      </c>
      <c r="AH24" s="1594"/>
      <c r="AI24" s="1594"/>
      <c r="AJ24" s="1595"/>
      <c r="AK24" s="1327" t="str">
        <f t="shared" si="0"/>
        <v/>
      </c>
      <c r="AL24" s="1328"/>
      <c r="AM24" s="1329"/>
      <c r="AN24" s="1584"/>
      <c r="AO24" s="1585"/>
      <c r="AP24" s="1586"/>
      <c r="AQ24" s="1327" t="str">
        <f t="shared" si="1"/>
        <v/>
      </c>
      <c r="AR24" s="1328"/>
      <c r="AS24" s="1328"/>
      <c r="AT24" s="1329"/>
      <c r="AU24" s="1610"/>
      <c r="AV24" s="1611"/>
      <c r="AW24" s="1611"/>
      <c r="AX24" s="1612"/>
      <c r="AY24" s="1321" t="str">
        <f t="shared" si="2"/>
        <v/>
      </c>
      <c r="AZ24" s="1322"/>
      <c r="BA24" s="1322"/>
      <c r="BB24" s="1322"/>
      <c r="BC24" s="1323"/>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6" customFormat="1" ht="28.5" customHeight="1">
      <c r="A25" s="1354"/>
      <c r="B25" s="1355"/>
      <c r="C25" s="1356"/>
      <c r="D25" s="1587"/>
      <c r="E25" s="1087"/>
      <c r="F25" s="1087"/>
      <c r="G25" s="1087"/>
      <c r="H25" s="1587"/>
      <c r="I25" s="1087"/>
      <c r="J25" s="1087"/>
      <c r="K25" s="1588"/>
      <c r="L25" s="1589"/>
      <c r="M25" s="1589"/>
      <c r="N25" s="1587"/>
      <c r="O25" s="1590"/>
      <c r="P25" s="1591"/>
      <c r="Q25" s="1591"/>
      <c r="R25" s="1591"/>
      <c r="S25" s="1592"/>
      <c r="T25" s="1590"/>
      <c r="U25" s="1591"/>
      <c r="V25" s="1591"/>
      <c r="W25" s="1591"/>
      <c r="X25" s="1591"/>
      <c r="Y25" s="1591"/>
      <c r="Z25" s="1591"/>
      <c r="AA25" s="1591"/>
      <c r="AB25" s="1591"/>
      <c r="AC25" s="1592"/>
      <c r="AD25" s="1593"/>
      <c r="AE25" s="1594"/>
      <c r="AF25" s="1594"/>
      <c r="AG25" s="154" t="s">
        <v>19</v>
      </c>
      <c r="AH25" s="1594"/>
      <c r="AI25" s="1594"/>
      <c r="AJ25" s="1595"/>
      <c r="AK25" s="1327" t="str">
        <f t="shared" si="0"/>
        <v/>
      </c>
      <c r="AL25" s="1328"/>
      <c r="AM25" s="1329"/>
      <c r="AN25" s="1584"/>
      <c r="AO25" s="1585"/>
      <c r="AP25" s="1586"/>
      <c r="AQ25" s="1327" t="str">
        <f t="shared" si="1"/>
        <v/>
      </c>
      <c r="AR25" s="1328"/>
      <c r="AS25" s="1328"/>
      <c r="AT25" s="1329"/>
      <c r="AU25" s="1610"/>
      <c r="AV25" s="1611"/>
      <c r="AW25" s="1611"/>
      <c r="AX25" s="1612"/>
      <c r="AY25" s="1321" t="str">
        <f t="shared" si="2"/>
        <v/>
      </c>
      <c r="AZ25" s="1322"/>
      <c r="BA25" s="1322"/>
      <c r="BB25" s="1322"/>
      <c r="BC25" s="1323"/>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6" customFormat="1" ht="28.5" customHeight="1">
      <c r="A26" s="1354"/>
      <c r="B26" s="1355"/>
      <c r="C26" s="1356"/>
      <c r="D26" s="1587"/>
      <c r="E26" s="1087"/>
      <c r="F26" s="1087"/>
      <c r="G26" s="1087"/>
      <c r="H26" s="1587"/>
      <c r="I26" s="1087"/>
      <c r="J26" s="1087"/>
      <c r="K26" s="1588"/>
      <c r="L26" s="1589"/>
      <c r="M26" s="1589"/>
      <c r="N26" s="1587"/>
      <c r="O26" s="1590"/>
      <c r="P26" s="1591"/>
      <c r="Q26" s="1591"/>
      <c r="R26" s="1591"/>
      <c r="S26" s="1592"/>
      <c r="T26" s="1590"/>
      <c r="U26" s="1591"/>
      <c r="V26" s="1591"/>
      <c r="W26" s="1591"/>
      <c r="X26" s="1591"/>
      <c r="Y26" s="1591"/>
      <c r="Z26" s="1591"/>
      <c r="AA26" s="1591"/>
      <c r="AB26" s="1591"/>
      <c r="AC26" s="1592"/>
      <c r="AD26" s="1593"/>
      <c r="AE26" s="1594"/>
      <c r="AF26" s="1594"/>
      <c r="AG26" s="154" t="s">
        <v>19</v>
      </c>
      <c r="AH26" s="1594"/>
      <c r="AI26" s="1594"/>
      <c r="AJ26" s="1595"/>
      <c r="AK26" s="1327" t="str">
        <f t="shared" si="0"/>
        <v/>
      </c>
      <c r="AL26" s="1328"/>
      <c r="AM26" s="1329"/>
      <c r="AN26" s="1584"/>
      <c r="AO26" s="1585"/>
      <c r="AP26" s="1586"/>
      <c r="AQ26" s="1327" t="str">
        <f t="shared" si="1"/>
        <v/>
      </c>
      <c r="AR26" s="1328"/>
      <c r="AS26" s="1328"/>
      <c r="AT26" s="1329"/>
      <c r="AU26" s="1610"/>
      <c r="AV26" s="1611"/>
      <c r="AW26" s="1611"/>
      <c r="AX26" s="1612"/>
      <c r="AY26" s="1321" t="str">
        <f t="shared" si="2"/>
        <v/>
      </c>
      <c r="AZ26" s="1322"/>
      <c r="BA26" s="1322"/>
      <c r="BB26" s="1322"/>
      <c r="BC26" s="1323"/>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6" customFormat="1" ht="28.5" customHeight="1">
      <c r="A27" s="1354"/>
      <c r="B27" s="1355"/>
      <c r="C27" s="1356"/>
      <c r="D27" s="1587"/>
      <c r="E27" s="1087"/>
      <c r="F27" s="1087"/>
      <c r="G27" s="1087"/>
      <c r="H27" s="1587"/>
      <c r="I27" s="1087"/>
      <c r="J27" s="1087"/>
      <c r="K27" s="1588"/>
      <c r="L27" s="1589"/>
      <c r="M27" s="1589"/>
      <c r="N27" s="1587"/>
      <c r="O27" s="1590"/>
      <c r="P27" s="1591"/>
      <c r="Q27" s="1591"/>
      <c r="R27" s="1591"/>
      <c r="S27" s="1592"/>
      <c r="T27" s="1590"/>
      <c r="U27" s="1591"/>
      <c r="V27" s="1591"/>
      <c r="W27" s="1591"/>
      <c r="X27" s="1591"/>
      <c r="Y27" s="1591"/>
      <c r="Z27" s="1591"/>
      <c r="AA27" s="1591"/>
      <c r="AB27" s="1591"/>
      <c r="AC27" s="1592"/>
      <c r="AD27" s="1593"/>
      <c r="AE27" s="1594"/>
      <c r="AF27" s="1594"/>
      <c r="AG27" s="154" t="s">
        <v>19</v>
      </c>
      <c r="AH27" s="1594"/>
      <c r="AI27" s="1594"/>
      <c r="AJ27" s="1595"/>
      <c r="AK27" s="1327" t="str">
        <f t="shared" si="0"/>
        <v/>
      </c>
      <c r="AL27" s="1328"/>
      <c r="AM27" s="1329"/>
      <c r="AN27" s="1584"/>
      <c r="AO27" s="1585"/>
      <c r="AP27" s="1586"/>
      <c r="AQ27" s="1327" t="str">
        <f t="shared" si="1"/>
        <v/>
      </c>
      <c r="AR27" s="1328"/>
      <c r="AS27" s="1328"/>
      <c r="AT27" s="1329"/>
      <c r="AU27" s="1610"/>
      <c r="AV27" s="1611"/>
      <c r="AW27" s="1611"/>
      <c r="AX27" s="1612"/>
      <c r="AY27" s="1321" t="str">
        <f t="shared" si="2"/>
        <v/>
      </c>
      <c r="AZ27" s="1322"/>
      <c r="BA27" s="1322"/>
      <c r="BB27" s="1322"/>
      <c r="BC27" s="1323"/>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6" customFormat="1" ht="28.5" customHeight="1">
      <c r="A28" s="1354"/>
      <c r="B28" s="1355"/>
      <c r="C28" s="1356"/>
      <c r="D28" s="1587"/>
      <c r="E28" s="1087"/>
      <c r="F28" s="1087"/>
      <c r="G28" s="1087"/>
      <c r="H28" s="1587"/>
      <c r="I28" s="1087"/>
      <c r="J28" s="1087"/>
      <c r="K28" s="1588"/>
      <c r="L28" s="1589"/>
      <c r="M28" s="1589"/>
      <c r="N28" s="1587"/>
      <c r="O28" s="1590"/>
      <c r="P28" s="1591"/>
      <c r="Q28" s="1591"/>
      <c r="R28" s="1591"/>
      <c r="S28" s="1592"/>
      <c r="T28" s="1590"/>
      <c r="U28" s="1591"/>
      <c r="V28" s="1591"/>
      <c r="W28" s="1591"/>
      <c r="X28" s="1591"/>
      <c r="Y28" s="1591"/>
      <c r="Z28" s="1591"/>
      <c r="AA28" s="1591"/>
      <c r="AB28" s="1591"/>
      <c r="AC28" s="1592"/>
      <c r="AD28" s="1593"/>
      <c r="AE28" s="1594"/>
      <c r="AF28" s="1594"/>
      <c r="AG28" s="154" t="s">
        <v>19</v>
      </c>
      <c r="AH28" s="1594"/>
      <c r="AI28" s="1594"/>
      <c r="AJ28" s="1595"/>
      <c r="AK28" s="1327" t="str">
        <f t="shared" si="0"/>
        <v/>
      </c>
      <c r="AL28" s="1328"/>
      <c r="AM28" s="1329"/>
      <c r="AN28" s="1584"/>
      <c r="AO28" s="1585"/>
      <c r="AP28" s="1586"/>
      <c r="AQ28" s="1327" t="str">
        <f t="shared" si="1"/>
        <v/>
      </c>
      <c r="AR28" s="1328"/>
      <c r="AS28" s="1328"/>
      <c r="AT28" s="1329"/>
      <c r="AU28" s="1610"/>
      <c r="AV28" s="1611"/>
      <c r="AW28" s="1611"/>
      <c r="AX28" s="1612"/>
      <c r="AY28" s="1321" t="str">
        <f t="shared" si="2"/>
        <v/>
      </c>
      <c r="AZ28" s="1322"/>
      <c r="BA28" s="1322"/>
      <c r="BB28" s="1322"/>
      <c r="BC28" s="1323"/>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36" customFormat="1" ht="28.5" customHeight="1">
      <c r="A29" s="1354"/>
      <c r="B29" s="1355"/>
      <c r="C29" s="1356"/>
      <c r="D29" s="1587"/>
      <c r="E29" s="1087"/>
      <c r="F29" s="1087"/>
      <c r="G29" s="1087"/>
      <c r="H29" s="1587"/>
      <c r="I29" s="1087"/>
      <c r="J29" s="1087"/>
      <c r="K29" s="1588"/>
      <c r="L29" s="1589"/>
      <c r="M29" s="1589"/>
      <c r="N29" s="1587"/>
      <c r="O29" s="1590"/>
      <c r="P29" s="1591"/>
      <c r="Q29" s="1591"/>
      <c r="R29" s="1591"/>
      <c r="S29" s="1592"/>
      <c r="T29" s="1590"/>
      <c r="U29" s="1591"/>
      <c r="V29" s="1591"/>
      <c r="W29" s="1591"/>
      <c r="X29" s="1591"/>
      <c r="Y29" s="1591"/>
      <c r="Z29" s="1591"/>
      <c r="AA29" s="1591"/>
      <c r="AB29" s="1591"/>
      <c r="AC29" s="1592"/>
      <c r="AD29" s="1593"/>
      <c r="AE29" s="1594"/>
      <c r="AF29" s="1594"/>
      <c r="AG29" s="154" t="s">
        <v>19</v>
      </c>
      <c r="AH29" s="1594"/>
      <c r="AI29" s="1594"/>
      <c r="AJ29" s="1595"/>
      <c r="AK29" s="1327" t="str">
        <f t="shared" si="0"/>
        <v/>
      </c>
      <c r="AL29" s="1328"/>
      <c r="AM29" s="1329"/>
      <c r="AN29" s="1584"/>
      <c r="AO29" s="1585"/>
      <c r="AP29" s="1586"/>
      <c r="AQ29" s="1327" t="str">
        <f t="shared" si="1"/>
        <v/>
      </c>
      <c r="AR29" s="1328"/>
      <c r="AS29" s="1328"/>
      <c r="AT29" s="1329"/>
      <c r="AU29" s="1610"/>
      <c r="AV29" s="1611"/>
      <c r="AW29" s="1611"/>
      <c r="AX29" s="1612"/>
      <c r="AY29" s="1321" t="str">
        <f t="shared" si="2"/>
        <v/>
      </c>
      <c r="AZ29" s="1322"/>
      <c r="BA29" s="1322"/>
      <c r="BB29" s="1322"/>
      <c r="BC29" s="1323"/>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36" customFormat="1" ht="28.5" customHeight="1">
      <c r="A30" s="1354"/>
      <c r="B30" s="1355"/>
      <c r="C30" s="1356"/>
      <c r="D30" s="1587"/>
      <c r="E30" s="1087"/>
      <c r="F30" s="1087"/>
      <c r="G30" s="1087"/>
      <c r="H30" s="1587"/>
      <c r="I30" s="1087"/>
      <c r="J30" s="1087"/>
      <c r="K30" s="1588"/>
      <c r="L30" s="1589"/>
      <c r="M30" s="1589"/>
      <c r="N30" s="1587"/>
      <c r="O30" s="1590"/>
      <c r="P30" s="1591"/>
      <c r="Q30" s="1591"/>
      <c r="R30" s="1591"/>
      <c r="S30" s="1592"/>
      <c r="T30" s="1590"/>
      <c r="U30" s="1591"/>
      <c r="V30" s="1591"/>
      <c r="W30" s="1591"/>
      <c r="X30" s="1591"/>
      <c r="Y30" s="1591"/>
      <c r="Z30" s="1591"/>
      <c r="AA30" s="1591"/>
      <c r="AB30" s="1591"/>
      <c r="AC30" s="1592"/>
      <c r="AD30" s="1593"/>
      <c r="AE30" s="1594"/>
      <c r="AF30" s="1594"/>
      <c r="AG30" s="154" t="s">
        <v>19</v>
      </c>
      <c r="AH30" s="1594"/>
      <c r="AI30" s="1594"/>
      <c r="AJ30" s="1595"/>
      <c r="AK30" s="1327" t="str">
        <f t="shared" si="0"/>
        <v/>
      </c>
      <c r="AL30" s="1328"/>
      <c r="AM30" s="1329"/>
      <c r="AN30" s="1584"/>
      <c r="AO30" s="1585"/>
      <c r="AP30" s="1586"/>
      <c r="AQ30" s="1327" t="str">
        <f t="shared" si="1"/>
        <v/>
      </c>
      <c r="AR30" s="1328"/>
      <c r="AS30" s="1328"/>
      <c r="AT30" s="1329"/>
      <c r="AU30" s="1610"/>
      <c r="AV30" s="1611"/>
      <c r="AW30" s="1611"/>
      <c r="AX30" s="1612"/>
      <c r="AY30" s="1321" t="str">
        <f t="shared" si="2"/>
        <v/>
      </c>
      <c r="AZ30" s="1322"/>
      <c r="BA30" s="1322"/>
      <c r="BB30" s="1322"/>
      <c r="BC30" s="1323"/>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36" customFormat="1" ht="28.5" customHeight="1">
      <c r="A31" s="1354"/>
      <c r="B31" s="1355"/>
      <c r="C31" s="1356"/>
      <c r="D31" s="1587"/>
      <c r="E31" s="1087"/>
      <c r="F31" s="1087"/>
      <c r="G31" s="1087"/>
      <c r="H31" s="1587"/>
      <c r="I31" s="1087"/>
      <c r="J31" s="1087"/>
      <c r="K31" s="1588"/>
      <c r="L31" s="1589"/>
      <c r="M31" s="1589"/>
      <c r="N31" s="1587"/>
      <c r="O31" s="1590"/>
      <c r="P31" s="1591"/>
      <c r="Q31" s="1591"/>
      <c r="R31" s="1591"/>
      <c r="S31" s="1592"/>
      <c r="T31" s="1590"/>
      <c r="U31" s="1591"/>
      <c r="V31" s="1591"/>
      <c r="W31" s="1591"/>
      <c r="X31" s="1591"/>
      <c r="Y31" s="1591"/>
      <c r="Z31" s="1591"/>
      <c r="AA31" s="1591"/>
      <c r="AB31" s="1591"/>
      <c r="AC31" s="1592"/>
      <c r="AD31" s="1593"/>
      <c r="AE31" s="1594"/>
      <c r="AF31" s="1594"/>
      <c r="AG31" s="154" t="s">
        <v>19</v>
      </c>
      <c r="AH31" s="1594"/>
      <c r="AI31" s="1594"/>
      <c r="AJ31" s="1595"/>
      <c r="AK31" s="1327" t="str">
        <f t="shared" si="0"/>
        <v/>
      </c>
      <c r="AL31" s="1328"/>
      <c r="AM31" s="1329"/>
      <c r="AN31" s="1584"/>
      <c r="AO31" s="1585"/>
      <c r="AP31" s="1586"/>
      <c r="AQ31" s="1327" t="str">
        <f t="shared" si="1"/>
        <v/>
      </c>
      <c r="AR31" s="1328"/>
      <c r="AS31" s="1328"/>
      <c r="AT31" s="1329"/>
      <c r="AU31" s="1610"/>
      <c r="AV31" s="1611"/>
      <c r="AW31" s="1611"/>
      <c r="AX31" s="1612"/>
      <c r="AY31" s="1321" t="str">
        <f t="shared" si="2"/>
        <v/>
      </c>
      <c r="AZ31" s="1322"/>
      <c r="BA31" s="1322"/>
      <c r="BB31" s="1322"/>
      <c r="BC31" s="1323"/>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s="36" customFormat="1" ht="28.5" customHeight="1">
      <c r="A32" s="1354"/>
      <c r="B32" s="1355"/>
      <c r="C32" s="1356"/>
      <c r="D32" s="1587"/>
      <c r="E32" s="1087"/>
      <c r="F32" s="1087"/>
      <c r="G32" s="1087"/>
      <c r="H32" s="1587"/>
      <c r="I32" s="1087"/>
      <c r="J32" s="1087"/>
      <c r="K32" s="1588"/>
      <c r="L32" s="1589"/>
      <c r="M32" s="1589"/>
      <c r="N32" s="1587"/>
      <c r="O32" s="1590"/>
      <c r="P32" s="1591"/>
      <c r="Q32" s="1591"/>
      <c r="R32" s="1591"/>
      <c r="S32" s="1592"/>
      <c r="T32" s="1590"/>
      <c r="U32" s="1591"/>
      <c r="V32" s="1591"/>
      <c r="W32" s="1591"/>
      <c r="X32" s="1591"/>
      <c r="Y32" s="1591"/>
      <c r="Z32" s="1591"/>
      <c r="AA32" s="1591"/>
      <c r="AB32" s="1591"/>
      <c r="AC32" s="1592"/>
      <c r="AD32" s="1593"/>
      <c r="AE32" s="1594"/>
      <c r="AF32" s="1594"/>
      <c r="AG32" s="154" t="s">
        <v>19</v>
      </c>
      <c r="AH32" s="1594"/>
      <c r="AI32" s="1594"/>
      <c r="AJ32" s="1595"/>
      <c r="AK32" s="1327" t="str">
        <f t="shared" si="0"/>
        <v/>
      </c>
      <c r="AL32" s="1328"/>
      <c r="AM32" s="1329"/>
      <c r="AN32" s="1584"/>
      <c r="AO32" s="1585"/>
      <c r="AP32" s="1586"/>
      <c r="AQ32" s="1327" t="str">
        <f t="shared" si="1"/>
        <v/>
      </c>
      <c r="AR32" s="1328"/>
      <c r="AS32" s="1328"/>
      <c r="AT32" s="1329"/>
      <c r="AU32" s="1610"/>
      <c r="AV32" s="1611"/>
      <c r="AW32" s="1611"/>
      <c r="AX32" s="1612"/>
      <c r="AY32" s="1321" t="str">
        <f t="shared" si="2"/>
        <v/>
      </c>
      <c r="AZ32" s="1322"/>
      <c r="BA32" s="1322"/>
      <c r="BB32" s="1322"/>
      <c r="BC32" s="1323"/>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s="36" customFormat="1" ht="28.5" customHeight="1">
      <c r="A33" s="1354"/>
      <c r="B33" s="1355"/>
      <c r="C33" s="1356"/>
      <c r="D33" s="1587"/>
      <c r="E33" s="1087"/>
      <c r="F33" s="1087"/>
      <c r="G33" s="1087"/>
      <c r="H33" s="1587"/>
      <c r="I33" s="1087"/>
      <c r="J33" s="1087"/>
      <c r="K33" s="1588"/>
      <c r="L33" s="1589"/>
      <c r="M33" s="1589"/>
      <c r="N33" s="1587"/>
      <c r="O33" s="1590"/>
      <c r="P33" s="1591"/>
      <c r="Q33" s="1591"/>
      <c r="R33" s="1591"/>
      <c r="S33" s="1592"/>
      <c r="T33" s="1590"/>
      <c r="U33" s="1591"/>
      <c r="V33" s="1591"/>
      <c r="W33" s="1591"/>
      <c r="X33" s="1591"/>
      <c r="Y33" s="1591"/>
      <c r="Z33" s="1591"/>
      <c r="AA33" s="1591"/>
      <c r="AB33" s="1591"/>
      <c r="AC33" s="1592"/>
      <c r="AD33" s="1593"/>
      <c r="AE33" s="1594"/>
      <c r="AF33" s="1594"/>
      <c r="AG33" s="154" t="s">
        <v>19</v>
      </c>
      <c r="AH33" s="1594"/>
      <c r="AI33" s="1594"/>
      <c r="AJ33" s="1595"/>
      <c r="AK33" s="1327" t="str">
        <f t="shared" si="0"/>
        <v/>
      </c>
      <c r="AL33" s="1328"/>
      <c r="AM33" s="1329"/>
      <c r="AN33" s="1584"/>
      <c r="AO33" s="1585"/>
      <c r="AP33" s="1586"/>
      <c r="AQ33" s="1327" t="str">
        <f t="shared" si="1"/>
        <v/>
      </c>
      <c r="AR33" s="1328"/>
      <c r="AS33" s="1328"/>
      <c r="AT33" s="1329"/>
      <c r="AU33" s="1610"/>
      <c r="AV33" s="1611"/>
      <c r="AW33" s="1611"/>
      <c r="AX33" s="1612"/>
      <c r="AY33" s="1321" t="str">
        <f t="shared" si="2"/>
        <v/>
      </c>
      <c r="AZ33" s="1322"/>
      <c r="BA33" s="1322"/>
      <c r="BB33" s="1322"/>
      <c r="BC33" s="1323"/>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s="36" customFormat="1" ht="28.5" customHeight="1">
      <c r="A34" s="1354"/>
      <c r="B34" s="1355"/>
      <c r="C34" s="1356"/>
      <c r="D34" s="1587"/>
      <c r="E34" s="1087"/>
      <c r="F34" s="1087"/>
      <c r="G34" s="1087"/>
      <c r="H34" s="1587"/>
      <c r="I34" s="1087"/>
      <c r="J34" s="1087"/>
      <c r="K34" s="1588"/>
      <c r="L34" s="1589"/>
      <c r="M34" s="1589"/>
      <c r="N34" s="1587"/>
      <c r="O34" s="1590"/>
      <c r="P34" s="1591"/>
      <c r="Q34" s="1591"/>
      <c r="R34" s="1591"/>
      <c r="S34" s="1592"/>
      <c r="T34" s="1590"/>
      <c r="U34" s="1591"/>
      <c r="V34" s="1591"/>
      <c r="W34" s="1591"/>
      <c r="X34" s="1591"/>
      <c r="Y34" s="1591"/>
      <c r="Z34" s="1591"/>
      <c r="AA34" s="1591"/>
      <c r="AB34" s="1591"/>
      <c r="AC34" s="1592"/>
      <c r="AD34" s="1593"/>
      <c r="AE34" s="1594"/>
      <c r="AF34" s="1594"/>
      <c r="AG34" s="154" t="s">
        <v>19</v>
      </c>
      <c r="AH34" s="1594"/>
      <c r="AI34" s="1594"/>
      <c r="AJ34" s="1595"/>
      <c r="AK34" s="1327" t="str">
        <f t="shared" si="0"/>
        <v/>
      </c>
      <c r="AL34" s="1328"/>
      <c r="AM34" s="1329"/>
      <c r="AN34" s="1584"/>
      <c r="AO34" s="1585"/>
      <c r="AP34" s="1586"/>
      <c r="AQ34" s="1327" t="str">
        <f t="shared" si="1"/>
        <v/>
      </c>
      <c r="AR34" s="1328"/>
      <c r="AS34" s="1328"/>
      <c r="AT34" s="1329"/>
      <c r="AU34" s="1610"/>
      <c r="AV34" s="1611"/>
      <c r="AW34" s="1611"/>
      <c r="AX34" s="1612"/>
      <c r="AY34" s="1321" t="str">
        <f t="shared" si="2"/>
        <v/>
      </c>
      <c r="AZ34" s="1322"/>
      <c r="BA34" s="1322"/>
      <c r="BB34" s="1322"/>
      <c r="BC34" s="1323"/>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s="36" customFormat="1" ht="28.5" customHeight="1">
      <c r="A35" s="1354"/>
      <c r="B35" s="1355"/>
      <c r="C35" s="1356"/>
      <c r="D35" s="1587"/>
      <c r="E35" s="1087"/>
      <c r="F35" s="1087"/>
      <c r="G35" s="1087"/>
      <c r="H35" s="1587"/>
      <c r="I35" s="1087"/>
      <c r="J35" s="1087"/>
      <c r="K35" s="1588"/>
      <c r="L35" s="1589"/>
      <c r="M35" s="1589"/>
      <c r="N35" s="1587"/>
      <c r="O35" s="1590"/>
      <c r="P35" s="1591"/>
      <c r="Q35" s="1591"/>
      <c r="R35" s="1591"/>
      <c r="S35" s="1592"/>
      <c r="T35" s="1590"/>
      <c r="U35" s="1591"/>
      <c r="V35" s="1591"/>
      <c r="W35" s="1591"/>
      <c r="X35" s="1591"/>
      <c r="Y35" s="1591"/>
      <c r="Z35" s="1591"/>
      <c r="AA35" s="1591"/>
      <c r="AB35" s="1591"/>
      <c r="AC35" s="1592"/>
      <c r="AD35" s="1593"/>
      <c r="AE35" s="1594"/>
      <c r="AF35" s="1594"/>
      <c r="AG35" s="154" t="s">
        <v>19</v>
      </c>
      <c r="AH35" s="1594"/>
      <c r="AI35" s="1594"/>
      <c r="AJ35" s="1595"/>
      <c r="AK35" s="1327" t="str">
        <f t="shared" si="0"/>
        <v/>
      </c>
      <c r="AL35" s="1328"/>
      <c r="AM35" s="1329"/>
      <c r="AN35" s="1584"/>
      <c r="AO35" s="1585"/>
      <c r="AP35" s="1586"/>
      <c r="AQ35" s="1327" t="str">
        <f t="shared" si="1"/>
        <v/>
      </c>
      <c r="AR35" s="1328"/>
      <c r="AS35" s="1328"/>
      <c r="AT35" s="1329"/>
      <c r="AU35" s="1610"/>
      <c r="AV35" s="1611"/>
      <c r="AW35" s="1611"/>
      <c r="AX35" s="1612"/>
      <c r="AY35" s="1321" t="str">
        <f t="shared" si="2"/>
        <v/>
      </c>
      <c r="AZ35" s="1322"/>
      <c r="BA35" s="1322"/>
      <c r="BB35" s="1322"/>
      <c r="BC35" s="1323"/>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s="36" customFormat="1" ht="28.5" customHeight="1">
      <c r="A36" s="1354"/>
      <c r="B36" s="1355"/>
      <c r="C36" s="1356"/>
      <c r="D36" s="1622"/>
      <c r="E36" s="1095"/>
      <c r="F36" s="1095"/>
      <c r="G36" s="1095"/>
      <c r="H36" s="1622"/>
      <c r="I36" s="1095"/>
      <c r="J36" s="1095"/>
      <c r="K36" s="1623"/>
      <c r="L36" s="1624"/>
      <c r="M36" s="1624"/>
      <c r="N36" s="1622"/>
      <c r="O36" s="1590"/>
      <c r="P36" s="1591"/>
      <c r="Q36" s="1591"/>
      <c r="R36" s="1591"/>
      <c r="S36" s="1592"/>
      <c r="T36" s="1590"/>
      <c r="U36" s="1591"/>
      <c r="V36" s="1591"/>
      <c r="W36" s="1591"/>
      <c r="X36" s="1591"/>
      <c r="Y36" s="1591"/>
      <c r="Z36" s="1591"/>
      <c r="AA36" s="1591"/>
      <c r="AB36" s="1591"/>
      <c r="AC36" s="1592"/>
      <c r="AD36" s="1625"/>
      <c r="AE36" s="1626"/>
      <c r="AF36" s="1626"/>
      <c r="AG36" s="155" t="s">
        <v>19</v>
      </c>
      <c r="AH36" s="1626"/>
      <c r="AI36" s="1626"/>
      <c r="AJ36" s="1627"/>
      <c r="AK36" s="1267" t="str">
        <f t="shared" si="0"/>
        <v/>
      </c>
      <c r="AL36" s="1268"/>
      <c r="AM36" s="1269"/>
      <c r="AN36" s="1616"/>
      <c r="AO36" s="1617"/>
      <c r="AP36" s="1618"/>
      <c r="AQ36" s="1267" t="str">
        <f t="shared" si="1"/>
        <v/>
      </c>
      <c r="AR36" s="1268"/>
      <c r="AS36" s="1268"/>
      <c r="AT36" s="1269"/>
      <c r="AU36" s="1619"/>
      <c r="AV36" s="1620"/>
      <c r="AW36" s="1620"/>
      <c r="AX36" s="1621"/>
      <c r="AY36" s="1273" t="str">
        <f t="shared" si="2"/>
        <v/>
      </c>
      <c r="AZ36" s="1274"/>
      <c r="BA36" s="1274"/>
      <c r="BB36" s="1274"/>
      <c r="BC36" s="1275"/>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33" customHeight="1">
      <c r="A37" s="1357"/>
      <c r="B37" s="1358"/>
      <c r="C37" s="1359"/>
      <c r="D37" s="964" t="s">
        <v>25</v>
      </c>
      <c r="E37" s="964"/>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1276"/>
      <c r="AN37" s="1277">
        <f>SUM(AN22:AP36)</f>
        <v>0</v>
      </c>
      <c r="AO37" s="1278"/>
      <c r="AP37" s="1279"/>
      <c r="AQ37" s="1280">
        <f>SUM(AQ22:AT36)</f>
        <v>0</v>
      </c>
      <c r="AR37" s="1281"/>
      <c r="AS37" s="1282"/>
      <c r="AT37" s="1283"/>
      <c r="AU37" s="1284"/>
      <c r="AV37" s="1284"/>
      <c r="AW37" s="1284"/>
      <c r="AX37" s="1285"/>
      <c r="AY37" s="1286">
        <f>ROUNDDOWN(SUM(AY22:BC36),0)</f>
        <v>0</v>
      </c>
      <c r="AZ37" s="1287"/>
      <c r="BA37" s="1287"/>
      <c r="BB37" s="1287"/>
      <c r="BC37" s="1288"/>
    </row>
    <row r="38" spans="1:100" ht="35.25" customHeight="1" thickBot="1">
      <c r="A38" s="1292" t="s">
        <v>126</v>
      </c>
      <c r="B38" s="1293"/>
      <c r="C38" s="1294"/>
      <c r="D38" s="1295" t="s">
        <v>141</v>
      </c>
      <c r="E38" s="1295"/>
      <c r="F38" s="1295"/>
      <c r="G38" s="1295"/>
      <c r="H38" s="1295"/>
      <c r="I38" s="1295"/>
      <c r="J38" s="1295"/>
      <c r="K38" s="1295"/>
      <c r="L38" s="1295"/>
      <c r="M38" s="1295"/>
      <c r="N38" s="1295"/>
      <c r="O38" s="1295"/>
      <c r="P38" s="1295"/>
      <c r="Q38" s="1295"/>
      <c r="R38" s="1295"/>
      <c r="S38" s="1295"/>
      <c r="T38" s="1295"/>
      <c r="U38" s="1295"/>
      <c r="V38" s="1295"/>
      <c r="W38" s="1295"/>
      <c r="X38" s="1295"/>
      <c r="Y38" s="1295"/>
      <c r="Z38" s="1295"/>
      <c r="AA38" s="1295"/>
      <c r="AB38" s="1295"/>
      <c r="AC38" s="1295"/>
      <c r="AD38" s="1295"/>
      <c r="AE38" s="1295"/>
      <c r="AF38" s="1295"/>
      <c r="AG38" s="1295"/>
      <c r="AH38" s="1295"/>
      <c r="AI38" s="1295"/>
      <c r="AJ38" s="1295"/>
      <c r="AK38" s="1295"/>
      <c r="AL38" s="1295"/>
      <c r="AM38" s="1295"/>
      <c r="AN38" s="1295"/>
      <c r="AO38" s="1295"/>
      <c r="AP38" s="1295"/>
      <c r="AQ38" s="1295"/>
      <c r="AR38" s="1295"/>
      <c r="AS38" s="1295"/>
      <c r="AT38" s="1295"/>
      <c r="AU38" s="1295"/>
      <c r="AV38" s="1295"/>
      <c r="AW38" s="1295"/>
      <c r="AX38" s="1296"/>
      <c r="AY38" s="1613"/>
      <c r="AZ38" s="1614"/>
      <c r="BA38" s="1614"/>
      <c r="BB38" s="1614"/>
      <c r="BC38" s="1615"/>
    </row>
    <row r="39" spans="1:100" ht="35.25" customHeight="1" thickTop="1" thickBot="1">
      <c r="A39" s="1300" t="s">
        <v>140</v>
      </c>
      <c r="B39" s="1301"/>
      <c r="C39" s="1301"/>
      <c r="D39" s="1301"/>
      <c r="E39" s="1301"/>
      <c r="F39" s="1301"/>
      <c r="G39" s="1301"/>
      <c r="H39" s="1301"/>
      <c r="I39" s="1301"/>
      <c r="J39" s="1301"/>
      <c r="K39" s="1301"/>
      <c r="L39" s="1301"/>
      <c r="M39" s="1301"/>
      <c r="N39" s="1301"/>
      <c r="O39" s="1301"/>
      <c r="P39" s="1301"/>
      <c r="Q39" s="1301"/>
      <c r="R39" s="1301"/>
      <c r="S39" s="1301"/>
      <c r="T39" s="1301"/>
      <c r="U39" s="1301"/>
      <c r="V39" s="1301"/>
      <c r="W39" s="1301"/>
      <c r="X39" s="1301"/>
      <c r="Y39" s="1301"/>
      <c r="Z39" s="1301"/>
      <c r="AA39" s="1301"/>
      <c r="AB39" s="1301"/>
      <c r="AC39" s="1301"/>
      <c r="AD39" s="1301"/>
      <c r="AE39" s="1301"/>
      <c r="AF39" s="1301"/>
      <c r="AG39" s="1301"/>
      <c r="AH39" s="1301"/>
      <c r="AI39" s="1301"/>
      <c r="AJ39" s="1301"/>
      <c r="AK39" s="1301"/>
      <c r="AL39" s="1301"/>
      <c r="AM39" s="1301"/>
      <c r="AN39" s="1301"/>
      <c r="AO39" s="1301"/>
      <c r="AP39" s="1301"/>
      <c r="AQ39" s="1301"/>
      <c r="AR39" s="1301"/>
      <c r="AS39" s="1301"/>
      <c r="AT39" s="1301"/>
      <c r="AU39" s="1301"/>
      <c r="AV39" s="1301"/>
      <c r="AW39" s="1301"/>
      <c r="AX39" s="1302"/>
      <c r="AY39" s="1303">
        <f>SUM(AY37:BC38)</f>
        <v>0</v>
      </c>
      <c r="AZ39" s="1304"/>
      <c r="BA39" s="1304"/>
      <c r="BB39" s="1304"/>
      <c r="BC39" s="1305"/>
    </row>
    <row r="40" spans="1:100" ht="17.25" customHeight="1">
      <c r="A40" s="391"/>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391"/>
      <c r="AV40" s="391"/>
      <c r="AW40" s="391"/>
      <c r="AX40" s="327"/>
      <c r="AY40" s="327"/>
      <c r="AZ40" s="327"/>
      <c r="BA40" s="327"/>
      <c r="BB40" s="327"/>
      <c r="BC40" s="327"/>
    </row>
    <row r="41" spans="1:100" ht="17.25" customHeight="1">
      <c r="A41" s="391"/>
      <c r="B41" s="391"/>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27"/>
      <c r="AY41" s="327"/>
      <c r="AZ41" s="327"/>
      <c r="BA41" s="327"/>
      <c r="BB41" s="327"/>
      <c r="BC41" s="327"/>
    </row>
    <row r="42" spans="1:100" ht="17.25" customHeight="1">
      <c r="A42" s="391"/>
      <c r="B42" s="391"/>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27"/>
      <c r="AY42" s="327"/>
      <c r="AZ42" s="327"/>
      <c r="BA42" s="327"/>
      <c r="BB42" s="327"/>
      <c r="BC42" s="327"/>
    </row>
    <row r="43" spans="1:100" ht="17.25" customHeight="1" thickBot="1">
      <c r="A43" s="391"/>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27"/>
      <c r="AY43" s="327"/>
      <c r="AZ43" s="327"/>
      <c r="BA43" s="327"/>
      <c r="BB43" s="327"/>
      <c r="BC43" s="327"/>
    </row>
    <row r="44" spans="1:100" ht="28.5" customHeight="1" thickBot="1">
      <c r="A44" s="1417" t="s">
        <v>17</v>
      </c>
      <c r="B44" s="1418"/>
      <c r="C44" s="1418"/>
      <c r="D44" s="1418"/>
      <c r="E44" s="1418"/>
      <c r="F44" s="1418"/>
      <c r="G44" s="1418"/>
      <c r="H44" s="1418"/>
      <c r="I44" s="1419" t="s">
        <v>235</v>
      </c>
      <c r="J44" s="1420"/>
      <c r="K44" s="1420"/>
      <c r="L44" s="1420"/>
      <c r="M44" s="1420"/>
      <c r="N44" s="1420"/>
      <c r="O44" s="1420"/>
      <c r="P44" s="1421"/>
      <c r="Q44" s="328"/>
      <c r="R44" s="328"/>
      <c r="S44" s="328"/>
      <c r="T44" s="328"/>
      <c r="U44" s="328"/>
      <c r="V44" s="328"/>
      <c r="W44" s="328"/>
      <c r="X44" s="329"/>
      <c r="Y44" s="329"/>
      <c r="Z44" s="329"/>
      <c r="AA44" s="329"/>
      <c r="AB44" s="329"/>
      <c r="AC44" s="329"/>
      <c r="AD44" s="329"/>
      <c r="AE44" s="329"/>
      <c r="AF44" s="329"/>
      <c r="AT44" s="325"/>
    </row>
    <row r="45" spans="1:100" ht="9.75" customHeight="1">
      <c r="D45" s="34"/>
      <c r="E45" s="34"/>
      <c r="F45" s="34"/>
      <c r="G45" s="34"/>
      <c r="H45" s="34"/>
      <c r="I45" s="34"/>
      <c r="J45" s="34"/>
      <c r="K45" s="34"/>
      <c r="L45" s="34"/>
      <c r="M45" s="35"/>
      <c r="N45" s="35"/>
      <c r="O45" s="35"/>
      <c r="P45" s="35"/>
      <c r="Q45" s="35"/>
      <c r="R45" s="35"/>
      <c r="S45" s="35"/>
      <c r="T45" s="35"/>
      <c r="U45" s="35"/>
      <c r="V45" s="35"/>
      <c r="W45" s="35"/>
      <c r="X45" s="35"/>
      <c r="Y45" s="35"/>
      <c r="Z45" s="35"/>
      <c r="AA45" s="35"/>
      <c r="AB45" s="4"/>
      <c r="AC45" s="4"/>
      <c r="AD45" s="4"/>
      <c r="AE45" s="4"/>
      <c r="AF45" s="4"/>
      <c r="AG45" s="4"/>
      <c r="AH45" s="4"/>
      <c r="AI45" s="4"/>
      <c r="AJ45" s="4"/>
      <c r="AK45" s="4"/>
      <c r="AL45" s="4"/>
      <c r="AM45" s="4"/>
      <c r="AN45" s="4"/>
      <c r="AO45" s="4"/>
      <c r="AP45" s="4"/>
      <c r="AQ45" s="4"/>
      <c r="AR45" s="4"/>
      <c r="AS45" s="4"/>
      <c r="AT45" s="4"/>
      <c r="AU45" s="4"/>
      <c r="AV45" s="4"/>
      <c r="AW45" s="4"/>
      <c r="AX45" s="4"/>
    </row>
    <row r="46" spans="1:100" ht="35.25" customHeight="1">
      <c r="A46" s="1393" t="s">
        <v>232</v>
      </c>
      <c r="B46" s="1394"/>
      <c r="C46" s="1394"/>
      <c r="D46" s="1394"/>
      <c r="E46" s="1394"/>
      <c r="F46" s="1394"/>
      <c r="G46" s="1394"/>
      <c r="H46" s="1394"/>
      <c r="I46" s="1394"/>
      <c r="J46" s="1394"/>
      <c r="K46" s="1394"/>
      <c r="L46" s="1394"/>
      <c r="M46" s="1394"/>
      <c r="N46" s="1394"/>
      <c r="O46" s="1394"/>
      <c r="P46" s="1394"/>
      <c r="Q46" s="1394"/>
      <c r="R46" s="1394"/>
      <c r="S46" s="1394"/>
      <c r="T46" s="1394"/>
      <c r="U46" s="1394"/>
      <c r="V46" s="1394"/>
      <c r="W46" s="1394"/>
      <c r="X46" s="1394"/>
      <c r="Y46" s="1394"/>
      <c r="Z46" s="1394"/>
      <c r="AA46" s="1394"/>
      <c r="AB46" s="1394"/>
      <c r="AC46" s="1394"/>
      <c r="AD46" s="1394"/>
      <c r="AE46" s="1394"/>
      <c r="AF46" s="1394"/>
      <c r="AG46" s="1394"/>
      <c r="AH46" s="1394"/>
      <c r="AI46" s="1394"/>
      <c r="AJ46" s="1394"/>
      <c r="AK46" s="1394"/>
      <c r="AL46" s="1394"/>
      <c r="AM46" s="1394"/>
      <c r="AN46" s="1394"/>
      <c r="AO46" s="1394"/>
      <c r="AP46" s="1394"/>
      <c r="AQ46" s="1394"/>
      <c r="AR46" s="1394"/>
      <c r="AS46" s="1394"/>
      <c r="AT46" s="1394"/>
      <c r="AU46" s="1394"/>
      <c r="AV46" s="1394"/>
      <c r="AW46" s="1394"/>
      <c r="AX46" s="1395"/>
      <c r="AY46" s="1581" t="s">
        <v>5</v>
      </c>
      <c r="AZ46" s="1582"/>
      <c r="BA46" s="1582"/>
      <c r="BB46" s="1582"/>
      <c r="BC46" s="1583"/>
    </row>
    <row r="47" spans="1:100" ht="6.75" customHeight="1">
      <c r="D47" s="34"/>
      <c r="E47" s="34"/>
      <c r="F47" s="34"/>
      <c r="G47" s="34"/>
      <c r="H47" s="34"/>
      <c r="I47" s="34"/>
      <c r="J47" s="34"/>
      <c r="K47" s="34"/>
      <c r="L47" s="34"/>
      <c r="M47" s="35"/>
      <c r="N47" s="35"/>
      <c r="O47" s="35"/>
      <c r="P47" s="35"/>
      <c r="Q47" s="35"/>
      <c r="R47" s="35"/>
      <c r="S47" s="35"/>
      <c r="T47" s="35"/>
      <c r="U47" s="35"/>
      <c r="V47" s="35"/>
      <c r="W47" s="35"/>
      <c r="X47" s="35"/>
      <c r="Y47" s="35"/>
      <c r="Z47" s="35"/>
      <c r="AA47" s="35"/>
      <c r="AB47" s="4"/>
      <c r="AC47" s="4"/>
      <c r="AD47" s="4"/>
      <c r="AE47" s="4"/>
      <c r="AF47" s="4"/>
      <c r="AG47" s="4"/>
      <c r="AH47" s="4"/>
      <c r="AI47" s="4"/>
      <c r="AJ47" s="4"/>
      <c r="AK47" s="4"/>
      <c r="AL47" s="4"/>
      <c r="AM47" s="4"/>
      <c r="AN47" s="4"/>
      <c r="AO47" s="4"/>
      <c r="AP47" s="4"/>
      <c r="AQ47" s="4"/>
      <c r="AR47" s="4"/>
      <c r="AS47" s="4"/>
      <c r="AT47" s="4"/>
      <c r="AU47" s="4"/>
      <c r="AV47" s="4"/>
      <c r="AW47" s="4"/>
      <c r="AX47" s="4"/>
    </row>
    <row r="48" spans="1:100" ht="35.25" customHeight="1">
      <c r="A48" s="1399" t="s">
        <v>233</v>
      </c>
      <c r="B48" s="1400"/>
      <c r="C48" s="1400"/>
      <c r="D48" s="1400"/>
      <c r="E48" s="1400"/>
      <c r="F48" s="1400"/>
      <c r="G48" s="1400"/>
      <c r="H48" s="1400"/>
      <c r="I48" s="1400"/>
      <c r="J48" s="1400"/>
      <c r="K48" s="1400"/>
      <c r="L48" s="1400"/>
      <c r="M48" s="1400"/>
      <c r="N48" s="1400"/>
      <c r="O48" s="1400"/>
      <c r="P48" s="1400"/>
      <c r="Q48" s="1400"/>
      <c r="R48" s="1400"/>
      <c r="S48" s="1400"/>
      <c r="T48" s="1400"/>
      <c r="U48" s="1400"/>
      <c r="V48" s="1400"/>
      <c r="W48" s="1400"/>
      <c r="X48" s="1400"/>
      <c r="Y48" s="1400"/>
      <c r="Z48" s="1400"/>
      <c r="AA48" s="1400"/>
      <c r="AB48" s="1400"/>
      <c r="AC48" s="1400"/>
      <c r="AD48" s="1400"/>
      <c r="AE48" s="1400"/>
      <c r="AF48" s="1400"/>
      <c r="AG48" s="1400"/>
      <c r="AH48" s="1400"/>
      <c r="AI48" s="1400"/>
      <c r="AJ48" s="1400"/>
      <c r="AK48" s="1400"/>
      <c r="AL48" s="1400"/>
      <c r="AM48" s="1400"/>
      <c r="AN48" s="1400"/>
      <c r="AO48" s="1400"/>
      <c r="AP48" s="1400"/>
      <c r="AQ48" s="1400"/>
      <c r="AR48" s="1400"/>
      <c r="AS48" s="1400"/>
      <c r="AT48" s="1400"/>
      <c r="AU48" s="1400"/>
      <c r="AV48" s="1400"/>
      <c r="AW48" s="1400"/>
      <c r="AX48" s="1401"/>
      <c r="AY48" s="1581" t="s">
        <v>5</v>
      </c>
      <c r="AZ48" s="1582"/>
      <c r="BA48" s="1582"/>
      <c r="BB48" s="1582"/>
      <c r="BC48" s="1583"/>
    </row>
    <row r="49" spans="1:100" ht="9" customHeight="1" thickBot="1">
      <c r="A49" s="34"/>
      <c r="B49" s="34"/>
      <c r="C49" s="35"/>
      <c r="D49" s="35"/>
      <c r="E49" s="35"/>
      <c r="F49" s="35"/>
      <c r="G49" s="35"/>
      <c r="H49" s="35"/>
      <c r="I49" s="35"/>
      <c r="J49" s="35"/>
      <c r="K49" s="35"/>
      <c r="L49" s="35"/>
      <c r="M49" s="35"/>
      <c r="N49" s="35"/>
      <c r="O49" s="35"/>
      <c r="P49" s="35"/>
      <c r="Q49" s="35"/>
      <c r="R49" s="35"/>
      <c r="S49" s="35"/>
      <c r="T49" s="4"/>
      <c r="U49" s="4"/>
      <c r="V49" s="4"/>
      <c r="W49" s="4"/>
      <c r="X49" s="4"/>
      <c r="Y49" s="4"/>
      <c r="Z49" s="4"/>
      <c r="AA49" s="4"/>
      <c r="AB49" s="4"/>
      <c r="AC49" s="4"/>
      <c r="AD49" s="4"/>
      <c r="AE49" s="4"/>
      <c r="AF49" s="35"/>
      <c r="AG49" s="35"/>
      <c r="AH49" s="35"/>
      <c r="AI49" s="4"/>
      <c r="AJ49" s="4"/>
      <c r="AK49" s="4"/>
      <c r="AL49" s="4"/>
      <c r="AM49" s="4"/>
      <c r="AN49" s="4"/>
      <c r="AO49" s="4"/>
      <c r="AP49" s="4"/>
      <c r="AQ49" s="4"/>
      <c r="AR49" s="4"/>
      <c r="AS49" s="4"/>
      <c r="AT49" s="4"/>
      <c r="AU49" s="4"/>
      <c r="AV49" s="4"/>
      <c r="AW49" s="4"/>
      <c r="AX49" s="4"/>
      <c r="AY49" s="4"/>
      <c r="AZ49" s="4"/>
      <c r="BA49" s="4"/>
      <c r="BB49" s="4"/>
      <c r="BC49" s="4"/>
    </row>
    <row r="50" spans="1:100" ht="18.75" customHeight="1">
      <c r="A50" s="1405" t="s">
        <v>2</v>
      </c>
      <c r="B50" s="1406"/>
      <c r="C50" s="1406"/>
      <c r="D50" s="1407" t="s">
        <v>109</v>
      </c>
      <c r="E50" s="1408"/>
      <c r="F50" s="1408"/>
      <c r="G50" s="1408"/>
      <c r="H50" s="1375" t="s">
        <v>234</v>
      </c>
      <c r="I50" s="1408"/>
      <c r="J50" s="1408"/>
      <c r="K50" s="1411" t="s">
        <v>14</v>
      </c>
      <c r="L50" s="1412"/>
      <c r="M50" s="1412"/>
      <c r="N50" s="1413"/>
      <c r="O50" s="1373" t="s">
        <v>9</v>
      </c>
      <c r="P50" s="1374"/>
      <c r="Q50" s="1374"/>
      <c r="R50" s="1374"/>
      <c r="S50" s="1375"/>
      <c r="T50" s="1373" t="s">
        <v>105</v>
      </c>
      <c r="U50" s="1374"/>
      <c r="V50" s="1374"/>
      <c r="W50" s="1374"/>
      <c r="X50" s="1374"/>
      <c r="Y50" s="1374"/>
      <c r="Z50" s="1374"/>
      <c r="AA50" s="1374"/>
      <c r="AB50" s="1374"/>
      <c r="AC50" s="1375"/>
      <c r="AD50" s="1364" t="s">
        <v>30</v>
      </c>
      <c r="AE50" s="1365"/>
      <c r="AF50" s="1365"/>
      <c r="AG50" s="1365"/>
      <c r="AH50" s="1365"/>
      <c r="AI50" s="1365"/>
      <c r="AJ50" s="1366"/>
      <c r="AK50" s="1367" t="s">
        <v>26</v>
      </c>
      <c r="AL50" s="1368"/>
      <c r="AM50" s="1369"/>
      <c r="AN50" s="1373" t="s">
        <v>76</v>
      </c>
      <c r="AO50" s="1374"/>
      <c r="AP50" s="1375"/>
      <c r="AQ50" s="1376" t="s">
        <v>27</v>
      </c>
      <c r="AR50" s="1377"/>
      <c r="AS50" s="1377"/>
      <c r="AT50" s="1378"/>
      <c r="AU50" s="1373" t="s">
        <v>28</v>
      </c>
      <c r="AV50" s="1374"/>
      <c r="AW50" s="1374"/>
      <c r="AX50" s="1382"/>
      <c r="AY50" s="1384" t="s">
        <v>29</v>
      </c>
      <c r="AZ50" s="1385"/>
      <c r="BA50" s="1385"/>
      <c r="BB50" s="1385"/>
      <c r="BC50" s="1386"/>
    </row>
    <row r="51" spans="1:100" ht="28.5" customHeight="1" thickBot="1">
      <c r="A51" s="1033"/>
      <c r="B51" s="1034"/>
      <c r="C51" s="1034"/>
      <c r="D51" s="1409"/>
      <c r="E51" s="1410"/>
      <c r="F51" s="1410"/>
      <c r="G51" s="1410"/>
      <c r="H51" s="1009"/>
      <c r="I51" s="1410"/>
      <c r="J51" s="1410"/>
      <c r="K51" s="1414"/>
      <c r="L51" s="1415"/>
      <c r="M51" s="1415"/>
      <c r="N51" s="1416"/>
      <c r="O51" s="1007"/>
      <c r="P51" s="1008"/>
      <c r="Q51" s="1008"/>
      <c r="R51" s="1008"/>
      <c r="S51" s="1009"/>
      <c r="T51" s="1007"/>
      <c r="U51" s="1008"/>
      <c r="V51" s="1008"/>
      <c r="W51" s="1008"/>
      <c r="X51" s="1008"/>
      <c r="Y51" s="1008"/>
      <c r="Z51" s="1008"/>
      <c r="AA51" s="1008"/>
      <c r="AB51" s="1008"/>
      <c r="AC51" s="1009"/>
      <c r="AD51" s="1390" t="s">
        <v>18</v>
      </c>
      <c r="AE51" s="1391"/>
      <c r="AF51" s="1391"/>
      <c r="AG51" s="158" t="s">
        <v>19</v>
      </c>
      <c r="AH51" s="1391" t="s">
        <v>20</v>
      </c>
      <c r="AI51" s="1391"/>
      <c r="AJ51" s="1392"/>
      <c r="AK51" s="1370"/>
      <c r="AL51" s="1371"/>
      <c r="AM51" s="1372"/>
      <c r="AN51" s="1007"/>
      <c r="AO51" s="1008"/>
      <c r="AP51" s="1009"/>
      <c r="AQ51" s="1379"/>
      <c r="AR51" s="1380"/>
      <c r="AS51" s="1380"/>
      <c r="AT51" s="1381"/>
      <c r="AU51" s="1007"/>
      <c r="AV51" s="1008"/>
      <c r="AW51" s="1008"/>
      <c r="AX51" s="1383"/>
      <c r="AY51" s="1387"/>
      <c r="AZ51" s="1388"/>
      <c r="BA51" s="1388"/>
      <c r="BB51" s="1388"/>
      <c r="BC51" s="1389"/>
    </row>
    <row r="52" spans="1:100" s="36" customFormat="1" ht="28.5" customHeight="1" thickTop="1">
      <c r="A52" s="1351" t="s">
        <v>12</v>
      </c>
      <c r="B52" s="1352"/>
      <c r="C52" s="1353"/>
      <c r="D52" s="1604"/>
      <c r="E52" s="1081"/>
      <c r="F52" s="1081"/>
      <c r="G52" s="1081"/>
      <c r="H52" s="1604"/>
      <c r="I52" s="1081"/>
      <c r="J52" s="1081"/>
      <c r="K52" s="1605"/>
      <c r="L52" s="1606"/>
      <c r="M52" s="1606"/>
      <c r="N52" s="1604"/>
      <c r="O52" s="1607"/>
      <c r="P52" s="1608"/>
      <c r="Q52" s="1608"/>
      <c r="R52" s="1608"/>
      <c r="S52" s="1609"/>
      <c r="T52" s="1607"/>
      <c r="U52" s="1608"/>
      <c r="V52" s="1608"/>
      <c r="W52" s="1608"/>
      <c r="X52" s="1608"/>
      <c r="Y52" s="1608"/>
      <c r="Z52" s="1608"/>
      <c r="AA52" s="1608"/>
      <c r="AB52" s="1608"/>
      <c r="AC52" s="1609"/>
      <c r="AD52" s="1596"/>
      <c r="AE52" s="1597"/>
      <c r="AF52" s="1597"/>
      <c r="AG52" s="153" t="s">
        <v>19</v>
      </c>
      <c r="AH52" s="1597"/>
      <c r="AI52" s="1597"/>
      <c r="AJ52" s="1598"/>
      <c r="AK52" s="1342" t="str">
        <f t="shared" ref="AK52:AK66" si="3">IF(AND(AD52&lt;&gt;"",AH52&lt;&gt;""),ROUNDDOWN(AD52*AH52/1000000,2),"")</f>
        <v/>
      </c>
      <c r="AL52" s="1343"/>
      <c r="AM52" s="1344"/>
      <c r="AN52" s="1599"/>
      <c r="AO52" s="1600"/>
      <c r="AP52" s="1601"/>
      <c r="AQ52" s="1342" t="str">
        <f t="shared" ref="AQ52:AQ66" si="4">IF(AK52&lt;&gt;"",AN52*AK52,"")</f>
        <v/>
      </c>
      <c r="AR52" s="1343"/>
      <c r="AS52" s="1343"/>
      <c r="AT52" s="1344"/>
      <c r="AU52" s="1602"/>
      <c r="AV52" s="1337"/>
      <c r="AW52" s="1337"/>
      <c r="AX52" s="1603"/>
      <c r="AY52" s="1336" t="str">
        <f>IF(AU52&lt;&gt;"",ROUNDDOWN(AN52*AU52,0),"")</f>
        <v/>
      </c>
      <c r="AZ52" s="1337"/>
      <c r="BA52" s="1337"/>
      <c r="BB52" s="1337"/>
      <c r="BC52" s="1338"/>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s="36" customFormat="1" ht="28.5" customHeight="1">
      <c r="A53" s="1354"/>
      <c r="B53" s="1355"/>
      <c r="C53" s="1356"/>
      <c r="D53" s="1587"/>
      <c r="E53" s="1087"/>
      <c r="F53" s="1087"/>
      <c r="G53" s="1087"/>
      <c r="H53" s="1587"/>
      <c r="I53" s="1087"/>
      <c r="J53" s="1087"/>
      <c r="K53" s="1588"/>
      <c r="L53" s="1589"/>
      <c r="M53" s="1589"/>
      <c r="N53" s="1587"/>
      <c r="O53" s="1590"/>
      <c r="P53" s="1591"/>
      <c r="Q53" s="1591"/>
      <c r="R53" s="1591"/>
      <c r="S53" s="1592"/>
      <c r="T53" s="1590"/>
      <c r="U53" s="1591"/>
      <c r="V53" s="1591"/>
      <c r="W53" s="1591"/>
      <c r="X53" s="1591"/>
      <c r="Y53" s="1591"/>
      <c r="Z53" s="1591"/>
      <c r="AA53" s="1591"/>
      <c r="AB53" s="1591"/>
      <c r="AC53" s="1592"/>
      <c r="AD53" s="1593"/>
      <c r="AE53" s="1594"/>
      <c r="AF53" s="1594"/>
      <c r="AG53" s="154" t="s">
        <v>19</v>
      </c>
      <c r="AH53" s="1594"/>
      <c r="AI53" s="1594"/>
      <c r="AJ53" s="1595"/>
      <c r="AK53" s="1327" t="str">
        <f t="shared" si="3"/>
        <v/>
      </c>
      <c r="AL53" s="1328"/>
      <c r="AM53" s="1329"/>
      <c r="AN53" s="1584"/>
      <c r="AO53" s="1585"/>
      <c r="AP53" s="1586"/>
      <c r="AQ53" s="1327" t="str">
        <f t="shared" si="4"/>
        <v/>
      </c>
      <c r="AR53" s="1328"/>
      <c r="AS53" s="1328"/>
      <c r="AT53" s="1329"/>
      <c r="AU53" s="1610"/>
      <c r="AV53" s="1611"/>
      <c r="AW53" s="1611"/>
      <c r="AX53" s="1612"/>
      <c r="AY53" s="1321" t="str">
        <f t="shared" ref="AY53:AY66" si="5">IF(AU53&lt;&gt;"",ROUNDDOWN(AN53*AU53,0),"")</f>
        <v/>
      </c>
      <c r="AZ53" s="1322"/>
      <c r="BA53" s="1322"/>
      <c r="BB53" s="1322"/>
      <c r="BC53" s="1323"/>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s="36" customFormat="1" ht="28.5" customHeight="1">
      <c r="A54" s="1354"/>
      <c r="B54" s="1355"/>
      <c r="C54" s="1356"/>
      <c r="D54" s="1587"/>
      <c r="E54" s="1087"/>
      <c r="F54" s="1087"/>
      <c r="G54" s="1087"/>
      <c r="H54" s="1587"/>
      <c r="I54" s="1087"/>
      <c r="J54" s="1087"/>
      <c r="K54" s="1588"/>
      <c r="L54" s="1589"/>
      <c r="M54" s="1589"/>
      <c r="N54" s="1587"/>
      <c r="O54" s="1590"/>
      <c r="P54" s="1591"/>
      <c r="Q54" s="1591"/>
      <c r="R54" s="1591"/>
      <c r="S54" s="1592"/>
      <c r="T54" s="1590"/>
      <c r="U54" s="1591"/>
      <c r="V54" s="1591"/>
      <c r="W54" s="1591"/>
      <c r="X54" s="1591"/>
      <c r="Y54" s="1591"/>
      <c r="Z54" s="1591"/>
      <c r="AA54" s="1591"/>
      <c r="AB54" s="1591"/>
      <c r="AC54" s="1592"/>
      <c r="AD54" s="1593"/>
      <c r="AE54" s="1594"/>
      <c r="AF54" s="1594"/>
      <c r="AG54" s="154" t="s">
        <v>19</v>
      </c>
      <c r="AH54" s="1594"/>
      <c r="AI54" s="1594"/>
      <c r="AJ54" s="1595"/>
      <c r="AK54" s="1327" t="str">
        <f t="shared" si="3"/>
        <v/>
      </c>
      <c r="AL54" s="1328"/>
      <c r="AM54" s="1329"/>
      <c r="AN54" s="1584"/>
      <c r="AO54" s="1585"/>
      <c r="AP54" s="1586"/>
      <c r="AQ54" s="1327" t="str">
        <f t="shared" si="4"/>
        <v/>
      </c>
      <c r="AR54" s="1328"/>
      <c r="AS54" s="1328"/>
      <c r="AT54" s="1329"/>
      <c r="AU54" s="1610"/>
      <c r="AV54" s="1611"/>
      <c r="AW54" s="1611"/>
      <c r="AX54" s="1612"/>
      <c r="AY54" s="1321" t="str">
        <f t="shared" si="5"/>
        <v/>
      </c>
      <c r="AZ54" s="1322"/>
      <c r="BA54" s="1322"/>
      <c r="BB54" s="1322"/>
      <c r="BC54" s="1323"/>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s="36" customFormat="1" ht="28.5" customHeight="1">
      <c r="A55" s="1354"/>
      <c r="B55" s="1355"/>
      <c r="C55" s="1356"/>
      <c r="D55" s="1587"/>
      <c r="E55" s="1087"/>
      <c r="F55" s="1087"/>
      <c r="G55" s="1087"/>
      <c r="H55" s="1587"/>
      <c r="I55" s="1087"/>
      <c r="J55" s="1087"/>
      <c r="K55" s="1588"/>
      <c r="L55" s="1589"/>
      <c r="M55" s="1589"/>
      <c r="N55" s="1587"/>
      <c r="O55" s="1590"/>
      <c r="P55" s="1591"/>
      <c r="Q55" s="1591"/>
      <c r="R55" s="1591"/>
      <c r="S55" s="1592"/>
      <c r="T55" s="1590"/>
      <c r="U55" s="1591"/>
      <c r="V55" s="1591"/>
      <c r="W55" s="1591"/>
      <c r="X55" s="1591"/>
      <c r="Y55" s="1591"/>
      <c r="Z55" s="1591"/>
      <c r="AA55" s="1591"/>
      <c r="AB55" s="1591"/>
      <c r="AC55" s="1592"/>
      <c r="AD55" s="1593"/>
      <c r="AE55" s="1594"/>
      <c r="AF55" s="1594"/>
      <c r="AG55" s="154" t="s">
        <v>19</v>
      </c>
      <c r="AH55" s="1594"/>
      <c r="AI55" s="1594"/>
      <c r="AJ55" s="1595"/>
      <c r="AK55" s="1327" t="str">
        <f t="shared" si="3"/>
        <v/>
      </c>
      <c r="AL55" s="1328"/>
      <c r="AM55" s="1329"/>
      <c r="AN55" s="1584"/>
      <c r="AO55" s="1585"/>
      <c r="AP55" s="1586"/>
      <c r="AQ55" s="1327" t="str">
        <f t="shared" si="4"/>
        <v/>
      </c>
      <c r="AR55" s="1328"/>
      <c r="AS55" s="1328"/>
      <c r="AT55" s="1329"/>
      <c r="AU55" s="1610"/>
      <c r="AV55" s="1611"/>
      <c r="AW55" s="1611"/>
      <c r="AX55" s="1612"/>
      <c r="AY55" s="1321" t="str">
        <f t="shared" si="5"/>
        <v/>
      </c>
      <c r="AZ55" s="1322"/>
      <c r="BA55" s="1322"/>
      <c r="BB55" s="1322"/>
      <c r="BC55" s="1323"/>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s="36" customFormat="1" ht="28.5" customHeight="1">
      <c r="A56" s="1354"/>
      <c r="B56" s="1355"/>
      <c r="C56" s="1356"/>
      <c r="D56" s="1587"/>
      <c r="E56" s="1087"/>
      <c r="F56" s="1087"/>
      <c r="G56" s="1087"/>
      <c r="H56" s="1587"/>
      <c r="I56" s="1087"/>
      <c r="J56" s="1087"/>
      <c r="K56" s="1588"/>
      <c r="L56" s="1589"/>
      <c r="M56" s="1589"/>
      <c r="N56" s="1587"/>
      <c r="O56" s="1590"/>
      <c r="P56" s="1591"/>
      <c r="Q56" s="1591"/>
      <c r="R56" s="1591"/>
      <c r="S56" s="1592"/>
      <c r="T56" s="1590"/>
      <c r="U56" s="1591"/>
      <c r="V56" s="1591"/>
      <c r="W56" s="1591"/>
      <c r="X56" s="1591"/>
      <c r="Y56" s="1591"/>
      <c r="Z56" s="1591"/>
      <c r="AA56" s="1591"/>
      <c r="AB56" s="1591"/>
      <c r="AC56" s="1592"/>
      <c r="AD56" s="1593"/>
      <c r="AE56" s="1594"/>
      <c r="AF56" s="1594"/>
      <c r="AG56" s="154" t="s">
        <v>19</v>
      </c>
      <c r="AH56" s="1594"/>
      <c r="AI56" s="1594"/>
      <c r="AJ56" s="1595"/>
      <c r="AK56" s="1327" t="str">
        <f t="shared" si="3"/>
        <v/>
      </c>
      <c r="AL56" s="1328"/>
      <c r="AM56" s="1329"/>
      <c r="AN56" s="1584"/>
      <c r="AO56" s="1585"/>
      <c r="AP56" s="1586"/>
      <c r="AQ56" s="1327" t="str">
        <f t="shared" si="4"/>
        <v/>
      </c>
      <c r="AR56" s="1328"/>
      <c r="AS56" s="1328"/>
      <c r="AT56" s="1329"/>
      <c r="AU56" s="1610"/>
      <c r="AV56" s="1611"/>
      <c r="AW56" s="1611"/>
      <c r="AX56" s="1612"/>
      <c r="AY56" s="1321" t="str">
        <f t="shared" si="5"/>
        <v/>
      </c>
      <c r="AZ56" s="1322"/>
      <c r="BA56" s="1322"/>
      <c r="BB56" s="1322"/>
      <c r="BC56" s="1323"/>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s="36" customFormat="1" ht="28.5" customHeight="1">
      <c r="A57" s="1354"/>
      <c r="B57" s="1355"/>
      <c r="C57" s="1356"/>
      <c r="D57" s="1587"/>
      <c r="E57" s="1087"/>
      <c r="F57" s="1087"/>
      <c r="G57" s="1087"/>
      <c r="H57" s="1587"/>
      <c r="I57" s="1087"/>
      <c r="J57" s="1087"/>
      <c r="K57" s="1588"/>
      <c r="L57" s="1589"/>
      <c r="M57" s="1589"/>
      <c r="N57" s="1587"/>
      <c r="O57" s="1590"/>
      <c r="P57" s="1591"/>
      <c r="Q57" s="1591"/>
      <c r="R57" s="1591"/>
      <c r="S57" s="1592"/>
      <c r="T57" s="1590"/>
      <c r="U57" s="1591"/>
      <c r="V57" s="1591"/>
      <c r="W57" s="1591"/>
      <c r="X57" s="1591"/>
      <c r="Y57" s="1591"/>
      <c r="Z57" s="1591"/>
      <c r="AA57" s="1591"/>
      <c r="AB57" s="1591"/>
      <c r="AC57" s="1592"/>
      <c r="AD57" s="1593"/>
      <c r="AE57" s="1594"/>
      <c r="AF57" s="1594"/>
      <c r="AG57" s="154" t="s">
        <v>19</v>
      </c>
      <c r="AH57" s="1594"/>
      <c r="AI57" s="1594"/>
      <c r="AJ57" s="1595"/>
      <c r="AK57" s="1327" t="str">
        <f t="shared" si="3"/>
        <v/>
      </c>
      <c r="AL57" s="1328"/>
      <c r="AM57" s="1329"/>
      <c r="AN57" s="1584"/>
      <c r="AO57" s="1585"/>
      <c r="AP57" s="1586"/>
      <c r="AQ57" s="1327" t="str">
        <f t="shared" si="4"/>
        <v/>
      </c>
      <c r="AR57" s="1328"/>
      <c r="AS57" s="1328"/>
      <c r="AT57" s="1329"/>
      <c r="AU57" s="1610"/>
      <c r="AV57" s="1611"/>
      <c r="AW57" s="1611"/>
      <c r="AX57" s="1612"/>
      <c r="AY57" s="1321" t="str">
        <f t="shared" si="5"/>
        <v/>
      </c>
      <c r="AZ57" s="1322"/>
      <c r="BA57" s="1322"/>
      <c r="BB57" s="1322"/>
      <c r="BC57" s="1323"/>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6" customFormat="1" ht="28.5" customHeight="1">
      <c r="A58" s="1354"/>
      <c r="B58" s="1355"/>
      <c r="C58" s="1356"/>
      <c r="D58" s="1587"/>
      <c r="E58" s="1087"/>
      <c r="F58" s="1087"/>
      <c r="G58" s="1087"/>
      <c r="H58" s="1587"/>
      <c r="I58" s="1087"/>
      <c r="J58" s="1087"/>
      <c r="K58" s="1588"/>
      <c r="L58" s="1589"/>
      <c r="M58" s="1589"/>
      <c r="N58" s="1587"/>
      <c r="O58" s="1590"/>
      <c r="P58" s="1591"/>
      <c r="Q58" s="1591"/>
      <c r="R58" s="1591"/>
      <c r="S58" s="1592"/>
      <c r="T58" s="1590"/>
      <c r="U58" s="1591"/>
      <c r="V58" s="1591"/>
      <c r="W58" s="1591"/>
      <c r="X58" s="1591"/>
      <c r="Y58" s="1591"/>
      <c r="Z58" s="1591"/>
      <c r="AA58" s="1591"/>
      <c r="AB58" s="1591"/>
      <c r="AC58" s="1592"/>
      <c r="AD58" s="1593"/>
      <c r="AE58" s="1594"/>
      <c r="AF58" s="1594"/>
      <c r="AG58" s="154" t="s">
        <v>19</v>
      </c>
      <c r="AH58" s="1594"/>
      <c r="AI58" s="1594"/>
      <c r="AJ58" s="1595"/>
      <c r="AK58" s="1327" t="str">
        <f t="shared" si="3"/>
        <v/>
      </c>
      <c r="AL58" s="1328"/>
      <c r="AM58" s="1329"/>
      <c r="AN58" s="1584"/>
      <c r="AO58" s="1585"/>
      <c r="AP58" s="1586"/>
      <c r="AQ58" s="1327" t="str">
        <f t="shared" si="4"/>
        <v/>
      </c>
      <c r="AR58" s="1328"/>
      <c r="AS58" s="1328"/>
      <c r="AT58" s="1329"/>
      <c r="AU58" s="1610"/>
      <c r="AV58" s="1611"/>
      <c r="AW58" s="1611"/>
      <c r="AX58" s="1612"/>
      <c r="AY58" s="1321" t="str">
        <f t="shared" si="5"/>
        <v/>
      </c>
      <c r="AZ58" s="1322"/>
      <c r="BA58" s="1322"/>
      <c r="BB58" s="1322"/>
      <c r="BC58" s="1323"/>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6" customFormat="1" ht="28.5" customHeight="1">
      <c r="A59" s="1354"/>
      <c r="B59" s="1355"/>
      <c r="C59" s="1356"/>
      <c r="D59" s="1587"/>
      <c r="E59" s="1087"/>
      <c r="F59" s="1087"/>
      <c r="G59" s="1087"/>
      <c r="H59" s="1587"/>
      <c r="I59" s="1087"/>
      <c r="J59" s="1087"/>
      <c r="K59" s="1588"/>
      <c r="L59" s="1589"/>
      <c r="M59" s="1589"/>
      <c r="N59" s="1587"/>
      <c r="O59" s="1590"/>
      <c r="P59" s="1591"/>
      <c r="Q59" s="1591"/>
      <c r="R59" s="1591"/>
      <c r="S59" s="1592"/>
      <c r="T59" s="1590"/>
      <c r="U59" s="1591"/>
      <c r="V59" s="1591"/>
      <c r="W59" s="1591"/>
      <c r="X59" s="1591"/>
      <c r="Y59" s="1591"/>
      <c r="Z59" s="1591"/>
      <c r="AA59" s="1591"/>
      <c r="AB59" s="1591"/>
      <c r="AC59" s="1592"/>
      <c r="AD59" s="1593"/>
      <c r="AE59" s="1594"/>
      <c r="AF59" s="1594"/>
      <c r="AG59" s="154" t="s">
        <v>19</v>
      </c>
      <c r="AH59" s="1594"/>
      <c r="AI59" s="1594"/>
      <c r="AJ59" s="1595"/>
      <c r="AK59" s="1327" t="str">
        <f t="shared" si="3"/>
        <v/>
      </c>
      <c r="AL59" s="1328"/>
      <c r="AM59" s="1329"/>
      <c r="AN59" s="1584"/>
      <c r="AO59" s="1585"/>
      <c r="AP59" s="1586"/>
      <c r="AQ59" s="1327" t="str">
        <f t="shared" si="4"/>
        <v/>
      </c>
      <c r="AR59" s="1328"/>
      <c r="AS59" s="1328"/>
      <c r="AT59" s="1329"/>
      <c r="AU59" s="1610"/>
      <c r="AV59" s="1611"/>
      <c r="AW59" s="1611"/>
      <c r="AX59" s="1612"/>
      <c r="AY59" s="1321" t="str">
        <f t="shared" si="5"/>
        <v/>
      </c>
      <c r="AZ59" s="1322"/>
      <c r="BA59" s="1322"/>
      <c r="BB59" s="1322"/>
      <c r="BC59" s="1323"/>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6" customFormat="1" ht="28.5" customHeight="1">
      <c r="A60" s="1354"/>
      <c r="B60" s="1355"/>
      <c r="C60" s="1356"/>
      <c r="D60" s="1587"/>
      <c r="E60" s="1087"/>
      <c r="F60" s="1087"/>
      <c r="G60" s="1087"/>
      <c r="H60" s="1587"/>
      <c r="I60" s="1087"/>
      <c r="J60" s="1087"/>
      <c r="K60" s="1588"/>
      <c r="L60" s="1589"/>
      <c r="M60" s="1589"/>
      <c r="N60" s="1587"/>
      <c r="O60" s="1590"/>
      <c r="P60" s="1591"/>
      <c r="Q60" s="1591"/>
      <c r="R60" s="1591"/>
      <c r="S60" s="1592"/>
      <c r="T60" s="1590"/>
      <c r="U60" s="1591"/>
      <c r="V60" s="1591"/>
      <c r="W60" s="1591"/>
      <c r="X60" s="1591"/>
      <c r="Y60" s="1591"/>
      <c r="Z60" s="1591"/>
      <c r="AA60" s="1591"/>
      <c r="AB60" s="1591"/>
      <c r="AC60" s="1592"/>
      <c r="AD60" s="1593"/>
      <c r="AE60" s="1594"/>
      <c r="AF60" s="1594"/>
      <c r="AG60" s="154" t="s">
        <v>19</v>
      </c>
      <c r="AH60" s="1594"/>
      <c r="AI60" s="1594"/>
      <c r="AJ60" s="1595"/>
      <c r="AK60" s="1327" t="str">
        <f t="shared" si="3"/>
        <v/>
      </c>
      <c r="AL60" s="1328"/>
      <c r="AM60" s="1329"/>
      <c r="AN60" s="1584"/>
      <c r="AO60" s="1585"/>
      <c r="AP60" s="1586"/>
      <c r="AQ60" s="1327" t="str">
        <f t="shared" si="4"/>
        <v/>
      </c>
      <c r="AR60" s="1328"/>
      <c r="AS60" s="1328"/>
      <c r="AT60" s="1329"/>
      <c r="AU60" s="1610"/>
      <c r="AV60" s="1611"/>
      <c r="AW60" s="1611"/>
      <c r="AX60" s="1612"/>
      <c r="AY60" s="1321" t="str">
        <f t="shared" si="5"/>
        <v/>
      </c>
      <c r="AZ60" s="1322"/>
      <c r="BA60" s="1322"/>
      <c r="BB60" s="1322"/>
      <c r="BC60" s="1323"/>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6" customFormat="1" ht="28.5" customHeight="1">
      <c r="A61" s="1354"/>
      <c r="B61" s="1355"/>
      <c r="C61" s="1356"/>
      <c r="D61" s="1587"/>
      <c r="E61" s="1087"/>
      <c r="F61" s="1087"/>
      <c r="G61" s="1087"/>
      <c r="H61" s="1587"/>
      <c r="I61" s="1087"/>
      <c r="J61" s="1087"/>
      <c r="K61" s="1588"/>
      <c r="L61" s="1589"/>
      <c r="M61" s="1589"/>
      <c r="N61" s="1587"/>
      <c r="O61" s="1590"/>
      <c r="P61" s="1591"/>
      <c r="Q61" s="1591"/>
      <c r="R61" s="1591"/>
      <c r="S61" s="1592"/>
      <c r="T61" s="1590"/>
      <c r="U61" s="1591"/>
      <c r="V61" s="1591"/>
      <c r="W61" s="1591"/>
      <c r="X61" s="1591"/>
      <c r="Y61" s="1591"/>
      <c r="Z61" s="1591"/>
      <c r="AA61" s="1591"/>
      <c r="AB61" s="1591"/>
      <c r="AC61" s="1592"/>
      <c r="AD61" s="1593"/>
      <c r="AE61" s="1594"/>
      <c r="AF61" s="1594"/>
      <c r="AG61" s="154" t="s">
        <v>19</v>
      </c>
      <c r="AH61" s="1594"/>
      <c r="AI61" s="1594"/>
      <c r="AJ61" s="1595"/>
      <c r="AK61" s="1327" t="str">
        <f t="shared" si="3"/>
        <v/>
      </c>
      <c r="AL61" s="1328"/>
      <c r="AM61" s="1329"/>
      <c r="AN61" s="1584"/>
      <c r="AO61" s="1585"/>
      <c r="AP61" s="1586"/>
      <c r="AQ61" s="1327" t="str">
        <f t="shared" si="4"/>
        <v/>
      </c>
      <c r="AR61" s="1328"/>
      <c r="AS61" s="1328"/>
      <c r="AT61" s="1329"/>
      <c r="AU61" s="1610"/>
      <c r="AV61" s="1611"/>
      <c r="AW61" s="1611"/>
      <c r="AX61" s="1612"/>
      <c r="AY61" s="1321" t="str">
        <f t="shared" si="5"/>
        <v/>
      </c>
      <c r="AZ61" s="1322"/>
      <c r="BA61" s="1322"/>
      <c r="BB61" s="1322"/>
      <c r="BC61" s="1323"/>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6" customFormat="1" ht="28.5" customHeight="1">
      <c r="A62" s="1354"/>
      <c r="B62" s="1355"/>
      <c r="C62" s="1356"/>
      <c r="D62" s="1587"/>
      <c r="E62" s="1087"/>
      <c r="F62" s="1087"/>
      <c r="G62" s="1087"/>
      <c r="H62" s="1587"/>
      <c r="I62" s="1087"/>
      <c r="J62" s="1087"/>
      <c r="K62" s="1588"/>
      <c r="L62" s="1589"/>
      <c r="M62" s="1589"/>
      <c r="N62" s="1587"/>
      <c r="O62" s="1590"/>
      <c r="P62" s="1591"/>
      <c r="Q62" s="1591"/>
      <c r="R62" s="1591"/>
      <c r="S62" s="1592"/>
      <c r="T62" s="1590"/>
      <c r="U62" s="1591"/>
      <c r="V62" s="1591"/>
      <c r="W62" s="1591"/>
      <c r="X62" s="1591"/>
      <c r="Y62" s="1591"/>
      <c r="Z62" s="1591"/>
      <c r="AA62" s="1591"/>
      <c r="AB62" s="1591"/>
      <c r="AC62" s="1592"/>
      <c r="AD62" s="1593"/>
      <c r="AE62" s="1594"/>
      <c r="AF62" s="1594"/>
      <c r="AG62" s="154" t="s">
        <v>19</v>
      </c>
      <c r="AH62" s="1594"/>
      <c r="AI62" s="1594"/>
      <c r="AJ62" s="1595"/>
      <c r="AK62" s="1327" t="str">
        <f t="shared" si="3"/>
        <v/>
      </c>
      <c r="AL62" s="1328"/>
      <c r="AM62" s="1329"/>
      <c r="AN62" s="1584"/>
      <c r="AO62" s="1585"/>
      <c r="AP62" s="1586"/>
      <c r="AQ62" s="1327" t="str">
        <f t="shared" si="4"/>
        <v/>
      </c>
      <c r="AR62" s="1328"/>
      <c r="AS62" s="1328"/>
      <c r="AT62" s="1329"/>
      <c r="AU62" s="1610"/>
      <c r="AV62" s="1611"/>
      <c r="AW62" s="1611"/>
      <c r="AX62" s="1612"/>
      <c r="AY62" s="1321" t="str">
        <f t="shared" si="5"/>
        <v/>
      </c>
      <c r="AZ62" s="1322"/>
      <c r="BA62" s="1322"/>
      <c r="BB62" s="1322"/>
      <c r="BC62" s="1323"/>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6" customFormat="1" ht="28.5" customHeight="1">
      <c r="A63" s="1354"/>
      <c r="B63" s="1355"/>
      <c r="C63" s="1356"/>
      <c r="D63" s="1587"/>
      <c r="E63" s="1087"/>
      <c r="F63" s="1087"/>
      <c r="G63" s="1087"/>
      <c r="H63" s="1587"/>
      <c r="I63" s="1087"/>
      <c r="J63" s="1087"/>
      <c r="K63" s="1588"/>
      <c r="L63" s="1589"/>
      <c r="M63" s="1589"/>
      <c r="N63" s="1587"/>
      <c r="O63" s="1590"/>
      <c r="P63" s="1591"/>
      <c r="Q63" s="1591"/>
      <c r="R63" s="1591"/>
      <c r="S63" s="1592"/>
      <c r="T63" s="1590"/>
      <c r="U63" s="1591"/>
      <c r="V63" s="1591"/>
      <c r="W63" s="1591"/>
      <c r="X63" s="1591"/>
      <c r="Y63" s="1591"/>
      <c r="Z63" s="1591"/>
      <c r="AA63" s="1591"/>
      <c r="AB63" s="1591"/>
      <c r="AC63" s="1592"/>
      <c r="AD63" s="1593"/>
      <c r="AE63" s="1594"/>
      <c r="AF63" s="1594"/>
      <c r="AG63" s="154" t="s">
        <v>19</v>
      </c>
      <c r="AH63" s="1594"/>
      <c r="AI63" s="1594"/>
      <c r="AJ63" s="1595"/>
      <c r="AK63" s="1327" t="str">
        <f t="shared" si="3"/>
        <v/>
      </c>
      <c r="AL63" s="1328"/>
      <c r="AM63" s="1329"/>
      <c r="AN63" s="1584"/>
      <c r="AO63" s="1585"/>
      <c r="AP63" s="1586"/>
      <c r="AQ63" s="1327" t="str">
        <f t="shared" si="4"/>
        <v/>
      </c>
      <c r="AR63" s="1328"/>
      <c r="AS63" s="1328"/>
      <c r="AT63" s="1329"/>
      <c r="AU63" s="1610"/>
      <c r="AV63" s="1611"/>
      <c r="AW63" s="1611"/>
      <c r="AX63" s="1612"/>
      <c r="AY63" s="1321" t="str">
        <f t="shared" si="5"/>
        <v/>
      </c>
      <c r="AZ63" s="1322"/>
      <c r="BA63" s="1322"/>
      <c r="BB63" s="1322"/>
      <c r="BC63" s="1323"/>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s="36" customFormat="1" ht="28.5" customHeight="1">
      <c r="A64" s="1354"/>
      <c r="B64" s="1355"/>
      <c r="C64" s="1356"/>
      <c r="D64" s="1587"/>
      <c r="E64" s="1087"/>
      <c r="F64" s="1087"/>
      <c r="G64" s="1087"/>
      <c r="H64" s="1587"/>
      <c r="I64" s="1087"/>
      <c r="J64" s="1087"/>
      <c r="K64" s="1588"/>
      <c r="L64" s="1589"/>
      <c r="M64" s="1589"/>
      <c r="N64" s="1587"/>
      <c r="O64" s="1590"/>
      <c r="P64" s="1591"/>
      <c r="Q64" s="1591"/>
      <c r="R64" s="1591"/>
      <c r="S64" s="1592"/>
      <c r="T64" s="1590"/>
      <c r="U64" s="1591"/>
      <c r="V64" s="1591"/>
      <c r="W64" s="1591"/>
      <c r="X64" s="1591"/>
      <c r="Y64" s="1591"/>
      <c r="Z64" s="1591"/>
      <c r="AA64" s="1591"/>
      <c r="AB64" s="1591"/>
      <c r="AC64" s="1592"/>
      <c r="AD64" s="1593"/>
      <c r="AE64" s="1594"/>
      <c r="AF64" s="1594"/>
      <c r="AG64" s="154" t="s">
        <v>19</v>
      </c>
      <c r="AH64" s="1594"/>
      <c r="AI64" s="1594"/>
      <c r="AJ64" s="1595"/>
      <c r="AK64" s="1327" t="str">
        <f t="shared" si="3"/>
        <v/>
      </c>
      <c r="AL64" s="1328"/>
      <c r="AM64" s="1329"/>
      <c r="AN64" s="1584"/>
      <c r="AO64" s="1585"/>
      <c r="AP64" s="1586"/>
      <c r="AQ64" s="1327" t="str">
        <f t="shared" si="4"/>
        <v/>
      </c>
      <c r="AR64" s="1328"/>
      <c r="AS64" s="1328"/>
      <c r="AT64" s="1329"/>
      <c r="AU64" s="1610"/>
      <c r="AV64" s="1611"/>
      <c r="AW64" s="1611"/>
      <c r="AX64" s="1612"/>
      <c r="AY64" s="1321" t="str">
        <f t="shared" si="5"/>
        <v/>
      </c>
      <c r="AZ64" s="1322"/>
      <c r="BA64" s="1322"/>
      <c r="BB64" s="1322"/>
      <c r="BC64" s="1323"/>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s="36" customFormat="1" ht="28.5" customHeight="1">
      <c r="A65" s="1354"/>
      <c r="B65" s="1355"/>
      <c r="C65" s="1356"/>
      <c r="D65" s="1587"/>
      <c r="E65" s="1087"/>
      <c r="F65" s="1087"/>
      <c r="G65" s="1087"/>
      <c r="H65" s="1587"/>
      <c r="I65" s="1087"/>
      <c r="J65" s="1087"/>
      <c r="K65" s="1588"/>
      <c r="L65" s="1589"/>
      <c r="M65" s="1589"/>
      <c r="N65" s="1587"/>
      <c r="O65" s="1590"/>
      <c r="P65" s="1591"/>
      <c r="Q65" s="1591"/>
      <c r="R65" s="1591"/>
      <c r="S65" s="1592"/>
      <c r="T65" s="1590"/>
      <c r="U65" s="1591"/>
      <c r="V65" s="1591"/>
      <c r="W65" s="1591"/>
      <c r="X65" s="1591"/>
      <c r="Y65" s="1591"/>
      <c r="Z65" s="1591"/>
      <c r="AA65" s="1591"/>
      <c r="AB65" s="1591"/>
      <c r="AC65" s="1592"/>
      <c r="AD65" s="1593"/>
      <c r="AE65" s="1594"/>
      <c r="AF65" s="1594"/>
      <c r="AG65" s="154" t="s">
        <v>19</v>
      </c>
      <c r="AH65" s="1594"/>
      <c r="AI65" s="1594"/>
      <c r="AJ65" s="1595"/>
      <c r="AK65" s="1327" t="str">
        <f t="shared" si="3"/>
        <v/>
      </c>
      <c r="AL65" s="1328"/>
      <c r="AM65" s="1329"/>
      <c r="AN65" s="1584"/>
      <c r="AO65" s="1585"/>
      <c r="AP65" s="1586"/>
      <c r="AQ65" s="1327" t="str">
        <f t="shared" si="4"/>
        <v/>
      </c>
      <c r="AR65" s="1328"/>
      <c r="AS65" s="1328"/>
      <c r="AT65" s="1329"/>
      <c r="AU65" s="1610"/>
      <c r="AV65" s="1611"/>
      <c r="AW65" s="1611"/>
      <c r="AX65" s="1612"/>
      <c r="AY65" s="1321" t="str">
        <f t="shared" si="5"/>
        <v/>
      </c>
      <c r="AZ65" s="1322"/>
      <c r="BA65" s="1322"/>
      <c r="BB65" s="1322"/>
      <c r="BC65" s="1323"/>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s="36" customFormat="1" ht="28.5" customHeight="1">
      <c r="A66" s="1354"/>
      <c r="B66" s="1355"/>
      <c r="C66" s="1356"/>
      <c r="D66" s="1622"/>
      <c r="E66" s="1095"/>
      <c r="F66" s="1095"/>
      <c r="G66" s="1095"/>
      <c r="H66" s="1622"/>
      <c r="I66" s="1095"/>
      <c r="J66" s="1095"/>
      <c r="K66" s="1623"/>
      <c r="L66" s="1624"/>
      <c r="M66" s="1624"/>
      <c r="N66" s="1622"/>
      <c r="O66" s="1590"/>
      <c r="P66" s="1591"/>
      <c r="Q66" s="1591"/>
      <c r="R66" s="1591"/>
      <c r="S66" s="1592"/>
      <c r="T66" s="1590"/>
      <c r="U66" s="1591"/>
      <c r="V66" s="1591"/>
      <c r="W66" s="1591"/>
      <c r="X66" s="1591"/>
      <c r="Y66" s="1591"/>
      <c r="Z66" s="1591"/>
      <c r="AA66" s="1591"/>
      <c r="AB66" s="1591"/>
      <c r="AC66" s="1592"/>
      <c r="AD66" s="1625"/>
      <c r="AE66" s="1626"/>
      <c r="AF66" s="1626"/>
      <c r="AG66" s="155" t="s">
        <v>19</v>
      </c>
      <c r="AH66" s="1626"/>
      <c r="AI66" s="1626"/>
      <c r="AJ66" s="1627"/>
      <c r="AK66" s="1267" t="str">
        <f t="shared" si="3"/>
        <v/>
      </c>
      <c r="AL66" s="1268"/>
      <c r="AM66" s="1269"/>
      <c r="AN66" s="1616"/>
      <c r="AO66" s="1617"/>
      <c r="AP66" s="1618"/>
      <c r="AQ66" s="1267" t="str">
        <f t="shared" si="4"/>
        <v/>
      </c>
      <c r="AR66" s="1268"/>
      <c r="AS66" s="1268"/>
      <c r="AT66" s="1269"/>
      <c r="AU66" s="1619"/>
      <c r="AV66" s="1620"/>
      <c r="AW66" s="1620"/>
      <c r="AX66" s="1621"/>
      <c r="AY66" s="1273" t="str">
        <f t="shared" si="5"/>
        <v/>
      </c>
      <c r="AZ66" s="1274"/>
      <c r="BA66" s="1274"/>
      <c r="BB66" s="1274"/>
      <c r="BC66" s="1275"/>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28.5" customHeight="1">
      <c r="A67" s="1357"/>
      <c r="B67" s="1358"/>
      <c r="C67" s="1359"/>
      <c r="D67" s="964" t="s">
        <v>25</v>
      </c>
      <c r="E67" s="964"/>
      <c r="F67" s="964"/>
      <c r="G67" s="964"/>
      <c r="H67" s="964"/>
      <c r="I67" s="964"/>
      <c r="J67" s="964"/>
      <c r="K67" s="964"/>
      <c r="L67" s="964"/>
      <c r="M67" s="964"/>
      <c r="N67" s="964"/>
      <c r="O67" s="964"/>
      <c r="P67" s="964"/>
      <c r="Q67" s="964"/>
      <c r="R67" s="964"/>
      <c r="S67" s="964"/>
      <c r="T67" s="964"/>
      <c r="U67" s="964"/>
      <c r="V67" s="964"/>
      <c r="W67" s="964"/>
      <c r="X67" s="964"/>
      <c r="Y67" s="964"/>
      <c r="Z67" s="964"/>
      <c r="AA67" s="964"/>
      <c r="AB67" s="964"/>
      <c r="AC67" s="964"/>
      <c r="AD67" s="964"/>
      <c r="AE67" s="964"/>
      <c r="AF67" s="964"/>
      <c r="AG67" s="964"/>
      <c r="AH67" s="964"/>
      <c r="AI67" s="964"/>
      <c r="AJ67" s="964"/>
      <c r="AK67" s="964"/>
      <c r="AL67" s="964"/>
      <c r="AM67" s="1276"/>
      <c r="AN67" s="1277">
        <f>SUM(AN52:AP66)</f>
        <v>0</v>
      </c>
      <c r="AO67" s="1278"/>
      <c r="AP67" s="1279"/>
      <c r="AQ67" s="1280">
        <f>SUM(AQ52:AT66)</f>
        <v>0</v>
      </c>
      <c r="AR67" s="1281"/>
      <c r="AS67" s="1282"/>
      <c r="AT67" s="1283"/>
      <c r="AU67" s="1284"/>
      <c r="AV67" s="1284"/>
      <c r="AW67" s="1284"/>
      <c r="AX67" s="1285"/>
      <c r="AY67" s="1286">
        <f>ROUNDDOWN(SUM(AY52:BC66),0)</f>
        <v>0</v>
      </c>
      <c r="AZ67" s="1287"/>
      <c r="BA67" s="1287"/>
      <c r="BB67" s="1287"/>
      <c r="BC67" s="1288"/>
    </row>
    <row r="68" spans="1:100" ht="28.5" customHeight="1" thickBot="1">
      <c r="A68" s="1292" t="s">
        <v>126</v>
      </c>
      <c r="B68" s="1293"/>
      <c r="C68" s="1294"/>
      <c r="D68" s="1295" t="s">
        <v>141</v>
      </c>
      <c r="E68" s="1295"/>
      <c r="F68" s="1295"/>
      <c r="G68" s="1295"/>
      <c r="H68" s="1295"/>
      <c r="I68" s="1295"/>
      <c r="J68" s="1295"/>
      <c r="K68" s="1295"/>
      <c r="L68" s="1295"/>
      <c r="M68" s="1295"/>
      <c r="N68" s="1295"/>
      <c r="O68" s="1295"/>
      <c r="P68" s="1295"/>
      <c r="Q68" s="1295"/>
      <c r="R68" s="1295"/>
      <c r="S68" s="1295"/>
      <c r="T68" s="1295"/>
      <c r="U68" s="1295"/>
      <c r="V68" s="1295"/>
      <c r="W68" s="1295"/>
      <c r="X68" s="1295"/>
      <c r="Y68" s="1295"/>
      <c r="Z68" s="1295"/>
      <c r="AA68" s="1295"/>
      <c r="AB68" s="1295"/>
      <c r="AC68" s="1295"/>
      <c r="AD68" s="1295"/>
      <c r="AE68" s="1295"/>
      <c r="AF68" s="1295"/>
      <c r="AG68" s="1295"/>
      <c r="AH68" s="1295"/>
      <c r="AI68" s="1295"/>
      <c r="AJ68" s="1295"/>
      <c r="AK68" s="1295"/>
      <c r="AL68" s="1295"/>
      <c r="AM68" s="1295"/>
      <c r="AN68" s="1295"/>
      <c r="AO68" s="1295"/>
      <c r="AP68" s="1295"/>
      <c r="AQ68" s="1295"/>
      <c r="AR68" s="1295"/>
      <c r="AS68" s="1295"/>
      <c r="AT68" s="1295"/>
      <c r="AU68" s="1295"/>
      <c r="AV68" s="1295"/>
      <c r="AW68" s="1295"/>
      <c r="AX68" s="1296"/>
      <c r="AY68" s="1613"/>
      <c r="AZ68" s="1614"/>
      <c r="BA68" s="1614"/>
      <c r="BB68" s="1614"/>
      <c r="BC68" s="1615"/>
    </row>
    <row r="69" spans="1:100" ht="33.75" customHeight="1" thickTop="1" thickBot="1">
      <c r="A69" s="1300" t="s">
        <v>140</v>
      </c>
      <c r="B69" s="1301"/>
      <c r="C69" s="1301"/>
      <c r="D69" s="1301"/>
      <c r="E69" s="1301"/>
      <c r="F69" s="1301"/>
      <c r="G69" s="1301"/>
      <c r="H69" s="1301"/>
      <c r="I69" s="1301"/>
      <c r="J69" s="1301"/>
      <c r="K69" s="1301"/>
      <c r="L69" s="1301"/>
      <c r="M69" s="1301"/>
      <c r="N69" s="1301"/>
      <c r="O69" s="1301"/>
      <c r="P69" s="1301"/>
      <c r="Q69" s="1301"/>
      <c r="R69" s="1301"/>
      <c r="S69" s="1301"/>
      <c r="T69" s="1301"/>
      <c r="U69" s="1301"/>
      <c r="V69" s="1301"/>
      <c r="W69" s="1301"/>
      <c r="X69" s="1301"/>
      <c r="Y69" s="1301"/>
      <c r="Z69" s="1301"/>
      <c r="AA69" s="1301"/>
      <c r="AB69" s="1301"/>
      <c r="AC69" s="1301"/>
      <c r="AD69" s="1301"/>
      <c r="AE69" s="1301"/>
      <c r="AF69" s="1301"/>
      <c r="AG69" s="1301"/>
      <c r="AH69" s="1301"/>
      <c r="AI69" s="1301"/>
      <c r="AJ69" s="1301"/>
      <c r="AK69" s="1301"/>
      <c r="AL69" s="1301"/>
      <c r="AM69" s="1301"/>
      <c r="AN69" s="1301"/>
      <c r="AO69" s="1301"/>
      <c r="AP69" s="1301"/>
      <c r="AQ69" s="1301"/>
      <c r="AR69" s="1301"/>
      <c r="AS69" s="1301"/>
      <c r="AT69" s="1301"/>
      <c r="AU69" s="1301"/>
      <c r="AV69" s="1301"/>
      <c r="AW69" s="1301"/>
      <c r="AX69" s="1302"/>
      <c r="AY69" s="1303">
        <f>SUM(AY67:BC68)</f>
        <v>0</v>
      </c>
      <c r="AZ69" s="1304"/>
      <c r="BA69" s="1304"/>
      <c r="BB69" s="1304"/>
      <c r="BC69" s="1305"/>
    </row>
    <row r="70" spans="1:100" ht="16.5" customHeight="1">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row>
    <row r="71" spans="1:100" ht="16.5" customHeight="1" thickBot="1">
      <c r="A71" s="1306"/>
      <c r="B71" s="1306"/>
      <c r="C71" s="1306"/>
      <c r="D71" s="1306"/>
      <c r="E71" s="1306"/>
      <c r="F71" s="1306"/>
      <c r="G71" s="1306"/>
      <c r="H71" s="1306"/>
      <c r="I71" s="1306"/>
      <c r="J71" s="1306"/>
      <c r="K71" s="1306"/>
      <c r="L71" s="1306"/>
      <c r="M71" s="1306"/>
      <c r="N71" s="1306"/>
      <c r="O71" s="1306"/>
      <c r="P71" s="1306"/>
      <c r="Q71" s="1306"/>
      <c r="R71" s="1306"/>
      <c r="S71" s="1306"/>
      <c r="T71" s="1306"/>
      <c r="U71" s="1306"/>
      <c r="V71" s="1306"/>
      <c r="W71" s="1306"/>
      <c r="X71" s="1306"/>
      <c r="Y71" s="1306"/>
      <c r="Z71" s="1306"/>
      <c r="AA71" s="1306"/>
      <c r="AB71" s="1306"/>
      <c r="AC71" s="1306"/>
      <c r="AD71" s="1306"/>
      <c r="AE71" s="1306"/>
      <c r="AF71" s="1306"/>
      <c r="AG71" s="1306"/>
      <c r="AH71" s="1306"/>
      <c r="AI71" s="1306"/>
      <c r="AJ71" s="1306"/>
      <c r="AK71" s="1306"/>
      <c r="AL71" s="1306"/>
      <c r="AM71" s="1306"/>
      <c r="AN71" s="1306"/>
      <c r="AO71" s="1306"/>
      <c r="AP71" s="1306"/>
      <c r="AQ71" s="1306"/>
      <c r="AR71" s="1306"/>
      <c r="AS71" s="1306"/>
      <c r="AT71" s="1306"/>
      <c r="AU71" s="1306"/>
      <c r="AV71" s="1307"/>
      <c r="AW71" s="1307"/>
      <c r="AX71" s="1307"/>
      <c r="AY71" s="1307"/>
      <c r="AZ71" s="1307"/>
      <c r="BA71" s="393"/>
      <c r="BB71" s="393"/>
      <c r="BC71" s="393"/>
    </row>
    <row r="72" spans="1:100" s="332" customFormat="1" ht="36.75" customHeight="1" thickBot="1">
      <c r="A72" s="1060" t="s">
        <v>236</v>
      </c>
      <c r="B72" s="1061"/>
      <c r="C72" s="1061"/>
      <c r="D72" s="1061"/>
      <c r="E72" s="1061"/>
      <c r="F72" s="1061"/>
      <c r="G72" s="1061"/>
      <c r="H72" s="1061"/>
      <c r="I72" s="1061"/>
      <c r="J72" s="1061"/>
      <c r="K72" s="1061"/>
      <c r="L72" s="1061"/>
      <c r="M72" s="1061"/>
      <c r="N72" s="1061"/>
      <c r="O72" s="1061"/>
      <c r="P72" s="1061"/>
      <c r="Q72" s="1061"/>
      <c r="R72" s="1061"/>
      <c r="S72" s="1061"/>
      <c r="T72" s="1061"/>
      <c r="U72" s="1061"/>
      <c r="V72" s="1061"/>
      <c r="W72" s="1061"/>
      <c r="X72" s="1061"/>
      <c r="Y72" s="1061"/>
      <c r="Z72" s="1061"/>
      <c r="AA72" s="1061"/>
      <c r="AB72" s="1061"/>
      <c r="AC72" s="1061"/>
      <c r="AD72" s="1061"/>
      <c r="AE72" s="1061"/>
      <c r="AF72" s="1061"/>
      <c r="AG72" s="1061"/>
      <c r="AH72" s="1061"/>
      <c r="AI72" s="1061"/>
      <c r="AJ72" s="1061"/>
      <c r="AK72" s="1061"/>
      <c r="AL72" s="1061"/>
      <c r="AM72" s="1061"/>
      <c r="AN72" s="1061"/>
      <c r="AO72" s="1061"/>
      <c r="AP72" s="1061"/>
      <c r="AQ72" s="1061"/>
      <c r="AR72" s="1061"/>
      <c r="AS72" s="1061"/>
      <c r="AT72" s="1061"/>
      <c r="AU72" s="1061"/>
      <c r="AV72" s="1061"/>
      <c r="AW72" s="1061"/>
      <c r="AX72" s="1062"/>
      <c r="AY72" s="1289">
        <f>SUM(AY39,AY69)</f>
        <v>0</v>
      </c>
      <c r="AZ72" s="1290"/>
      <c r="BA72" s="1290"/>
      <c r="BB72" s="1290"/>
      <c r="BC72" s="1291"/>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row>
    <row r="73" spans="1:100" ht="17.25" customHeight="1">
      <c r="A73" s="391"/>
      <c r="B73" s="391"/>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c r="AG73" s="391"/>
      <c r="AH73" s="391"/>
      <c r="AI73" s="391"/>
      <c r="AJ73" s="391"/>
      <c r="AK73" s="391"/>
      <c r="AL73" s="391"/>
      <c r="AM73" s="391"/>
      <c r="AN73" s="391"/>
      <c r="AO73" s="391"/>
      <c r="AP73" s="391"/>
      <c r="AQ73" s="391"/>
      <c r="AR73" s="391"/>
      <c r="AS73" s="391"/>
      <c r="AT73" s="391"/>
      <c r="AU73" s="391"/>
      <c r="AV73" s="391"/>
      <c r="AW73" s="391"/>
      <c r="AX73" s="391"/>
      <c r="AY73" s="327"/>
      <c r="AZ73" s="327"/>
      <c r="BA73" s="327"/>
      <c r="BB73" s="327"/>
      <c r="BC73" s="327"/>
    </row>
  </sheetData>
  <sheetProtection algorithmName="SHA-512" hashValue="rExJxdWIfU3YcG8S62ASpzNoDyDGqnOKk0/eh7ixViHsR2SHSU9OsnLVgTPEekmP0Smb2ba5bnD4x4cicp+4jA==" saltValue="H94wIqscI33QnMS8/nQA0Q==" spinCount="100000" sheet="1" objects="1" scenarios="1"/>
  <mergeCells count="430">
    <mergeCell ref="AQ66:AT66"/>
    <mergeCell ref="AU66:AX66"/>
    <mergeCell ref="AY66:BC66"/>
    <mergeCell ref="D67:AM67"/>
    <mergeCell ref="AN67:AP67"/>
    <mergeCell ref="AQ67:AT67"/>
    <mergeCell ref="AU67:AX67"/>
    <mergeCell ref="AY67:BC67"/>
    <mergeCell ref="A72:AX72"/>
    <mergeCell ref="AY72:BC72"/>
    <mergeCell ref="A68:C68"/>
    <mergeCell ref="D68:AX68"/>
    <mergeCell ref="AY68:BC68"/>
    <mergeCell ref="A69:AX69"/>
    <mergeCell ref="AY69:BC69"/>
    <mergeCell ref="A71:AU71"/>
    <mergeCell ref="AV71:AZ71"/>
    <mergeCell ref="D66:G66"/>
    <mergeCell ref="H66:J66"/>
    <mergeCell ref="K66:N66"/>
    <mergeCell ref="O66:S66"/>
    <mergeCell ref="T66:AC66"/>
    <mergeCell ref="AD66:AF66"/>
    <mergeCell ref="AH66:AJ66"/>
    <mergeCell ref="AK66:AM66"/>
    <mergeCell ref="AN66:AP66"/>
    <mergeCell ref="D64:G64"/>
    <mergeCell ref="H64:J64"/>
    <mergeCell ref="K64:N64"/>
    <mergeCell ref="O64:S64"/>
    <mergeCell ref="T64:AC64"/>
    <mergeCell ref="AY64:BC64"/>
    <mergeCell ref="D65:G65"/>
    <mergeCell ref="H65:J65"/>
    <mergeCell ref="K65:N65"/>
    <mergeCell ref="O65:S65"/>
    <mergeCell ref="T65:AC65"/>
    <mergeCell ref="AD65:AF65"/>
    <mergeCell ref="AH65:AJ65"/>
    <mergeCell ref="AK65:AM65"/>
    <mergeCell ref="AN65:AP65"/>
    <mergeCell ref="AD64:AF64"/>
    <mergeCell ref="AH64:AJ64"/>
    <mergeCell ref="AK64:AM64"/>
    <mergeCell ref="AN64:AP64"/>
    <mergeCell ref="AQ64:AT64"/>
    <mergeCell ref="AU64:AX64"/>
    <mergeCell ref="AQ65:AT65"/>
    <mergeCell ref="AU65:AX65"/>
    <mergeCell ref="AY65:BC65"/>
    <mergeCell ref="AQ62:AT62"/>
    <mergeCell ref="AU62:AX62"/>
    <mergeCell ref="AY62:BC62"/>
    <mergeCell ref="D63:G63"/>
    <mergeCell ref="H63:J63"/>
    <mergeCell ref="K63:N63"/>
    <mergeCell ref="O63:S63"/>
    <mergeCell ref="T63:AC63"/>
    <mergeCell ref="AD63:AF63"/>
    <mergeCell ref="AH63:AJ63"/>
    <mergeCell ref="AK63:AM63"/>
    <mergeCell ref="AN63:AP63"/>
    <mergeCell ref="AQ63:AT63"/>
    <mergeCell ref="AU63:AX63"/>
    <mergeCell ref="AY63:BC63"/>
    <mergeCell ref="D62:G62"/>
    <mergeCell ref="H62:J62"/>
    <mergeCell ref="K62:N62"/>
    <mergeCell ref="O62:S62"/>
    <mergeCell ref="T62:AC62"/>
    <mergeCell ref="AD62:AF62"/>
    <mergeCell ref="AH62:AJ62"/>
    <mergeCell ref="AK62:AM62"/>
    <mergeCell ref="AN62:AP62"/>
    <mergeCell ref="AQ60:AT60"/>
    <mergeCell ref="AU60:AX60"/>
    <mergeCell ref="AY60:BC60"/>
    <mergeCell ref="D61:G61"/>
    <mergeCell ref="H61:J61"/>
    <mergeCell ref="K61:N61"/>
    <mergeCell ref="O61:S61"/>
    <mergeCell ref="T61:AC61"/>
    <mergeCell ref="AY61:BC61"/>
    <mergeCell ref="AD61:AF61"/>
    <mergeCell ref="AH61:AJ61"/>
    <mergeCell ref="AK61:AM61"/>
    <mergeCell ref="AN61:AP61"/>
    <mergeCell ref="AQ61:AT61"/>
    <mergeCell ref="AU61:AX61"/>
    <mergeCell ref="D60:G60"/>
    <mergeCell ref="H60:J60"/>
    <mergeCell ref="K60:N60"/>
    <mergeCell ref="O60:S60"/>
    <mergeCell ref="T60:AC60"/>
    <mergeCell ref="AD60:AF60"/>
    <mergeCell ref="AH60:AJ60"/>
    <mergeCell ref="AK60:AM60"/>
    <mergeCell ref="AN60:AP60"/>
    <mergeCell ref="D58:G58"/>
    <mergeCell ref="H58:J58"/>
    <mergeCell ref="K58:N58"/>
    <mergeCell ref="O58:S58"/>
    <mergeCell ref="T58:AC58"/>
    <mergeCell ref="AY58:BC58"/>
    <mergeCell ref="D59:G59"/>
    <mergeCell ref="H59:J59"/>
    <mergeCell ref="K59:N59"/>
    <mergeCell ref="O59:S59"/>
    <mergeCell ref="T59:AC59"/>
    <mergeCell ref="AD59:AF59"/>
    <mergeCell ref="AH59:AJ59"/>
    <mergeCell ref="AK59:AM59"/>
    <mergeCell ref="AN59:AP59"/>
    <mergeCell ref="AD58:AF58"/>
    <mergeCell ref="AH58:AJ58"/>
    <mergeCell ref="AK58:AM58"/>
    <mergeCell ref="AN58:AP58"/>
    <mergeCell ref="AQ58:AT58"/>
    <mergeCell ref="AU58:AX58"/>
    <mergeCell ref="AQ59:AT59"/>
    <mergeCell ref="AU59:AX59"/>
    <mergeCell ref="AY59:BC59"/>
    <mergeCell ref="AY56:BC56"/>
    <mergeCell ref="D57:G57"/>
    <mergeCell ref="H57:J57"/>
    <mergeCell ref="K57:N57"/>
    <mergeCell ref="O57:S57"/>
    <mergeCell ref="T57:AC57"/>
    <mergeCell ref="AD57:AF57"/>
    <mergeCell ref="AH57:AJ57"/>
    <mergeCell ref="AK57:AM57"/>
    <mergeCell ref="AN57:AP57"/>
    <mergeCell ref="AQ57:AT57"/>
    <mergeCell ref="AU57:AX57"/>
    <mergeCell ref="AY57:BC57"/>
    <mergeCell ref="AH56:AJ56"/>
    <mergeCell ref="AK56:AM56"/>
    <mergeCell ref="AN56:AP56"/>
    <mergeCell ref="T56:AC56"/>
    <mergeCell ref="AD55:AF55"/>
    <mergeCell ref="AH55:AJ55"/>
    <mergeCell ref="AK55:AM55"/>
    <mergeCell ref="AN55:AP55"/>
    <mergeCell ref="AQ55:AT55"/>
    <mergeCell ref="AU55:AX55"/>
    <mergeCell ref="AQ56:AT56"/>
    <mergeCell ref="AU56:AX56"/>
    <mergeCell ref="AQ54:AT54"/>
    <mergeCell ref="AU54:AX54"/>
    <mergeCell ref="AD56:AF56"/>
    <mergeCell ref="AY54:BC54"/>
    <mergeCell ref="D55:G55"/>
    <mergeCell ref="H55:J55"/>
    <mergeCell ref="K55:N55"/>
    <mergeCell ref="O55:S55"/>
    <mergeCell ref="T55:AC55"/>
    <mergeCell ref="AY55:BC55"/>
    <mergeCell ref="AY52:BC52"/>
    <mergeCell ref="D53:G53"/>
    <mergeCell ref="H53:J53"/>
    <mergeCell ref="K53:N53"/>
    <mergeCell ref="O53:S53"/>
    <mergeCell ref="T53:AC53"/>
    <mergeCell ref="AD53:AF53"/>
    <mergeCell ref="AH53:AJ53"/>
    <mergeCell ref="AK53:AM53"/>
    <mergeCell ref="AN53:AP53"/>
    <mergeCell ref="AD52:AF52"/>
    <mergeCell ref="AH52:AJ52"/>
    <mergeCell ref="AK52:AM52"/>
    <mergeCell ref="AN52:AP52"/>
    <mergeCell ref="AQ52:AT52"/>
    <mergeCell ref="AU52:AX52"/>
    <mergeCell ref="AQ53:AT53"/>
    <mergeCell ref="AU53:AX53"/>
    <mergeCell ref="AY53:BC53"/>
    <mergeCell ref="A52:C67"/>
    <mergeCell ref="D52:G52"/>
    <mergeCell ref="H52:J52"/>
    <mergeCell ref="K52:N52"/>
    <mergeCell ref="O52:S52"/>
    <mergeCell ref="T52:AC52"/>
    <mergeCell ref="AD50:AJ50"/>
    <mergeCell ref="AK50:AM51"/>
    <mergeCell ref="AN50:AP51"/>
    <mergeCell ref="D54:G54"/>
    <mergeCell ref="H54:J54"/>
    <mergeCell ref="K54:N54"/>
    <mergeCell ref="O54:S54"/>
    <mergeCell ref="T54:AC54"/>
    <mergeCell ref="AD54:AF54"/>
    <mergeCell ref="AH54:AJ54"/>
    <mergeCell ref="AK54:AM54"/>
    <mergeCell ref="AN54:AP54"/>
    <mergeCell ref="D56:G56"/>
    <mergeCell ref="H56:J56"/>
    <mergeCell ref="K56:N56"/>
    <mergeCell ref="O56:S56"/>
    <mergeCell ref="A38:C38"/>
    <mergeCell ref="AQ50:AT51"/>
    <mergeCell ref="AU50:AX51"/>
    <mergeCell ref="AY50:BC51"/>
    <mergeCell ref="AD51:AF51"/>
    <mergeCell ref="AH51:AJ51"/>
    <mergeCell ref="A46:AX46"/>
    <mergeCell ref="AY46:BC46"/>
    <mergeCell ref="A48:AX48"/>
    <mergeCell ref="AY48:BC48"/>
    <mergeCell ref="A50:C51"/>
    <mergeCell ref="D50:G51"/>
    <mergeCell ref="H50:J51"/>
    <mergeCell ref="K50:N51"/>
    <mergeCell ref="O50:S51"/>
    <mergeCell ref="T50:AC51"/>
    <mergeCell ref="AU35:AX35"/>
    <mergeCell ref="AY38:BC38"/>
    <mergeCell ref="A39:AX39"/>
    <mergeCell ref="AY39:BC39"/>
    <mergeCell ref="A44:H44"/>
    <mergeCell ref="I44:P44"/>
    <mergeCell ref="AK36:AM36"/>
    <mergeCell ref="AN36:AP36"/>
    <mergeCell ref="AQ36:AT36"/>
    <mergeCell ref="AU36:AX36"/>
    <mergeCell ref="AY36:BC36"/>
    <mergeCell ref="D37:AM37"/>
    <mergeCell ref="AN37:AP37"/>
    <mergeCell ref="AQ37:AT37"/>
    <mergeCell ref="AU37:AX37"/>
    <mergeCell ref="AY37:BC37"/>
    <mergeCell ref="A22:C37"/>
    <mergeCell ref="D36:G36"/>
    <mergeCell ref="H36:J36"/>
    <mergeCell ref="K36:N36"/>
    <mergeCell ref="O36:S36"/>
    <mergeCell ref="T36:AC36"/>
    <mergeCell ref="AD36:AF36"/>
    <mergeCell ref="AH36:AJ36"/>
    <mergeCell ref="AK32:AM32"/>
    <mergeCell ref="D38:AX38"/>
    <mergeCell ref="D34:G34"/>
    <mergeCell ref="H34:J34"/>
    <mergeCell ref="K34:N34"/>
    <mergeCell ref="O34:S34"/>
    <mergeCell ref="T34:AC34"/>
    <mergeCell ref="AY34:BC34"/>
    <mergeCell ref="D35:G35"/>
    <mergeCell ref="H35:J35"/>
    <mergeCell ref="K35:N35"/>
    <mergeCell ref="O35:S35"/>
    <mergeCell ref="T35:AC35"/>
    <mergeCell ref="AD35:AF35"/>
    <mergeCell ref="AH35:AJ35"/>
    <mergeCell ref="AK35:AM35"/>
    <mergeCell ref="AN35:AP35"/>
    <mergeCell ref="AD34:AF34"/>
    <mergeCell ref="AH34:AJ34"/>
    <mergeCell ref="AK34:AM34"/>
    <mergeCell ref="AN34:AP34"/>
    <mergeCell ref="AQ34:AT34"/>
    <mergeCell ref="AU34:AX34"/>
    <mergeCell ref="AQ35:AT35"/>
    <mergeCell ref="AK30:AM30"/>
    <mergeCell ref="AY35:BC35"/>
    <mergeCell ref="AQ32:AT32"/>
    <mergeCell ref="AU32:AX32"/>
    <mergeCell ref="AY32:BC32"/>
    <mergeCell ref="D33:G33"/>
    <mergeCell ref="H33:J33"/>
    <mergeCell ref="K33:N33"/>
    <mergeCell ref="O33:S33"/>
    <mergeCell ref="T33:AC33"/>
    <mergeCell ref="AD33:AF33"/>
    <mergeCell ref="AH33:AJ33"/>
    <mergeCell ref="AK33:AM33"/>
    <mergeCell ref="AN33:AP33"/>
    <mergeCell ref="AQ33:AT33"/>
    <mergeCell ref="AU33:AX33"/>
    <mergeCell ref="AY33:BC33"/>
    <mergeCell ref="D32:G32"/>
    <mergeCell ref="H32:J32"/>
    <mergeCell ref="K32:N32"/>
    <mergeCell ref="O32:S32"/>
    <mergeCell ref="T32:AC32"/>
    <mergeCell ref="AD32:AF32"/>
    <mergeCell ref="AH32:AJ32"/>
    <mergeCell ref="AU29:AX29"/>
    <mergeCell ref="AN32:AP32"/>
    <mergeCell ref="AQ30:AT30"/>
    <mergeCell ref="AU30:AX30"/>
    <mergeCell ref="AY30:BC30"/>
    <mergeCell ref="D31:G31"/>
    <mergeCell ref="H31:J31"/>
    <mergeCell ref="K31:N31"/>
    <mergeCell ref="O31:S31"/>
    <mergeCell ref="T31:AC31"/>
    <mergeCell ref="AY31:BC31"/>
    <mergeCell ref="AD31:AF31"/>
    <mergeCell ref="AH31:AJ31"/>
    <mergeCell ref="AK31:AM31"/>
    <mergeCell ref="AN31:AP31"/>
    <mergeCell ref="AQ31:AT31"/>
    <mergeCell ref="AU31:AX31"/>
    <mergeCell ref="D30:G30"/>
    <mergeCell ref="H30:J30"/>
    <mergeCell ref="K30:N30"/>
    <mergeCell ref="O30:S30"/>
    <mergeCell ref="T30:AC30"/>
    <mergeCell ref="AD30:AF30"/>
    <mergeCell ref="AH30:AJ30"/>
    <mergeCell ref="AK26:AM26"/>
    <mergeCell ref="AN30:AP30"/>
    <mergeCell ref="D28:G28"/>
    <mergeCell ref="H28:J28"/>
    <mergeCell ref="K28:N28"/>
    <mergeCell ref="O28:S28"/>
    <mergeCell ref="T28:AC28"/>
    <mergeCell ref="AY28:BC28"/>
    <mergeCell ref="D29:G29"/>
    <mergeCell ref="H29:J29"/>
    <mergeCell ref="K29:N29"/>
    <mergeCell ref="O29:S29"/>
    <mergeCell ref="T29:AC29"/>
    <mergeCell ref="AD29:AF29"/>
    <mergeCell ref="AH29:AJ29"/>
    <mergeCell ref="AK29:AM29"/>
    <mergeCell ref="AN29:AP29"/>
    <mergeCell ref="AD28:AF28"/>
    <mergeCell ref="AH28:AJ28"/>
    <mergeCell ref="AK28:AM28"/>
    <mergeCell ref="AN28:AP28"/>
    <mergeCell ref="AQ28:AT28"/>
    <mergeCell ref="AU28:AX28"/>
    <mergeCell ref="AQ29:AT29"/>
    <mergeCell ref="AK24:AM24"/>
    <mergeCell ref="AY29:BC29"/>
    <mergeCell ref="AQ26:AT26"/>
    <mergeCell ref="AU26:AX26"/>
    <mergeCell ref="AY26:BC26"/>
    <mergeCell ref="D27:G27"/>
    <mergeCell ref="H27:J27"/>
    <mergeCell ref="K27:N27"/>
    <mergeCell ref="O27:S27"/>
    <mergeCell ref="T27:AC27"/>
    <mergeCell ref="AD27:AF27"/>
    <mergeCell ref="AH27:AJ27"/>
    <mergeCell ref="AK27:AM27"/>
    <mergeCell ref="AN27:AP27"/>
    <mergeCell ref="AQ27:AT27"/>
    <mergeCell ref="AU27:AX27"/>
    <mergeCell ref="AY27:BC27"/>
    <mergeCell ref="D26:G26"/>
    <mergeCell ref="H26:J26"/>
    <mergeCell ref="K26:N26"/>
    <mergeCell ref="O26:S26"/>
    <mergeCell ref="T26:AC26"/>
    <mergeCell ref="AD26:AF26"/>
    <mergeCell ref="AH26:AJ26"/>
    <mergeCell ref="AU23:AX23"/>
    <mergeCell ref="AN26:AP26"/>
    <mergeCell ref="AQ24:AT24"/>
    <mergeCell ref="AU24:AX24"/>
    <mergeCell ref="AY24:BC24"/>
    <mergeCell ref="D25:G25"/>
    <mergeCell ref="H25:J25"/>
    <mergeCell ref="K25:N25"/>
    <mergeCell ref="O25:S25"/>
    <mergeCell ref="T25:AC25"/>
    <mergeCell ref="AY25:BC25"/>
    <mergeCell ref="AD25:AF25"/>
    <mergeCell ref="AH25:AJ25"/>
    <mergeCell ref="AK25:AM25"/>
    <mergeCell ref="AN25:AP25"/>
    <mergeCell ref="AQ25:AT25"/>
    <mergeCell ref="AU25:AX25"/>
    <mergeCell ref="D24:G24"/>
    <mergeCell ref="H24:J24"/>
    <mergeCell ref="K24:N24"/>
    <mergeCell ref="O24:S24"/>
    <mergeCell ref="T24:AC24"/>
    <mergeCell ref="AD24:AF24"/>
    <mergeCell ref="AH24:AJ24"/>
    <mergeCell ref="O20:S21"/>
    <mergeCell ref="AN24:AP24"/>
    <mergeCell ref="AY22:BC22"/>
    <mergeCell ref="D23:G23"/>
    <mergeCell ref="H23:J23"/>
    <mergeCell ref="K23:N23"/>
    <mergeCell ref="O23:S23"/>
    <mergeCell ref="T23:AC23"/>
    <mergeCell ref="AD23:AF23"/>
    <mergeCell ref="AH23:AJ23"/>
    <mergeCell ref="AK23:AM23"/>
    <mergeCell ref="AN23:AP23"/>
    <mergeCell ref="AD22:AF22"/>
    <mergeCell ref="AH22:AJ22"/>
    <mergeCell ref="AK22:AM22"/>
    <mergeCell ref="AN22:AP22"/>
    <mergeCell ref="AQ22:AT22"/>
    <mergeCell ref="AU22:AX22"/>
    <mergeCell ref="D22:G22"/>
    <mergeCell ref="H22:J22"/>
    <mergeCell ref="K22:N22"/>
    <mergeCell ref="O22:S22"/>
    <mergeCell ref="T22:AC22"/>
    <mergeCell ref="AQ23:AT23"/>
    <mergeCell ref="T20:AC21"/>
    <mergeCell ref="AY23:BC23"/>
    <mergeCell ref="A3:BC3"/>
    <mergeCell ref="BA6:BB6"/>
    <mergeCell ref="AP8:AV8"/>
    <mergeCell ref="AW8:BC8"/>
    <mergeCell ref="A14:H14"/>
    <mergeCell ref="I14:P14"/>
    <mergeCell ref="AD20:AJ20"/>
    <mergeCell ref="AK20:AM21"/>
    <mergeCell ref="AN20:AP21"/>
    <mergeCell ref="AQ20:AT21"/>
    <mergeCell ref="AU20:AX21"/>
    <mergeCell ref="AY20:BC21"/>
    <mergeCell ref="AD21:AF21"/>
    <mergeCell ref="AH21:AJ21"/>
    <mergeCell ref="A16:AX16"/>
    <mergeCell ref="AY16:BC16"/>
    <mergeCell ref="A18:AX18"/>
    <mergeCell ref="AY18:BC18"/>
    <mergeCell ref="A20:C21"/>
    <mergeCell ref="D20:G21"/>
    <mergeCell ref="H20:J21"/>
    <mergeCell ref="K20:N21"/>
  </mergeCells>
  <phoneticPr fontId="64"/>
  <conditionalFormatting sqref="AY18">
    <cfRule type="expression" dxfId="7" priority="4" stopIfTrue="1">
      <formula>AND(COUNTA($K$22:$N$36)&gt;0,$AK$16="□")</formula>
    </cfRule>
  </conditionalFormatting>
  <conditionalFormatting sqref="AY48">
    <cfRule type="expression" dxfId="6" priority="3" stopIfTrue="1">
      <formula>AND(COUNTA($K$22:$N$36)&gt;0,$AK$16="□")</formula>
    </cfRule>
  </conditionalFormatting>
  <conditionalFormatting sqref="AY16">
    <cfRule type="expression" dxfId="5" priority="2" stopIfTrue="1">
      <formula>AND(COUNTA($E$14:$I$38)&gt;0,$AM$10="□")</formula>
    </cfRule>
  </conditionalFormatting>
  <conditionalFormatting sqref="AY46">
    <cfRule type="expression" dxfId="4" priority="1" stopIfTrue="1">
      <formula>AND(COUNTA($E$14:$I$38)&gt;0,$AM$10="□")</formula>
    </cfRule>
  </conditionalFormatting>
  <dataValidations count="6">
    <dataValidation type="list" allowBlank="1" showInputMessage="1" showErrorMessage="1" sqref="AY18 AY48 AY16 AY46" xr:uid="{7262932B-8AB5-4556-9A91-67A5DB5A91BD}">
      <formula1>"□,■"</formula1>
    </dataValidation>
    <dataValidation type="custom" imeMode="disabled" allowBlank="1" showInputMessage="1" showErrorMessage="1" errorTitle="入力エラー" error="小数点以下第一位を切り捨てで入力して下さい。_x000a_" sqref="AD22:AF36 AD52:AF66" xr:uid="{7DC3EBEA-4B22-4AFC-B1BF-DABD9E5D5582}">
      <formula1>AD22-ROUNDDOWN(AD22,0)=0</formula1>
    </dataValidation>
    <dataValidation type="custom" imeMode="disabled" allowBlank="1" showInputMessage="1" showErrorMessage="1" errorTitle="入力エラー" error="小数点以下の入力はできません。" sqref="AU22:AX36 AN22:AP36 AY38:BC38 AY68:BC68 AU52:AX66 AN52:AP66" xr:uid="{9E7DC579-7136-4951-B00A-5FDB9B033743}">
      <formula1>AN22-ROUNDDOWN(AN22,0)=0</formula1>
    </dataValidation>
    <dataValidation type="custom" imeMode="disabled" allowBlank="1" showInputMessage="1" showErrorMessage="1" errorTitle="入力エラー" error="小数点以下第一位を切り捨てで入力して下さい。_x000a_" sqref="AH22:AJ36 AH52:AJ66" xr:uid="{B9C5E5F7-94CC-405C-BCF0-09EA839D8E6D}">
      <formula1>Q22-ROUNDDOWN(Q22,0)=0</formula1>
    </dataValidation>
    <dataValidation imeMode="disabled" allowBlank="1" showInputMessage="1" showErrorMessage="1" sqref="AQ22:AT36 AY39:BC39 AY22:BC36 AN37:BC37 AK22:AM36 AN67:BC67 AY69:BC69 AY72 AQ52:AT66 AK52:AM66 AY52:BC66" xr:uid="{18F1D977-7C6B-4966-9152-BA06E21E0617}"/>
    <dataValidation type="textLength" imeMode="disabled" operator="equal" allowBlank="1" showInputMessage="1" showErrorMessage="1" errorTitle="文字数エラー" error="SII登録型番の８文字で登録してください。" sqref="K22:N36 K52:N66" xr:uid="{BCDD1779-17FB-4738-9414-F18EECC27DE3}">
      <formula1>8</formula1>
    </dataValidation>
  </dataValidations>
  <printOptions horizontalCentered="1"/>
  <pageMargins left="0.11811023622047245" right="0.11811023622047245" top="0.31496062992125984" bottom="0.19685039370078741" header="0.11811023622047245" footer="0.11811023622047245"/>
  <pageSetup paperSize="9" scale="48" orientation="portrait" r:id="rId1"/>
  <headerFooter>
    <oddHeader>&amp;R&amp;14VERSION 1.1</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50"/>
  <sheetViews>
    <sheetView showGridLines="0" showZeros="0" view="pageBreakPreview" zoomScale="53" zoomScaleNormal="100" zoomScaleSheetLayoutView="53" workbookViewId="0">
      <selection activeCell="A3" sqref="A3:BC3"/>
    </sheetView>
  </sheetViews>
  <sheetFormatPr defaultRowHeight="13.5"/>
  <cols>
    <col min="1" max="13" width="3.625" style="7" customWidth="1"/>
    <col min="14" max="25" width="4.5" style="7" customWidth="1"/>
    <col min="26" max="27" width="3.625" style="7" customWidth="1"/>
    <col min="28" max="28" width="4.5" style="7" customWidth="1"/>
    <col min="29" max="38" width="3.625" style="7" customWidth="1"/>
    <col min="39" max="39" width="3.875" style="7" customWidth="1"/>
    <col min="40" max="44" width="3.625" style="7" customWidth="1"/>
    <col min="45" max="45" width="4.75" style="7" customWidth="1"/>
    <col min="46" max="52" width="3.625" style="7" customWidth="1"/>
    <col min="53" max="53" width="3.875" style="7" customWidth="1"/>
    <col min="54" max="85" width="3.625" style="7" customWidth="1"/>
    <col min="86" max="16384" width="9" style="7"/>
  </cols>
  <sheetData>
    <row r="1" spans="1:144" ht="18.7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145"/>
      <c r="AO1" s="145"/>
      <c r="AP1" s="145"/>
      <c r="BC1" s="54" t="s">
        <v>288</v>
      </c>
    </row>
    <row r="2" spans="1:144" ht="18" customHeight="1">
      <c r="AP2" s="3"/>
      <c r="BC2" s="156" t="str">
        <f>IF(OR('様式第１｜交付申請書'!$BD$15&lt;&gt;"",'様式第１｜交付申請書'!$AJ$54&lt;&gt;""),'様式第１｜交付申請書'!$BD$15&amp;"邸"&amp;RIGHT(TRIM('様式第１｜交付申請書'!$N$54&amp;'様式第１｜交付申請書'!$Y$54&amp;'様式第１｜交付申請書'!$AJ$54),4),"")</f>
        <v/>
      </c>
    </row>
    <row r="3" spans="1:144" ht="30" customHeight="1">
      <c r="A3" s="1080" t="s">
        <v>267</v>
      </c>
      <c r="B3" s="1080"/>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0"/>
      <c r="AO3" s="1080"/>
      <c r="AP3" s="1080"/>
      <c r="AQ3" s="1080"/>
      <c r="AR3" s="1080"/>
      <c r="AS3" s="1080"/>
      <c r="AT3" s="1080"/>
      <c r="AU3" s="1080"/>
      <c r="AV3" s="1080"/>
      <c r="AW3" s="1080"/>
      <c r="AX3" s="1080"/>
      <c r="AY3" s="1080"/>
      <c r="AZ3" s="1080"/>
      <c r="BA3" s="1080"/>
      <c r="BB3" s="1080"/>
      <c r="BC3" s="1080"/>
    </row>
    <row r="4" spans="1:144"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44" s="21" customFormat="1" ht="18.75">
      <c r="A5" s="44"/>
      <c r="B5" s="44"/>
      <c r="C5" s="44"/>
      <c r="D5" s="44"/>
      <c r="E5" s="44"/>
      <c r="F5" s="19"/>
      <c r="G5" s="19"/>
      <c r="H5" s="44"/>
      <c r="I5" s="19"/>
      <c r="J5" s="19"/>
      <c r="K5" s="19"/>
      <c r="L5" s="19"/>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44" s="21" customFormat="1" ht="14.25" customHeight="1">
      <c r="A6" s="20"/>
      <c r="B6" s="20"/>
      <c r="C6" s="20"/>
      <c r="D6" s="20"/>
      <c r="E6" s="20"/>
      <c r="F6" s="20"/>
      <c r="G6" s="20"/>
      <c r="H6" s="20"/>
      <c r="I6" s="20"/>
      <c r="J6" s="20"/>
      <c r="K6" s="20"/>
      <c r="L6" s="20"/>
      <c r="M6" s="20"/>
      <c r="N6" s="4"/>
      <c r="O6" s="4"/>
      <c r="P6" s="4"/>
      <c r="Q6" s="4"/>
      <c r="R6" s="4"/>
      <c r="S6" s="4"/>
      <c r="T6" s="4"/>
      <c r="U6" s="4"/>
      <c r="V6" s="4"/>
      <c r="W6" s="4"/>
      <c r="X6" s="4"/>
      <c r="Y6" s="4"/>
      <c r="Z6" s="4"/>
      <c r="AA6" s="4"/>
      <c r="AB6" s="4"/>
      <c r="AC6" s="4"/>
      <c r="AD6" s="4"/>
      <c r="AE6" s="4"/>
      <c r="AF6" s="4"/>
      <c r="AG6" s="4"/>
      <c r="AH6" s="4"/>
      <c r="AI6" s="20"/>
      <c r="AJ6" s="20"/>
      <c r="AK6" s="20"/>
      <c r="AL6" s="20"/>
      <c r="AM6" s="20"/>
      <c r="AN6" s="20"/>
      <c r="AO6" s="20"/>
      <c r="AP6" s="20"/>
      <c r="AQ6" s="20"/>
      <c r="AR6" s="4"/>
      <c r="AS6" s="4"/>
      <c r="AT6" s="4"/>
      <c r="AU6" s="4"/>
      <c r="AV6" s="4"/>
      <c r="AW6" s="4"/>
      <c r="AX6" s="31" t="s">
        <v>71</v>
      </c>
      <c r="AY6" s="149"/>
      <c r="AZ6" s="175" t="s">
        <v>134</v>
      </c>
      <c r="BA6" s="149"/>
      <c r="BB6" s="843" t="s">
        <v>135</v>
      </c>
      <c r="BC6" s="843"/>
    </row>
    <row r="7" spans="1:144" s="21" customFormat="1" ht="14.25" customHeight="1">
      <c r="A7" s="373"/>
      <c r="B7" s="373"/>
      <c r="C7" s="373"/>
      <c r="D7" s="373"/>
      <c r="E7" s="373"/>
      <c r="F7" s="373"/>
      <c r="G7" s="373"/>
      <c r="H7" s="373"/>
      <c r="I7" s="373"/>
      <c r="J7" s="373"/>
      <c r="AC7" s="373"/>
      <c r="AD7" s="373"/>
      <c r="AE7" s="373"/>
      <c r="AF7" s="373"/>
      <c r="AG7" s="373"/>
      <c r="AH7" s="373"/>
      <c r="AI7" s="373"/>
      <c r="AJ7" s="373"/>
      <c r="AK7" s="373"/>
      <c r="AX7" s="31"/>
      <c r="AY7" s="386"/>
      <c r="AZ7" s="175"/>
      <c r="BA7" s="386"/>
      <c r="BB7" s="386"/>
      <c r="BC7" s="386"/>
    </row>
    <row r="8" spans="1:144" s="21" customFormat="1" ht="37.5" customHeight="1">
      <c r="A8" s="373"/>
      <c r="B8" s="373"/>
      <c r="C8" s="373"/>
      <c r="D8" s="373"/>
      <c r="E8" s="373"/>
      <c r="F8" s="373"/>
      <c r="G8" s="373"/>
      <c r="H8" s="373"/>
      <c r="I8" s="373"/>
      <c r="J8" s="373"/>
      <c r="AC8" s="373"/>
      <c r="AD8" s="373"/>
      <c r="AE8" s="373"/>
      <c r="AF8" s="373"/>
      <c r="AG8" s="373"/>
      <c r="AH8" s="373"/>
      <c r="AI8" s="373"/>
      <c r="AJ8" s="373"/>
      <c r="AK8" s="373"/>
      <c r="AP8" s="846" t="s">
        <v>291</v>
      </c>
      <c r="AQ8" s="847"/>
      <c r="AR8" s="847"/>
      <c r="AS8" s="847"/>
      <c r="AT8" s="847"/>
      <c r="AU8" s="847"/>
      <c r="AV8" s="847"/>
      <c r="AW8" s="844"/>
      <c r="AX8" s="844"/>
      <c r="AY8" s="844"/>
      <c r="AZ8" s="844"/>
      <c r="BA8" s="844"/>
      <c r="BB8" s="844"/>
      <c r="BC8" s="845"/>
    </row>
    <row r="9" spans="1:144" s="21" customFormat="1" ht="18" customHeight="1">
      <c r="A9" s="416"/>
      <c r="B9" s="417"/>
      <c r="C9" s="418" t="s">
        <v>324</v>
      </c>
      <c r="D9" s="32"/>
      <c r="E9" s="32"/>
      <c r="F9" s="32"/>
      <c r="G9" s="419"/>
      <c r="H9" s="420"/>
      <c r="I9" s="418" t="s">
        <v>325</v>
      </c>
      <c r="J9" s="4"/>
      <c r="K9" s="4"/>
      <c r="L9" s="47"/>
      <c r="M9" s="47"/>
      <c r="N9" s="47"/>
      <c r="O9" s="47"/>
      <c r="P9" s="143"/>
      <c r="Q9" s="143"/>
      <c r="R9" s="143"/>
      <c r="S9" s="143"/>
      <c r="T9" s="143"/>
      <c r="U9" s="143"/>
      <c r="V9" s="143"/>
      <c r="W9" s="143"/>
      <c r="X9" s="143"/>
      <c r="Y9" s="143"/>
      <c r="Z9" s="143"/>
      <c r="AA9" s="143"/>
      <c r="AB9" s="143"/>
      <c r="AC9" s="143"/>
      <c r="AD9" s="143"/>
      <c r="AQ9" s="48"/>
    </row>
    <row r="10" spans="1:144" ht="12" customHeight="1" thickBot="1">
      <c r="A10" s="46"/>
      <c r="B10" s="46"/>
      <c r="C10" s="46"/>
      <c r="D10" s="16"/>
      <c r="E10" s="16"/>
      <c r="F10" s="16"/>
      <c r="G10" s="16"/>
      <c r="H10" s="16"/>
      <c r="I10" s="16"/>
      <c r="J10" s="16"/>
      <c r="K10" s="16"/>
      <c r="L10" s="16"/>
      <c r="M10" s="16"/>
      <c r="N10" s="17"/>
      <c r="O10" s="17"/>
      <c r="P10" s="17"/>
      <c r="Q10" s="17"/>
      <c r="R10" s="17"/>
      <c r="S10" s="17"/>
      <c r="T10" s="17"/>
      <c r="U10" s="17"/>
      <c r="V10" s="17"/>
      <c r="W10" s="17"/>
      <c r="X10" s="17"/>
      <c r="Y10" s="17"/>
      <c r="Z10" s="18"/>
      <c r="AA10" s="18"/>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row>
    <row r="11" spans="1:144" ht="28.5" customHeight="1" thickBot="1">
      <c r="A11" s="1417" t="s">
        <v>17</v>
      </c>
      <c r="B11" s="1418"/>
      <c r="C11" s="1418"/>
      <c r="D11" s="1418"/>
      <c r="E11" s="1418"/>
      <c r="F11" s="1418"/>
      <c r="G11" s="1418"/>
      <c r="H11" s="1418"/>
      <c r="I11" s="1419" t="s">
        <v>77</v>
      </c>
      <c r="J11" s="1420"/>
      <c r="K11" s="1420"/>
      <c r="L11" s="1420"/>
      <c r="M11" s="1420"/>
      <c r="N11" s="1420"/>
      <c r="O11" s="1420"/>
      <c r="P11" s="1421"/>
      <c r="Q11" s="328"/>
      <c r="R11" s="328"/>
      <c r="S11" s="329"/>
      <c r="T11" s="329"/>
      <c r="U11" s="329"/>
      <c r="V11" s="329"/>
      <c r="W11" s="328"/>
      <c r="X11" s="328"/>
      <c r="Y11" s="329"/>
      <c r="Z11" s="329"/>
      <c r="AA11" s="329"/>
      <c r="AB11" s="329"/>
      <c r="AC11" s="329"/>
      <c r="AD11" s="329"/>
      <c r="AE11" s="329"/>
      <c r="AF11" s="329"/>
      <c r="AG11" s="329"/>
      <c r="AH11" s="329"/>
      <c r="AI11" s="329"/>
      <c r="AJ11" s="329"/>
      <c r="AK11" s="329"/>
      <c r="AL11" s="329"/>
      <c r="AM11" s="329"/>
      <c r="AN11" s="329"/>
      <c r="AO11" s="329"/>
    </row>
    <row r="12" spans="1:144" ht="16.5" customHeight="1" thickBot="1">
      <c r="D12" s="34"/>
      <c r="E12" s="34"/>
      <c r="F12" s="34"/>
      <c r="G12" s="34"/>
      <c r="H12" s="34"/>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4"/>
      <c r="AK12" s="35"/>
      <c r="AL12" s="35"/>
      <c r="AM12" s="35"/>
      <c r="AN12" s="4"/>
      <c r="AO12" s="4"/>
      <c r="AP12" s="4"/>
      <c r="AQ12" s="4"/>
      <c r="AR12" s="4"/>
      <c r="AS12" s="4"/>
      <c r="AT12" s="4"/>
      <c r="AU12" s="4"/>
      <c r="AV12" s="4"/>
      <c r="AW12" s="4"/>
      <c r="AX12" s="4"/>
      <c r="AY12" s="4"/>
      <c r="AZ12" s="4"/>
      <c r="BA12" s="4"/>
      <c r="BB12" s="4"/>
      <c r="BC12" s="4"/>
    </row>
    <row r="13" spans="1:144" ht="47.25" customHeight="1" thickBot="1">
      <c r="A13" s="1689" t="s">
        <v>14</v>
      </c>
      <c r="B13" s="792"/>
      <c r="C13" s="792"/>
      <c r="D13" s="792"/>
      <c r="E13" s="792"/>
      <c r="F13" s="792"/>
      <c r="G13" s="792"/>
      <c r="H13" s="792"/>
      <c r="I13" s="792" t="s">
        <v>9</v>
      </c>
      <c r="J13" s="792"/>
      <c r="K13" s="792"/>
      <c r="L13" s="792"/>
      <c r="M13" s="792"/>
      <c r="N13" s="792"/>
      <c r="O13" s="792"/>
      <c r="P13" s="792"/>
      <c r="Q13" s="792"/>
      <c r="R13" s="792"/>
      <c r="S13" s="792"/>
      <c r="T13" s="792"/>
      <c r="U13" s="792"/>
      <c r="V13" s="792"/>
      <c r="W13" s="792"/>
      <c r="X13" s="792"/>
      <c r="Y13" s="792"/>
      <c r="Z13" s="792"/>
      <c r="AA13" s="1024" t="s">
        <v>3</v>
      </c>
      <c r="AB13" s="1058"/>
      <c r="AC13" s="1058"/>
      <c r="AD13" s="1058"/>
      <c r="AE13" s="1058"/>
      <c r="AF13" s="1058"/>
      <c r="AG13" s="1058"/>
      <c r="AH13" s="1058"/>
      <c r="AI13" s="1058"/>
      <c r="AJ13" s="1058"/>
      <c r="AK13" s="1058"/>
      <c r="AL13" s="1058"/>
      <c r="AM13" s="1058"/>
      <c r="AN13" s="1058"/>
      <c r="AO13" s="1058"/>
      <c r="AP13" s="1058"/>
      <c r="AQ13" s="1058"/>
      <c r="AR13" s="1025"/>
      <c r="AS13" s="914" t="s">
        <v>207</v>
      </c>
      <c r="AT13" s="1694"/>
      <c r="AU13" s="1694"/>
      <c r="AV13" s="1694"/>
      <c r="AW13" s="915"/>
      <c r="AX13" s="1695" t="s">
        <v>310</v>
      </c>
      <c r="AY13" s="1695"/>
      <c r="AZ13" s="1695"/>
      <c r="BA13" s="1695"/>
      <c r="BB13" s="1695"/>
      <c r="BC13" s="1696"/>
    </row>
    <row r="14" spans="1:144" s="36" customFormat="1" ht="29.25" customHeight="1" thickTop="1">
      <c r="A14" s="1690"/>
      <c r="B14" s="1691"/>
      <c r="C14" s="1691"/>
      <c r="D14" s="1691"/>
      <c r="E14" s="1691"/>
      <c r="F14" s="1691"/>
      <c r="G14" s="1691"/>
      <c r="H14" s="1691"/>
      <c r="I14" s="836"/>
      <c r="J14" s="836"/>
      <c r="K14" s="836"/>
      <c r="L14" s="836"/>
      <c r="M14" s="836"/>
      <c r="N14" s="836"/>
      <c r="O14" s="836"/>
      <c r="P14" s="836"/>
      <c r="Q14" s="836"/>
      <c r="R14" s="836"/>
      <c r="S14" s="836"/>
      <c r="T14" s="836"/>
      <c r="U14" s="836"/>
      <c r="V14" s="836"/>
      <c r="W14" s="836"/>
      <c r="X14" s="836"/>
      <c r="Y14" s="836"/>
      <c r="Z14" s="836"/>
      <c r="AA14" s="1361"/>
      <c r="AB14" s="1362"/>
      <c r="AC14" s="1362"/>
      <c r="AD14" s="1362"/>
      <c r="AE14" s="1362"/>
      <c r="AF14" s="1362"/>
      <c r="AG14" s="1362"/>
      <c r="AH14" s="1362"/>
      <c r="AI14" s="1362"/>
      <c r="AJ14" s="1362"/>
      <c r="AK14" s="1362"/>
      <c r="AL14" s="1362"/>
      <c r="AM14" s="1362"/>
      <c r="AN14" s="1362"/>
      <c r="AO14" s="1362"/>
      <c r="AP14" s="1362"/>
      <c r="AQ14" s="1362"/>
      <c r="AR14" s="1363"/>
      <c r="AS14" s="1697" t="str">
        <f>IF(A14&lt;&gt;"",RIGHT(A14,1),"")</f>
        <v/>
      </c>
      <c r="AT14" s="1698"/>
      <c r="AU14" s="1698"/>
      <c r="AV14" s="1698"/>
      <c r="AW14" s="1699"/>
      <c r="AX14" s="1700"/>
      <c r="AY14" s="1700"/>
      <c r="AZ14" s="1700"/>
      <c r="BA14" s="1700"/>
      <c r="BB14" s="1700"/>
      <c r="BC14" s="1701"/>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row>
    <row r="15" spans="1:144" s="36" customFormat="1" ht="29.25" customHeight="1" thickBot="1">
      <c r="A15" s="1692"/>
      <c r="B15" s="1693"/>
      <c r="C15" s="1693"/>
      <c r="D15" s="1693"/>
      <c r="E15" s="1693"/>
      <c r="F15" s="1693"/>
      <c r="G15" s="1693"/>
      <c r="H15" s="1693"/>
      <c r="I15" s="866"/>
      <c r="J15" s="866"/>
      <c r="K15" s="866"/>
      <c r="L15" s="866"/>
      <c r="M15" s="866"/>
      <c r="N15" s="866"/>
      <c r="O15" s="866"/>
      <c r="P15" s="866"/>
      <c r="Q15" s="866"/>
      <c r="R15" s="866"/>
      <c r="S15" s="866"/>
      <c r="T15" s="866"/>
      <c r="U15" s="866"/>
      <c r="V15" s="866"/>
      <c r="W15" s="866"/>
      <c r="X15" s="866"/>
      <c r="Y15" s="866"/>
      <c r="Z15" s="866"/>
      <c r="AA15" s="1549"/>
      <c r="AB15" s="1550"/>
      <c r="AC15" s="1550"/>
      <c r="AD15" s="1550"/>
      <c r="AE15" s="1550"/>
      <c r="AF15" s="1550"/>
      <c r="AG15" s="1550"/>
      <c r="AH15" s="1550"/>
      <c r="AI15" s="1550"/>
      <c r="AJ15" s="1550"/>
      <c r="AK15" s="1550"/>
      <c r="AL15" s="1550"/>
      <c r="AM15" s="1550"/>
      <c r="AN15" s="1550"/>
      <c r="AO15" s="1550"/>
      <c r="AP15" s="1550"/>
      <c r="AQ15" s="1550"/>
      <c r="AR15" s="1551"/>
      <c r="AS15" s="1702" t="str">
        <f>IF(A15&lt;&gt;"",RIGHT(A15,1),"")</f>
        <v/>
      </c>
      <c r="AT15" s="1703"/>
      <c r="AU15" s="1703"/>
      <c r="AV15" s="1703"/>
      <c r="AW15" s="1704"/>
      <c r="AX15" s="1705"/>
      <c r="AY15" s="1705"/>
      <c r="AZ15" s="1705"/>
      <c r="BA15" s="1705"/>
      <c r="BB15" s="1705"/>
      <c r="BC15" s="1706"/>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row>
    <row r="16" spans="1:144" s="23" customFormat="1" ht="17.25" customHeight="1">
      <c r="A16" s="326"/>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row>
    <row r="17" spans="1:55" ht="17.25" customHeight="1">
      <c r="A17" s="391"/>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row>
    <row r="18" spans="1:55" ht="17.25" customHeight="1">
      <c r="A18" s="391"/>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row>
    <row r="19" spans="1:55" s="23" customFormat="1" ht="17.25" customHeight="1">
      <c r="A19" s="326"/>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row>
    <row r="20" spans="1:55" ht="31.5" customHeight="1" thickBot="1">
      <c r="A20" s="49" t="s">
        <v>206</v>
      </c>
      <c r="B20" s="385"/>
      <c r="C20" s="385"/>
      <c r="D20" s="385"/>
      <c r="E20" s="385"/>
      <c r="F20" s="385"/>
      <c r="G20" s="385"/>
      <c r="H20" s="385"/>
      <c r="I20" s="385"/>
      <c r="J20" s="385"/>
      <c r="K20" s="385"/>
      <c r="L20" s="385"/>
      <c r="M20" s="385"/>
      <c r="N20" s="385"/>
      <c r="O20" s="385"/>
      <c r="P20" s="385"/>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385"/>
      <c r="AV20" s="385"/>
      <c r="AW20" s="385"/>
      <c r="AX20" s="385"/>
      <c r="AY20" s="385"/>
      <c r="AZ20" s="385"/>
      <c r="BA20" s="385"/>
      <c r="BB20" s="385"/>
      <c r="BC20" s="385"/>
    </row>
    <row r="21" spans="1:55" s="23" customFormat="1" ht="57" customHeight="1" thickBot="1">
      <c r="A21" s="1647" t="s">
        <v>207</v>
      </c>
      <c r="B21" s="882"/>
      <c r="C21" s="882"/>
      <c r="D21" s="882"/>
      <c r="E21" s="882"/>
      <c r="F21" s="882"/>
      <c r="G21" s="882"/>
      <c r="H21" s="883"/>
      <c r="I21" s="911" t="s">
        <v>310</v>
      </c>
      <c r="J21" s="912"/>
      <c r="K21" s="912"/>
      <c r="L21" s="912"/>
      <c r="M21" s="913"/>
      <c r="N21" s="914" t="s">
        <v>208</v>
      </c>
      <c r="O21" s="915"/>
      <c r="P21" s="1524" t="s">
        <v>209</v>
      </c>
      <c r="Q21" s="882"/>
      <c r="R21" s="882"/>
      <c r="S21" s="882"/>
      <c r="T21" s="882"/>
      <c r="U21" s="882"/>
      <c r="V21" s="882"/>
      <c r="W21" s="881" t="s">
        <v>210</v>
      </c>
      <c r="X21" s="882"/>
      <c r="Y21" s="882"/>
      <c r="Z21" s="882"/>
      <c r="AA21" s="882"/>
      <c r="AB21" s="882"/>
      <c r="AC21" s="882"/>
      <c r="AD21" s="882"/>
      <c r="AE21" s="882"/>
      <c r="AF21" s="882"/>
      <c r="AG21" s="882"/>
      <c r="AH21" s="882"/>
      <c r="AI21" s="882"/>
      <c r="AJ21" s="882"/>
      <c r="AK21" s="883"/>
      <c r="AL21" s="882" t="s">
        <v>211</v>
      </c>
      <c r="AM21" s="882"/>
      <c r="AN21" s="882"/>
      <c r="AO21" s="882"/>
      <c r="AP21" s="882"/>
      <c r="AQ21" s="882"/>
      <c r="AR21" s="882"/>
      <c r="AS21" s="882"/>
      <c r="AT21" s="882"/>
      <c r="AU21" s="882"/>
      <c r="AV21" s="882"/>
      <c r="AW21" s="882"/>
      <c r="AX21" s="882"/>
      <c r="AY21" s="882"/>
      <c r="AZ21" s="882"/>
      <c r="BA21" s="882"/>
      <c r="BB21" s="882"/>
      <c r="BC21" s="884"/>
    </row>
    <row r="22" spans="1:55" s="23" customFormat="1" ht="34.5" customHeight="1" thickTop="1">
      <c r="A22" s="1494" t="s">
        <v>294</v>
      </c>
      <c r="B22" s="1495"/>
      <c r="C22" s="1495"/>
      <c r="D22" s="1495"/>
      <c r="E22" s="1495"/>
      <c r="F22" s="1495"/>
      <c r="G22" s="1495"/>
      <c r="H22" s="1495"/>
      <c r="I22" s="1500" t="str">
        <f>IF($AX$14&lt;&gt;"",SUMIF($AS$14:$AW$15,A22,$AX$14:$BC$15),"")</f>
        <v/>
      </c>
      <c r="J22" s="1503"/>
      <c r="K22" s="1503"/>
      <c r="L22" s="1503"/>
      <c r="M22" s="1501"/>
      <c r="N22" s="1533" t="s">
        <v>208</v>
      </c>
      <c r="O22" s="1534"/>
      <c r="P22" s="1631">
        <v>250000</v>
      </c>
      <c r="Q22" s="924"/>
      <c r="R22" s="924"/>
      <c r="S22" s="924"/>
      <c r="T22" s="924"/>
      <c r="U22" s="924"/>
      <c r="V22" s="334" t="s">
        <v>0</v>
      </c>
      <c r="W22" s="1673" t="str">
        <f>IF(I22&lt;&gt;"",(I22*P22),"")</f>
        <v/>
      </c>
      <c r="X22" s="1674"/>
      <c r="Y22" s="1674"/>
      <c r="Z22" s="1674"/>
      <c r="AA22" s="1674"/>
      <c r="AB22" s="1674"/>
      <c r="AC22" s="1674"/>
      <c r="AD22" s="1674"/>
      <c r="AE22" s="1674"/>
      <c r="AF22" s="1674"/>
      <c r="AG22" s="1674"/>
      <c r="AH22" s="1674"/>
      <c r="AI22" s="1674"/>
      <c r="AJ22" s="381"/>
      <c r="AK22" s="297" t="s">
        <v>0</v>
      </c>
      <c r="AL22" s="1634">
        <f>SUM(W22:AK23)</f>
        <v>0</v>
      </c>
      <c r="AM22" s="1634"/>
      <c r="AN22" s="1634"/>
      <c r="AO22" s="1634"/>
      <c r="AP22" s="1634"/>
      <c r="AQ22" s="1634"/>
      <c r="AR22" s="1634"/>
      <c r="AS22" s="1634"/>
      <c r="AT22" s="1634"/>
      <c r="AU22" s="1634"/>
      <c r="AV22" s="1634"/>
      <c r="AW22" s="1634"/>
      <c r="AX22" s="1634"/>
      <c r="AY22" s="1634"/>
      <c r="AZ22" s="1634"/>
      <c r="BA22" s="1634"/>
      <c r="BB22" s="1634"/>
      <c r="BC22" s="1676" t="s">
        <v>0</v>
      </c>
    </row>
    <row r="23" spans="1:55" s="23" customFormat="1" ht="34.5" customHeight="1" thickBot="1">
      <c r="A23" s="1684" t="s">
        <v>295</v>
      </c>
      <c r="B23" s="1685"/>
      <c r="C23" s="1685"/>
      <c r="D23" s="1685"/>
      <c r="E23" s="1685"/>
      <c r="F23" s="1685"/>
      <c r="G23" s="1685"/>
      <c r="H23" s="1686"/>
      <c r="I23" s="1687" t="str">
        <f>IF($AX$14&lt;&gt;"",SUMIF($AS$14:$AW$15,A23,$AX$14:$BC$15),"")</f>
        <v/>
      </c>
      <c r="J23" s="1685"/>
      <c r="K23" s="1685"/>
      <c r="L23" s="1685"/>
      <c r="M23" s="1688"/>
      <c r="N23" s="1678" t="s">
        <v>208</v>
      </c>
      <c r="O23" s="1679"/>
      <c r="P23" s="1680">
        <v>170000</v>
      </c>
      <c r="Q23" s="1681"/>
      <c r="R23" s="1681"/>
      <c r="S23" s="1681"/>
      <c r="T23" s="1681"/>
      <c r="U23" s="1681"/>
      <c r="V23" s="335" t="s">
        <v>0</v>
      </c>
      <c r="W23" s="1682" t="str">
        <f>IF(I23&lt;&gt;"",(I23*P23),"")</f>
        <v/>
      </c>
      <c r="X23" s="1683"/>
      <c r="Y23" s="1683"/>
      <c r="Z23" s="1683"/>
      <c r="AA23" s="1683"/>
      <c r="AB23" s="1683"/>
      <c r="AC23" s="1683"/>
      <c r="AD23" s="1683"/>
      <c r="AE23" s="1683"/>
      <c r="AF23" s="1683"/>
      <c r="AG23" s="1683"/>
      <c r="AH23" s="1683"/>
      <c r="AI23" s="1683"/>
      <c r="AJ23" s="382"/>
      <c r="AK23" s="333" t="s">
        <v>0</v>
      </c>
      <c r="AL23" s="1675"/>
      <c r="AM23" s="1675"/>
      <c r="AN23" s="1675"/>
      <c r="AO23" s="1675"/>
      <c r="AP23" s="1675"/>
      <c r="AQ23" s="1675"/>
      <c r="AR23" s="1675"/>
      <c r="AS23" s="1675"/>
      <c r="AT23" s="1675"/>
      <c r="AU23" s="1675"/>
      <c r="AV23" s="1675"/>
      <c r="AW23" s="1675"/>
      <c r="AX23" s="1675"/>
      <c r="AY23" s="1675"/>
      <c r="AZ23" s="1675"/>
      <c r="BA23" s="1675"/>
      <c r="BB23" s="1675"/>
      <c r="BC23" s="1677"/>
    </row>
    <row r="24" spans="1:55" ht="38.25" customHeight="1" thickTop="1" thickBot="1">
      <c r="A24" s="1635" t="s">
        <v>237</v>
      </c>
      <c r="B24" s="1636"/>
      <c r="C24" s="1636"/>
      <c r="D24" s="1636"/>
      <c r="E24" s="1636"/>
      <c r="F24" s="1636"/>
      <c r="G24" s="1636"/>
      <c r="H24" s="1636"/>
      <c r="I24" s="1636"/>
      <c r="J24" s="1636"/>
      <c r="K24" s="1636"/>
      <c r="L24" s="1636"/>
      <c r="M24" s="1636"/>
      <c r="N24" s="1636"/>
      <c r="O24" s="1636"/>
      <c r="P24" s="1636"/>
      <c r="Q24" s="1636"/>
      <c r="R24" s="1636"/>
      <c r="S24" s="1636"/>
      <c r="T24" s="1636"/>
      <c r="U24" s="1636"/>
      <c r="V24" s="1636"/>
      <c r="W24" s="1636"/>
      <c r="X24" s="1636"/>
      <c r="Y24" s="1636"/>
      <c r="Z24" s="1636"/>
      <c r="AA24" s="1636"/>
      <c r="AB24" s="1636"/>
      <c r="AC24" s="1636"/>
      <c r="AD24" s="1636"/>
      <c r="AE24" s="1636"/>
      <c r="AF24" s="1636"/>
      <c r="AG24" s="1636"/>
      <c r="AH24" s="1636"/>
      <c r="AI24" s="1636"/>
      <c r="AJ24" s="1636"/>
      <c r="AK24" s="1637"/>
      <c r="AL24" s="1638">
        <f>AL22</f>
        <v>0</v>
      </c>
      <c r="AM24" s="1639"/>
      <c r="AN24" s="1639"/>
      <c r="AO24" s="1639"/>
      <c r="AP24" s="1639"/>
      <c r="AQ24" s="1639"/>
      <c r="AR24" s="1639"/>
      <c r="AS24" s="1639"/>
      <c r="AT24" s="1639"/>
      <c r="AU24" s="1639"/>
      <c r="AV24" s="1639"/>
      <c r="AW24" s="1639"/>
      <c r="AX24" s="1639"/>
      <c r="AY24" s="1639"/>
      <c r="AZ24" s="1639"/>
      <c r="BA24" s="1639"/>
      <c r="BB24" s="1639"/>
      <c r="BC24" s="383" t="s">
        <v>0</v>
      </c>
    </row>
    <row r="25" spans="1:55" s="23" customFormat="1" ht="34.5" customHeight="1">
      <c r="A25" s="326"/>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row>
    <row r="26" spans="1:55" s="23" customFormat="1" ht="17.25" customHeight="1">
      <c r="A26" s="326"/>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row>
    <row r="27" spans="1:55" s="23" customFormat="1" ht="17.25" customHeight="1">
      <c r="A27" s="326"/>
      <c r="B27" s="326"/>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row>
    <row r="28" spans="1:55" s="23" customFormat="1" ht="17.25" customHeight="1" thickBot="1">
      <c r="A28" s="326"/>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row>
    <row r="29" spans="1:55" ht="29.25" customHeight="1" thickBot="1">
      <c r="A29" s="1417" t="s">
        <v>17</v>
      </c>
      <c r="B29" s="1418"/>
      <c r="C29" s="1418"/>
      <c r="D29" s="1418"/>
      <c r="E29" s="1418"/>
      <c r="F29" s="1418"/>
      <c r="G29" s="1418"/>
      <c r="H29" s="1418"/>
      <c r="I29" s="1419" t="s">
        <v>78</v>
      </c>
      <c r="J29" s="1420"/>
      <c r="K29" s="1420"/>
      <c r="L29" s="1420"/>
      <c r="M29" s="1420"/>
      <c r="N29" s="1420"/>
      <c r="O29" s="1420"/>
      <c r="P29" s="1421"/>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V29" s="326"/>
      <c r="AW29" s="1657" t="s">
        <v>323</v>
      </c>
      <c r="AX29" s="1658"/>
      <c r="AY29" s="1658"/>
      <c r="AZ29" s="1658"/>
      <c r="BA29" s="1658"/>
      <c r="BB29" s="1658"/>
      <c r="BC29" s="1658"/>
    </row>
    <row r="30" spans="1:55" ht="19.5" customHeight="1" thickBot="1">
      <c r="A30" s="44"/>
      <c r="B30" s="44"/>
      <c r="C30" s="44"/>
      <c r="D30" s="44"/>
      <c r="E30" s="44"/>
      <c r="F30" s="44"/>
      <c r="G30" s="44"/>
      <c r="H30" s="44"/>
      <c r="I30" s="44"/>
      <c r="J30" s="44"/>
      <c r="K30" s="44"/>
      <c r="L30" s="44"/>
      <c r="M30" s="44"/>
      <c r="N30" s="4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1659"/>
      <c r="AX30" s="1659"/>
      <c r="AY30" s="1659"/>
      <c r="AZ30" s="1659"/>
      <c r="BA30" s="1659"/>
      <c r="BB30" s="1659"/>
      <c r="BC30" s="1659"/>
    </row>
    <row r="31" spans="1:55" ht="46.5" customHeight="1" thickBot="1">
      <c r="A31" s="1671" t="s">
        <v>109</v>
      </c>
      <c r="B31" s="828"/>
      <c r="C31" s="828"/>
      <c r="D31" s="828"/>
      <c r="E31" s="828"/>
      <c r="F31" s="828"/>
      <c r="G31" s="828"/>
      <c r="H31" s="828"/>
      <c r="I31" s="827" t="s">
        <v>24</v>
      </c>
      <c r="J31" s="828"/>
      <c r="K31" s="828"/>
      <c r="L31" s="828"/>
      <c r="M31" s="828"/>
      <c r="N31" s="1247"/>
      <c r="O31" s="1024" t="s">
        <v>81</v>
      </c>
      <c r="P31" s="1058"/>
      <c r="Q31" s="1058"/>
      <c r="R31" s="1058"/>
      <c r="S31" s="1058"/>
      <c r="T31" s="1058"/>
      <c r="U31" s="1024" t="s">
        <v>9</v>
      </c>
      <c r="V31" s="1058"/>
      <c r="W31" s="1058"/>
      <c r="X31" s="1058"/>
      <c r="Y31" s="1058"/>
      <c r="Z31" s="1058"/>
      <c r="AA31" s="1058"/>
      <c r="AB31" s="1058"/>
      <c r="AC31" s="1058"/>
      <c r="AD31" s="1058"/>
      <c r="AE31" s="1058"/>
      <c r="AF31" s="1058"/>
      <c r="AG31" s="1025"/>
      <c r="AH31" s="1024" t="s">
        <v>3</v>
      </c>
      <c r="AI31" s="1058"/>
      <c r="AJ31" s="1058"/>
      <c r="AK31" s="1058"/>
      <c r="AL31" s="1058"/>
      <c r="AM31" s="1058"/>
      <c r="AN31" s="1058"/>
      <c r="AO31" s="1058"/>
      <c r="AP31" s="1058"/>
      <c r="AQ31" s="1058"/>
      <c r="AR31" s="1058"/>
      <c r="AS31" s="1058"/>
      <c r="AT31" s="1058"/>
      <c r="AU31" s="1058"/>
      <c r="AV31" s="1025"/>
      <c r="AW31" s="827" t="s">
        <v>99</v>
      </c>
      <c r="AX31" s="828"/>
      <c r="AY31" s="828"/>
      <c r="AZ31" s="828"/>
      <c r="BA31" s="828"/>
      <c r="BB31" s="828"/>
      <c r="BC31" s="829"/>
    </row>
    <row r="32" spans="1:55" ht="29.25" customHeight="1" thickTop="1">
      <c r="A32" s="1672"/>
      <c r="B32" s="835"/>
      <c r="C32" s="835"/>
      <c r="D32" s="835"/>
      <c r="E32" s="835"/>
      <c r="F32" s="835"/>
      <c r="G32" s="835"/>
      <c r="H32" s="1661"/>
      <c r="I32" s="1660"/>
      <c r="J32" s="835"/>
      <c r="K32" s="835"/>
      <c r="L32" s="835"/>
      <c r="M32" s="835"/>
      <c r="N32" s="1661"/>
      <c r="O32" s="1662"/>
      <c r="P32" s="1663"/>
      <c r="Q32" s="1663"/>
      <c r="R32" s="1663"/>
      <c r="S32" s="1663"/>
      <c r="T32" s="1664"/>
      <c r="U32" s="1665"/>
      <c r="V32" s="1666"/>
      <c r="W32" s="1666"/>
      <c r="X32" s="1666"/>
      <c r="Y32" s="1666"/>
      <c r="Z32" s="1666"/>
      <c r="AA32" s="1666"/>
      <c r="AB32" s="1666"/>
      <c r="AC32" s="1666"/>
      <c r="AD32" s="1666"/>
      <c r="AE32" s="1666"/>
      <c r="AF32" s="1666"/>
      <c r="AG32" s="1667"/>
      <c r="AH32" s="1665"/>
      <c r="AI32" s="1666"/>
      <c r="AJ32" s="1666"/>
      <c r="AK32" s="1666"/>
      <c r="AL32" s="1666"/>
      <c r="AM32" s="1666"/>
      <c r="AN32" s="1666"/>
      <c r="AO32" s="1666"/>
      <c r="AP32" s="1666"/>
      <c r="AQ32" s="1666"/>
      <c r="AR32" s="1666"/>
      <c r="AS32" s="1666"/>
      <c r="AT32" s="1666"/>
      <c r="AU32" s="1666"/>
      <c r="AV32" s="1667"/>
      <c r="AW32" s="1668"/>
      <c r="AX32" s="1669"/>
      <c r="AY32" s="1669"/>
      <c r="AZ32" s="1669"/>
      <c r="BA32" s="1669"/>
      <c r="BB32" s="1669"/>
      <c r="BC32" s="374" t="s">
        <v>23</v>
      </c>
    </row>
    <row r="33" spans="1:144" s="36" customFormat="1" ht="28.5" customHeight="1">
      <c r="A33" s="1670"/>
      <c r="B33" s="806"/>
      <c r="C33" s="806"/>
      <c r="D33" s="806"/>
      <c r="E33" s="806"/>
      <c r="F33" s="806"/>
      <c r="G33" s="806"/>
      <c r="H33" s="1651"/>
      <c r="I33" s="1650"/>
      <c r="J33" s="806"/>
      <c r="K33" s="806"/>
      <c r="L33" s="806"/>
      <c r="M33" s="806"/>
      <c r="N33" s="1651"/>
      <c r="O33" s="1652"/>
      <c r="P33" s="1653"/>
      <c r="Q33" s="1653"/>
      <c r="R33" s="1653"/>
      <c r="S33" s="1653"/>
      <c r="T33" s="1654"/>
      <c r="U33" s="972"/>
      <c r="V33" s="1320"/>
      <c r="W33" s="1320"/>
      <c r="X33" s="1320"/>
      <c r="Y33" s="1320"/>
      <c r="Z33" s="1320"/>
      <c r="AA33" s="1320"/>
      <c r="AB33" s="1320"/>
      <c r="AC33" s="1320"/>
      <c r="AD33" s="1320"/>
      <c r="AE33" s="1320"/>
      <c r="AF33" s="1320"/>
      <c r="AG33" s="973"/>
      <c r="AH33" s="972"/>
      <c r="AI33" s="1320"/>
      <c r="AJ33" s="1320"/>
      <c r="AK33" s="1320"/>
      <c r="AL33" s="1320"/>
      <c r="AM33" s="1320"/>
      <c r="AN33" s="1320"/>
      <c r="AO33" s="1320"/>
      <c r="AP33" s="1320"/>
      <c r="AQ33" s="1320"/>
      <c r="AR33" s="1320"/>
      <c r="AS33" s="1320"/>
      <c r="AT33" s="1320"/>
      <c r="AU33" s="1320"/>
      <c r="AV33" s="973"/>
      <c r="AW33" s="1655"/>
      <c r="AX33" s="1656"/>
      <c r="AY33" s="1656"/>
      <c r="AZ33" s="1656"/>
      <c r="BA33" s="1656"/>
      <c r="BB33" s="1656"/>
      <c r="BC33" s="375" t="s">
        <v>23</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36" customFormat="1" ht="28.5" customHeight="1">
      <c r="A34" s="1670"/>
      <c r="B34" s="806"/>
      <c r="C34" s="806"/>
      <c r="D34" s="806"/>
      <c r="E34" s="806"/>
      <c r="F34" s="806"/>
      <c r="G34" s="806"/>
      <c r="H34" s="1651"/>
      <c r="I34" s="1650"/>
      <c r="J34" s="806"/>
      <c r="K34" s="806"/>
      <c r="L34" s="806"/>
      <c r="M34" s="806"/>
      <c r="N34" s="1651"/>
      <c r="O34" s="1652"/>
      <c r="P34" s="1653"/>
      <c r="Q34" s="1653"/>
      <c r="R34" s="1653"/>
      <c r="S34" s="1653"/>
      <c r="T34" s="1654"/>
      <c r="U34" s="972"/>
      <c r="V34" s="1320"/>
      <c r="W34" s="1320"/>
      <c r="X34" s="1320"/>
      <c r="Y34" s="1320"/>
      <c r="Z34" s="1320"/>
      <c r="AA34" s="1320"/>
      <c r="AB34" s="1320"/>
      <c r="AC34" s="1320"/>
      <c r="AD34" s="1320"/>
      <c r="AE34" s="1320"/>
      <c r="AF34" s="1320"/>
      <c r="AG34" s="973"/>
      <c r="AH34" s="972"/>
      <c r="AI34" s="1320"/>
      <c r="AJ34" s="1320"/>
      <c r="AK34" s="1320"/>
      <c r="AL34" s="1320"/>
      <c r="AM34" s="1320"/>
      <c r="AN34" s="1320"/>
      <c r="AO34" s="1320"/>
      <c r="AP34" s="1320"/>
      <c r="AQ34" s="1320"/>
      <c r="AR34" s="1320"/>
      <c r="AS34" s="1320"/>
      <c r="AT34" s="1320"/>
      <c r="AU34" s="1320"/>
      <c r="AV34" s="973"/>
      <c r="AW34" s="1655"/>
      <c r="AX34" s="1656"/>
      <c r="AY34" s="1656"/>
      <c r="AZ34" s="1656"/>
      <c r="BA34" s="1656"/>
      <c r="BB34" s="1656"/>
      <c r="BC34" s="375" t="s">
        <v>23</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36" customFormat="1" ht="28.5" customHeight="1">
      <c r="A35" s="1670"/>
      <c r="B35" s="806"/>
      <c r="C35" s="806"/>
      <c r="D35" s="806"/>
      <c r="E35" s="806"/>
      <c r="F35" s="806"/>
      <c r="G35" s="806"/>
      <c r="H35" s="1651"/>
      <c r="I35" s="1650"/>
      <c r="J35" s="806"/>
      <c r="K35" s="806"/>
      <c r="L35" s="806"/>
      <c r="M35" s="806"/>
      <c r="N35" s="1651"/>
      <c r="O35" s="1652"/>
      <c r="P35" s="1653"/>
      <c r="Q35" s="1653"/>
      <c r="R35" s="1653"/>
      <c r="S35" s="1653"/>
      <c r="T35" s="1654"/>
      <c r="U35" s="972"/>
      <c r="V35" s="1320"/>
      <c r="W35" s="1320"/>
      <c r="X35" s="1320"/>
      <c r="Y35" s="1320"/>
      <c r="Z35" s="1320"/>
      <c r="AA35" s="1320"/>
      <c r="AB35" s="1320"/>
      <c r="AC35" s="1320"/>
      <c r="AD35" s="1320"/>
      <c r="AE35" s="1320"/>
      <c r="AF35" s="1320"/>
      <c r="AG35" s="973"/>
      <c r="AH35" s="972"/>
      <c r="AI35" s="1320"/>
      <c r="AJ35" s="1320"/>
      <c r="AK35" s="1320"/>
      <c r="AL35" s="1320"/>
      <c r="AM35" s="1320"/>
      <c r="AN35" s="1320"/>
      <c r="AO35" s="1320"/>
      <c r="AP35" s="1320"/>
      <c r="AQ35" s="1320"/>
      <c r="AR35" s="1320"/>
      <c r="AS35" s="1320"/>
      <c r="AT35" s="1320"/>
      <c r="AU35" s="1320"/>
      <c r="AV35" s="973"/>
      <c r="AW35" s="1655"/>
      <c r="AX35" s="1656"/>
      <c r="AY35" s="1656"/>
      <c r="AZ35" s="1656"/>
      <c r="BA35" s="1656"/>
      <c r="BB35" s="1656"/>
      <c r="BC35" s="375" t="s">
        <v>23</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36" customFormat="1" ht="28.5" customHeight="1">
      <c r="A36" s="1670"/>
      <c r="B36" s="806"/>
      <c r="C36" s="806"/>
      <c r="D36" s="806"/>
      <c r="E36" s="806"/>
      <c r="F36" s="806"/>
      <c r="G36" s="806"/>
      <c r="H36" s="1651"/>
      <c r="I36" s="1650"/>
      <c r="J36" s="806"/>
      <c r="K36" s="806"/>
      <c r="L36" s="806"/>
      <c r="M36" s="806"/>
      <c r="N36" s="1651"/>
      <c r="O36" s="1652"/>
      <c r="P36" s="1653"/>
      <c r="Q36" s="1653"/>
      <c r="R36" s="1653"/>
      <c r="S36" s="1653"/>
      <c r="T36" s="1654"/>
      <c r="U36" s="972"/>
      <c r="V36" s="1320"/>
      <c r="W36" s="1320"/>
      <c r="X36" s="1320"/>
      <c r="Y36" s="1320"/>
      <c r="Z36" s="1320"/>
      <c r="AA36" s="1320"/>
      <c r="AB36" s="1320"/>
      <c r="AC36" s="1320"/>
      <c r="AD36" s="1320"/>
      <c r="AE36" s="1320"/>
      <c r="AF36" s="1320"/>
      <c r="AG36" s="973"/>
      <c r="AH36" s="972"/>
      <c r="AI36" s="1320"/>
      <c r="AJ36" s="1320"/>
      <c r="AK36" s="1320"/>
      <c r="AL36" s="1320"/>
      <c r="AM36" s="1320"/>
      <c r="AN36" s="1320"/>
      <c r="AO36" s="1320"/>
      <c r="AP36" s="1320"/>
      <c r="AQ36" s="1320"/>
      <c r="AR36" s="1320"/>
      <c r="AS36" s="1320"/>
      <c r="AT36" s="1320"/>
      <c r="AU36" s="1320"/>
      <c r="AV36" s="973"/>
      <c r="AW36" s="1655"/>
      <c r="AX36" s="1656"/>
      <c r="AY36" s="1656"/>
      <c r="AZ36" s="1656"/>
      <c r="BA36" s="1656"/>
      <c r="BB36" s="1656"/>
      <c r="BC36" s="375" t="s">
        <v>23</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row>
    <row r="37" spans="1:144" s="36" customFormat="1" ht="28.5" customHeight="1">
      <c r="A37" s="1670"/>
      <c r="B37" s="806"/>
      <c r="C37" s="806"/>
      <c r="D37" s="806"/>
      <c r="E37" s="806"/>
      <c r="F37" s="806"/>
      <c r="G37" s="806"/>
      <c r="H37" s="1651"/>
      <c r="I37" s="1650"/>
      <c r="J37" s="806"/>
      <c r="K37" s="806"/>
      <c r="L37" s="806"/>
      <c r="M37" s="806"/>
      <c r="N37" s="1651"/>
      <c r="O37" s="1652"/>
      <c r="P37" s="1653"/>
      <c r="Q37" s="1653"/>
      <c r="R37" s="1653"/>
      <c r="S37" s="1653"/>
      <c r="T37" s="1654"/>
      <c r="U37" s="972"/>
      <c r="V37" s="1320"/>
      <c r="W37" s="1320"/>
      <c r="X37" s="1320"/>
      <c r="Y37" s="1320"/>
      <c r="Z37" s="1320"/>
      <c r="AA37" s="1320"/>
      <c r="AB37" s="1320"/>
      <c r="AC37" s="1320"/>
      <c r="AD37" s="1320"/>
      <c r="AE37" s="1320"/>
      <c r="AF37" s="1320"/>
      <c r="AG37" s="973"/>
      <c r="AH37" s="972"/>
      <c r="AI37" s="1320"/>
      <c r="AJ37" s="1320"/>
      <c r="AK37" s="1320"/>
      <c r="AL37" s="1320"/>
      <c r="AM37" s="1320"/>
      <c r="AN37" s="1320"/>
      <c r="AO37" s="1320"/>
      <c r="AP37" s="1320"/>
      <c r="AQ37" s="1320"/>
      <c r="AR37" s="1320"/>
      <c r="AS37" s="1320"/>
      <c r="AT37" s="1320"/>
      <c r="AU37" s="1320"/>
      <c r="AV37" s="973"/>
      <c r="AW37" s="1655"/>
      <c r="AX37" s="1656"/>
      <c r="AY37" s="1656"/>
      <c r="AZ37" s="1656"/>
      <c r="BA37" s="1656"/>
      <c r="BB37" s="1656"/>
      <c r="BC37" s="375" t="s">
        <v>23</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s="36" customFormat="1" ht="28.5" customHeight="1">
      <c r="A38" s="1670"/>
      <c r="B38" s="806"/>
      <c r="C38" s="806"/>
      <c r="D38" s="806"/>
      <c r="E38" s="806"/>
      <c r="F38" s="806"/>
      <c r="G38" s="806"/>
      <c r="H38" s="1651"/>
      <c r="I38" s="1650"/>
      <c r="J38" s="806"/>
      <c r="K38" s="806"/>
      <c r="L38" s="806"/>
      <c r="M38" s="806"/>
      <c r="N38" s="1651"/>
      <c r="O38" s="1652"/>
      <c r="P38" s="1653"/>
      <c r="Q38" s="1653"/>
      <c r="R38" s="1653"/>
      <c r="S38" s="1653"/>
      <c r="T38" s="1654"/>
      <c r="U38" s="972"/>
      <c r="V38" s="1320"/>
      <c r="W38" s="1320"/>
      <c r="X38" s="1320"/>
      <c r="Y38" s="1320"/>
      <c r="Z38" s="1320"/>
      <c r="AA38" s="1320"/>
      <c r="AB38" s="1320"/>
      <c r="AC38" s="1320"/>
      <c r="AD38" s="1320"/>
      <c r="AE38" s="1320"/>
      <c r="AF38" s="1320"/>
      <c r="AG38" s="973"/>
      <c r="AH38" s="972"/>
      <c r="AI38" s="1320"/>
      <c r="AJ38" s="1320"/>
      <c r="AK38" s="1320"/>
      <c r="AL38" s="1320"/>
      <c r="AM38" s="1320"/>
      <c r="AN38" s="1320"/>
      <c r="AO38" s="1320"/>
      <c r="AP38" s="1320"/>
      <c r="AQ38" s="1320"/>
      <c r="AR38" s="1320"/>
      <c r="AS38" s="1320"/>
      <c r="AT38" s="1320"/>
      <c r="AU38" s="1320"/>
      <c r="AV38" s="973"/>
      <c r="AW38" s="1655"/>
      <c r="AX38" s="1656"/>
      <c r="AY38" s="1656"/>
      <c r="AZ38" s="1656"/>
      <c r="BA38" s="1656"/>
      <c r="BB38" s="1656"/>
      <c r="BC38" s="375" t="s">
        <v>23</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row>
    <row r="39" spans="1:144" s="36" customFormat="1" ht="28.5" customHeight="1">
      <c r="A39" s="1670"/>
      <c r="B39" s="806"/>
      <c r="C39" s="806"/>
      <c r="D39" s="806"/>
      <c r="E39" s="806"/>
      <c r="F39" s="806"/>
      <c r="G39" s="806"/>
      <c r="H39" s="1651"/>
      <c r="I39" s="1650"/>
      <c r="J39" s="806"/>
      <c r="K39" s="806"/>
      <c r="L39" s="806"/>
      <c r="M39" s="806"/>
      <c r="N39" s="1651"/>
      <c r="O39" s="1652"/>
      <c r="P39" s="1653"/>
      <c r="Q39" s="1653"/>
      <c r="R39" s="1653"/>
      <c r="S39" s="1653"/>
      <c r="T39" s="1654"/>
      <c r="U39" s="972"/>
      <c r="V39" s="1320"/>
      <c r="W39" s="1320"/>
      <c r="X39" s="1320"/>
      <c r="Y39" s="1320"/>
      <c r="Z39" s="1320"/>
      <c r="AA39" s="1320"/>
      <c r="AB39" s="1320"/>
      <c r="AC39" s="1320"/>
      <c r="AD39" s="1320"/>
      <c r="AE39" s="1320"/>
      <c r="AF39" s="1320"/>
      <c r="AG39" s="973"/>
      <c r="AH39" s="972"/>
      <c r="AI39" s="1320"/>
      <c r="AJ39" s="1320"/>
      <c r="AK39" s="1320"/>
      <c r="AL39" s="1320"/>
      <c r="AM39" s="1320"/>
      <c r="AN39" s="1320"/>
      <c r="AO39" s="1320"/>
      <c r="AP39" s="1320"/>
      <c r="AQ39" s="1320"/>
      <c r="AR39" s="1320"/>
      <c r="AS39" s="1320"/>
      <c r="AT39" s="1320"/>
      <c r="AU39" s="1320"/>
      <c r="AV39" s="973"/>
      <c r="AW39" s="1655"/>
      <c r="AX39" s="1656"/>
      <c r="AY39" s="1656"/>
      <c r="AZ39" s="1656"/>
      <c r="BA39" s="1656"/>
      <c r="BB39" s="1656"/>
      <c r="BC39" s="375" t="s">
        <v>23</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row>
    <row r="40" spans="1:144" s="36" customFormat="1" ht="28.5" customHeight="1">
      <c r="A40" s="1670"/>
      <c r="B40" s="806"/>
      <c r="C40" s="806"/>
      <c r="D40" s="806"/>
      <c r="E40" s="806"/>
      <c r="F40" s="806"/>
      <c r="G40" s="806"/>
      <c r="H40" s="1651"/>
      <c r="I40" s="1650"/>
      <c r="J40" s="806"/>
      <c r="K40" s="806"/>
      <c r="L40" s="806"/>
      <c r="M40" s="806"/>
      <c r="N40" s="1651"/>
      <c r="O40" s="1652"/>
      <c r="P40" s="1653"/>
      <c r="Q40" s="1653"/>
      <c r="R40" s="1653"/>
      <c r="S40" s="1653"/>
      <c r="T40" s="1654"/>
      <c r="U40" s="972"/>
      <c r="V40" s="1320"/>
      <c r="W40" s="1320"/>
      <c r="X40" s="1320"/>
      <c r="Y40" s="1320"/>
      <c r="Z40" s="1320"/>
      <c r="AA40" s="1320"/>
      <c r="AB40" s="1320"/>
      <c r="AC40" s="1320"/>
      <c r="AD40" s="1320"/>
      <c r="AE40" s="1320"/>
      <c r="AF40" s="1320"/>
      <c r="AG40" s="973"/>
      <c r="AH40" s="972"/>
      <c r="AI40" s="1320"/>
      <c r="AJ40" s="1320"/>
      <c r="AK40" s="1320"/>
      <c r="AL40" s="1320"/>
      <c r="AM40" s="1320"/>
      <c r="AN40" s="1320"/>
      <c r="AO40" s="1320"/>
      <c r="AP40" s="1320"/>
      <c r="AQ40" s="1320"/>
      <c r="AR40" s="1320"/>
      <c r="AS40" s="1320"/>
      <c r="AT40" s="1320"/>
      <c r="AU40" s="1320"/>
      <c r="AV40" s="973"/>
      <c r="AW40" s="1655"/>
      <c r="AX40" s="1656"/>
      <c r="AY40" s="1656"/>
      <c r="AZ40" s="1656"/>
      <c r="BA40" s="1656"/>
      <c r="BB40" s="1656"/>
      <c r="BC40" s="375" t="s">
        <v>23</v>
      </c>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row>
    <row r="41" spans="1:144" s="36" customFormat="1" ht="28.5" customHeight="1" thickBot="1">
      <c r="A41" s="1649"/>
      <c r="B41" s="865"/>
      <c r="C41" s="865"/>
      <c r="D41" s="865"/>
      <c r="E41" s="865"/>
      <c r="F41" s="865"/>
      <c r="G41" s="865"/>
      <c r="H41" s="1641"/>
      <c r="I41" s="1640"/>
      <c r="J41" s="865"/>
      <c r="K41" s="865"/>
      <c r="L41" s="865"/>
      <c r="M41" s="865"/>
      <c r="N41" s="1641"/>
      <c r="O41" s="1642"/>
      <c r="P41" s="1643"/>
      <c r="Q41" s="1643"/>
      <c r="R41" s="1643"/>
      <c r="S41" s="1643"/>
      <c r="T41" s="1644"/>
      <c r="U41" s="1560"/>
      <c r="V41" s="1561"/>
      <c r="W41" s="1561"/>
      <c r="X41" s="1561"/>
      <c r="Y41" s="1561"/>
      <c r="Z41" s="1561"/>
      <c r="AA41" s="1561"/>
      <c r="AB41" s="1561"/>
      <c r="AC41" s="1561"/>
      <c r="AD41" s="1561"/>
      <c r="AE41" s="1561"/>
      <c r="AF41" s="1561"/>
      <c r="AG41" s="1552"/>
      <c r="AH41" s="1560"/>
      <c r="AI41" s="1561"/>
      <c r="AJ41" s="1561"/>
      <c r="AK41" s="1561"/>
      <c r="AL41" s="1561"/>
      <c r="AM41" s="1561"/>
      <c r="AN41" s="1561"/>
      <c r="AO41" s="1561"/>
      <c r="AP41" s="1561"/>
      <c r="AQ41" s="1561"/>
      <c r="AR41" s="1561"/>
      <c r="AS41" s="1561"/>
      <c r="AT41" s="1561"/>
      <c r="AU41" s="1561"/>
      <c r="AV41" s="1552"/>
      <c r="AW41" s="1645"/>
      <c r="AX41" s="1646"/>
      <c r="AY41" s="1646"/>
      <c r="AZ41" s="1646"/>
      <c r="BA41" s="1646"/>
      <c r="BB41" s="1646"/>
      <c r="BC41" s="379" t="s">
        <v>23</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row>
    <row r="42" spans="1:144" s="23" customFormat="1" ht="17.25" customHeight="1">
      <c r="A42" s="326"/>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row>
    <row r="43" spans="1:144" ht="17.25" customHeight="1">
      <c r="A43" s="391"/>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row>
    <row r="44" spans="1:144" ht="17.25" customHeight="1">
      <c r="A44" s="391"/>
      <c r="B44" s="391"/>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1"/>
      <c r="BA44" s="391"/>
      <c r="BB44" s="391"/>
      <c r="BC44" s="391"/>
    </row>
    <row r="45" spans="1:144" s="23" customFormat="1" ht="17.25" customHeight="1">
      <c r="A45" s="326"/>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row>
    <row r="46" spans="1:144" ht="31.5" customHeight="1" thickBot="1">
      <c r="A46" s="49" t="s">
        <v>206</v>
      </c>
      <c r="B46" s="385"/>
      <c r="C46" s="385"/>
      <c r="D46" s="385"/>
      <c r="E46" s="385"/>
      <c r="F46" s="385"/>
      <c r="G46" s="385"/>
      <c r="H46" s="385"/>
      <c r="I46" s="385"/>
      <c r="J46" s="385"/>
      <c r="K46" s="385"/>
      <c r="L46" s="385"/>
      <c r="M46" s="385"/>
      <c r="N46" s="385"/>
      <c r="O46" s="385"/>
      <c r="P46" s="385"/>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385"/>
      <c r="AV46" s="385"/>
      <c r="AW46" s="385"/>
      <c r="AX46" s="385"/>
      <c r="AY46" s="385"/>
      <c r="AZ46" s="385"/>
      <c r="BA46" s="385"/>
      <c r="BB46" s="385"/>
      <c r="BC46" s="385"/>
    </row>
    <row r="47" spans="1:144" s="23" customFormat="1" ht="57" customHeight="1" thickBot="1">
      <c r="A47" s="1647" t="s">
        <v>311</v>
      </c>
      <c r="B47" s="882"/>
      <c r="C47" s="882"/>
      <c r="D47" s="882"/>
      <c r="E47" s="882"/>
      <c r="F47" s="882"/>
      <c r="G47" s="882"/>
      <c r="H47" s="882"/>
      <c r="I47" s="882"/>
      <c r="J47" s="882"/>
      <c r="K47" s="882"/>
      <c r="L47" s="882"/>
      <c r="M47" s="1648"/>
      <c r="N47" s="914" t="s">
        <v>208</v>
      </c>
      <c r="O47" s="915"/>
      <c r="P47" s="1524" t="s">
        <v>209</v>
      </c>
      <c r="Q47" s="882"/>
      <c r="R47" s="882"/>
      <c r="S47" s="882"/>
      <c r="T47" s="882"/>
      <c r="U47" s="882"/>
      <c r="V47" s="882"/>
      <c r="W47" s="881" t="s">
        <v>210</v>
      </c>
      <c r="X47" s="882"/>
      <c r="Y47" s="882"/>
      <c r="Z47" s="882"/>
      <c r="AA47" s="882"/>
      <c r="AB47" s="882"/>
      <c r="AC47" s="882"/>
      <c r="AD47" s="882"/>
      <c r="AE47" s="882"/>
      <c r="AF47" s="882"/>
      <c r="AG47" s="882"/>
      <c r="AH47" s="882"/>
      <c r="AI47" s="882"/>
      <c r="AJ47" s="882"/>
      <c r="AK47" s="883"/>
      <c r="AL47" s="882" t="s">
        <v>211</v>
      </c>
      <c r="AM47" s="882"/>
      <c r="AN47" s="882"/>
      <c r="AO47" s="882"/>
      <c r="AP47" s="882"/>
      <c r="AQ47" s="882"/>
      <c r="AR47" s="882"/>
      <c r="AS47" s="882"/>
      <c r="AT47" s="882"/>
      <c r="AU47" s="882"/>
      <c r="AV47" s="882"/>
      <c r="AW47" s="882"/>
      <c r="AX47" s="882"/>
      <c r="AY47" s="882"/>
      <c r="AZ47" s="882"/>
      <c r="BA47" s="882"/>
      <c r="BB47" s="882"/>
      <c r="BC47" s="884"/>
    </row>
    <row r="48" spans="1:144" s="23" customFormat="1" ht="34.5" customHeight="1" thickTop="1" thickBot="1">
      <c r="A48" s="1628">
        <f>ROUNDDOWN(SUM(AW32:BB41),0)</f>
        <v>0</v>
      </c>
      <c r="B48" s="1629"/>
      <c r="C48" s="1629"/>
      <c r="D48" s="1629"/>
      <c r="E48" s="1629"/>
      <c r="F48" s="1629"/>
      <c r="G48" s="1629"/>
      <c r="H48" s="1629"/>
      <c r="I48" s="1629"/>
      <c r="J48" s="1629"/>
      <c r="K48" s="1629"/>
      <c r="L48" s="1629"/>
      <c r="M48" s="1630"/>
      <c r="N48" s="1533" t="s">
        <v>208</v>
      </c>
      <c r="O48" s="1534"/>
      <c r="P48" s="1631">
        <v>7000</v>
      </c>
      <c r="Q48" s="924"/>
      <c r="R48" s="924"/>
      <c r="S48" s="924"/>
      <c r="T48" s="924"/>
      <c r="U48" s="924"/>
      <c r="V48" s="334" t="s">
        <v>0</v>
      </c>
      <c r="W48" s="1632">
        <f>IF(A48="","",(A48*P48))</f>
        <v>0</v>
      </c>
      <c r="X48" s="1633"/>
      <c r="Y48" s="1633"/>
      <c r="Z48" s="1633"/>
      <c r="AA48" s="1633"/>
      <c r="AB48" s="1633"/>
      <c r="AC48" s="1633"/>
      <c r="AD48" s="1633"/>
      <c r="AE48" s="1633"/>
      <c r="AF48" s="1633"/>
      <c r="AG48" s="1633"/>
      <c r="AH48" s="1633"/>
      <c r="AI48" s="1633"/>
      <c r="AJ48" s="1633"/>
      <c r="AK48" s="297" t="s">
        <v>0</v>
      </c>
      <c r="AL48" s="1634">
        <f>W48</f>
        <v>0</v>
      </c>
      <c r="AM48" s="1634"/>
      <c r="AN48" s="1634"/>
      <c r="AO48" s="1634"/>
      <c r="AP48" s="1634"/>
      <c r="AQ48" s="1634"/>
      <c r="AR48" s="1634"/>
      <c r="AS48" s="1634"/>
      <c r="AT48" s="1634"/>
      <c r="AU48" s="1634"/>
      <c r="AV48" s="1634"/>
      <c r="AW48" s="1634"/>
      <c r="AX48" s="1634"/>
      <c r="AY48" s="1634"/>
      <c r="AZ48" s="1634"/>
      <c r="BA48" s="1634"/>
      <c r="BB48" s="1634"/>
      <c r="BC48" s="384" t="s">
        <v>0</v>
      </c>
    </row>
    <row r="49" spans="1:55" ht="38.25" customHeight="1" thickTop="1" thickBot="1">
      <c r="A49" s="1635" t="s">
        <v>238</v>
      </c>
      <c r="B49" s="1636"/>
      <c r="C49" s="1636"/>
      <c r="D49" s="1636"/>
      <c r="E49" s="1636"/>
      <c r="F49" s="1636"/>
      <c r="G49" s="1636"/>
      <c r="H49" s="1636"/>
      <c r="I49" s="1636"/>
      <c r="J49" s="1636"/>
      <c r="K49" s="1636"/>
      <c r="L49" s="1636"/>
      <c r="M49" s="1636"/>
      <c r="N49" s="1636"/>
      <c r="O49" s="1636"/>
      <c r="P49" s="1636"/>
      <c r="Q49" s="1636"/>
      <c r="R49" s="1636"/>
      <c r="S49" s="1636"/>
      <c r="T49" s="1636"/>
      <c r="U49" s="1636"/>
      <c r="V49" s="1636"/>
      <c r="W49" s="1636"/>
      <c r="X49" s="1636"/>
      <c r="Y49" s="1636"/>
      <c r="Z49" s="1636"/>
      <c r="AA49" s="1636"/>
      <c r="AB49" s="1636"/>
      <c r="AC49" s="1636"/>
      <c r="AD49" s="1636"/>
      <c r="AE49" s="1636"/>
      <c r="AF49" s="1636"/>
      <c r="AG49" s="1636"/>
      <c r="AH49" s="1636"/>
      <c r="AI49" s="1636"/>
      <c r="AJ49" s="1636"/>
      <c r="AK49" s="1637"/>
      <c r="AL49" s="1638">
        <f>AL48</f>
        <v>0</v>
      </c>
      <c r="AM49" s="1639"/>
      <c r="AN49" s="1639"/>
      <c r="AO49" s="1639"/>
      <c r="AP49" s="1639"/>
      <c r="AQ49" s="1639"/>
      <c r="AR49" s="1639"/>
      <c r="AS49" s="1639"/>
      <c r="AT49" s="1639"/>
      <c r="AU49" s="1639"/>
      <c r="AV49" s="1639"/>
      <c r="AW49" s="1639"/>
      <c r="AX49" s="1639"/>
      <c r="AY49" s="1639"/>
      <c r="AZ49" s="1639"/>
      <c r="BA49" s="1639"/>
      <c r="BB49" s="1639"/>
      <c r="BC49" s="383" t="s">
        <v>0</v>
      </c>
    </row>
    <row r="50" spans="1:55" ht="37.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row>
  </sheetData>
  <sheetProtection algorithmName="SHA-512" hashValue="uRgzLZyr/z4yWdc1h9NbiFfKk/fnOqdA+a76utO7cH0mY79fudjv4BiYOzRb/eXcpnk9+O3sPLBOUIJFkF9rLw==" saltValue="ivQPr8yybhH2YDIeVB+j4w==" spinCount="100000" sheet="1" objects="1" scenarios="1"/>
  <mergeCells count="122">
    <mergeCell ref="A3:BC3"/>
    <mergeCell ref="BB6:BC6"/>
    <mergeCell ref="A11:H11"/>
    <mergeCell ref="I11:P11"/>
    <mergeCell ref="A13:H13"/>
    <mergeCell ref="A14:H14"/>
    <mergeCell ref="A15:H15"/>
    <mergeCell ref="AP8:AV8"/>
    <mergeCell ref="AW8:BC8"/>
    <mergeCell ref="I13:Z13"/>
    <mergeCell ref="AA13:AR13"/>
    <mergeCell ref="AS13:AW13"/>
    <mergeCell ref="AX13:BC13"/>
    <mergeCell ref="I14:Z14"/>
    <mergeCell ref="AA14:AR14"/>
    <mergeCell ref="AS14:AW14"/>
    <mergeCell ref="AX14:BC14"/>
    <mergeCell ref="I15:Z15"/>
    <mergeCell ref="AA15:AR15"/>
    <mergeCell ref="AS15:AW15"/>
    <mergeCell ref="AX15:BC15"/>
    <mergeCell ref="A29:H29"/>
    <mergeCell ref="I29:P29"/>
    <mergeCell ref="A21:H21"/>
    <mergeCell ref="A22:H22"/>
    <mergeCell ref="A23:H23"/>
    <mergeCell ref="I21:M21"/>
    <mergeCell ref="I22:M22"/>
    <mergeCell ref="I23:M23"/>
    <mergeCell ref="A24:AK24"/>
    <mergeCell ref="N21:O21"/>
    <mergeCell ref="P21:V21"/>
    <mergeCell ref="W21:AK21"/>
    <mergeCell ref="AL21:BC21"/>
    <mergeCell ref="N22:O22"/>
    <mergeCell ref="P22:U22"/>
    <mergeCell ref="W22:AI22"/>
    <mergeCell ref="AL22:BB23"/>
    <mergeCell ref="BC22:BC23"/>
    <mergeCell ref="N23:O23"/>
    <mergeCell ref="P23:U23"/>
    <mergeCell ref="W23:AI23"/>
    <mergeCell ref="A34:H34"/>
    <mergeCell ref="A37:H37"/>
    <mergeCell ref="A31:H31"/>
    <mergeCell ref="A32:H32"/>
    <mergeCell ref="A38:H38"/>
    <mergeCell ref="A39:H39"/>
    <mergeCell ref="A40:H40"/>
    <mergeCell ref="A35:H35"/>
    <mergeCell ref="A36:H36"/>
    <mergeCell ref="A33:H33"/>
    <mergeCell ref="AL24:BB24"/>
    <mergeCell ref="AW29:BC30"/>
    <mergeCell ref="I31:N31"/>
    <mergeCell ref="O31:T31"/>
    <mergeCell ref="U31:AG31"/>
    <mergeCell ref="AH31:AV31"/>
    <mergeCell ref="AW31:BC31"/>
    <mergeCell ref="I32:N32"/>
    <mergeCell ref="O32:T32"/>
    <mergeCell ref="U32:AG32"/>
    <mergeCell ref="AH32:AV32"/>
    <mergeCell ref="AW32:BB32"/>
    <mergeCell ref="I33:N33"/>
    <mergeCell ref="O33:T33"/>
    <mergeCell ref="U33:AG33"/>
    <mergeCell ref="AH33:AV33"/>
    <mergeCell ref="AW33:BB33"/>
    <mergeCell ref="I34:N34"/>
    <mergeCell ref="O34:T34"/>
    <mergeCell ref="U34:AG34"/>
    <mergeCell ref="AH34:AV34"/>
    <mergeCell ref="AW34:BB34"/>
    <mergeCell ref="I35:N35"/>
    <mergeCell ref="O35:T35"/>
    <mergeCell ref="U35:AG35"/>
    <mergeCell ref="AH35:AV35"/>
    <mergeCell ref="AW35:BB35"/>
    <mergeCell ref="I36:N36"/>
    <mergeCell ref="O36:T36"/>
    <mergeCell ref="U36:AG36"/>
    <mergeCell ref="AH36:AV36"/>
    <mergeCell ref="AW36:BB36"/>
    <mergeCell ref="I37:N37"/>
    <mergeCell ref="O37:T37"/>
    <mergeCell ref="U37:AG37"/>
    <mergeCell ref="AH37:AV37"/>
    <mergeCell ref="AW37:BB37"/>
    <mergeCell ref="I38:N38"/>
    <mergeCell ref="O38:T38"/>
    <mergeCell ref="U38:AG38"/>
    <mergeCell ref="AH38:AV38"/>
    <mergeCell ref="AW38:BB38"/>
    <mergeCell ref="I39:N39"/>
    <mergeCell ref="O39:T39"/>
    <mergeCell ref="U39:AG39"/>
    <mergeCell ref="AH39:AV39"/>
    <mergeCell ref="AW39:BB39"/>
    <mergeCell ref="I40:N40"/>
    <mergeCell ref="O40:T40"/>
    <mergeCell ref="U40:AG40"/>
    <mergeCell ref="AH40:AV40"/>
    <mergeCell ref="AW40:BB40"/>
    <mergeCell ref="A48:M48"/>
    <mergeCell ref="N48:O48"/>
    <mergeCell ref="P48:U48"/>
    <mergeCell ref="W48:AJ48"/>
    <mergeCell ref="AL48:BB48"/>
    <mergeCell ref="A49:AK49"/>
    <mergeCell ref="AL49:BB49"/>
    <mergeCell ref="I41:N41"/>
    <mergeCell ref="O41:T41"/>
    <mergeCell ref="U41:AG41"/>
    <mergeCell ref="AH41:AV41"/>
    <mergeCell ref="AW41:BB41"/>
    <mergeCell ref="A47:M47"/>
    <mergeCell ref="N47:O47"/>
    <mergeCell ref="P47:V47"/>
    <mergeCell ref="W47:AK47"/>
    <mergeCell ref="AL47:BC47"/>
    <mergeCell ref="A41:H41"/>
  </mergeCells>
  <phoneticPr fontId="54"/>
  <dataValidations count="4">
    <dataValidation type="list" allowBlank="1" showInputMessage="1" showErrorMessage="1" sqref="I32:L41" xr:uid="{C11F6893-84E5-4861-A9D2-B8373C20C1B1}">
      <formula1>"床,壁,天井"</formula1>
    </dataValidation>
    <dataValidation type="custom" imeMode="disabled" allowBlank="1" showInputMessage="1" showErrorMessage="1" errorTitle="入力エラー" error="小数点は第二位まで、三位以下切り捨てで入力して下さい。" sqref="AW32:BB41" xr:uid="{BD7315E0-DE1C-4B5A-9C85-855969C69EDD}">
      <formula1>AW32-ROUNDDOWN(AW32,2)=0</formula1>
    </dataValidation>
    <dataValidation type="textLength" operator="equal" allowBlank="1" showInputMessage="1" showErrorMessage="1" error="SII登録型番の８文字で登録してください。" sqref="O32:T41" xr:uid="{45D5EBB3-C4C1-4413-8556-3D1A9B239CDF}">
      <formula1>8</formula1>
    </dataValidation>
    <dataValidation type="textLength" operator="equal" allowBlank="1" showInputMessage="1" showErrorMessage="1" error="SII登録型番の9文字で登録してください。" sqref="A14:H15" xr:uid="{59E0F444-A2A7-4FF2-B350-8202FEF1DA1E}">
      <formula1>9</formula1>
    </dataValidation>
  </dataValidations>
  <printOptions horizontalCentered="1"/>
  <pageMargins left="0.11811023622047245" right="0.11811023622047245" top="0.43307086614173229" bottom="0.15748031496062992" header="0.11811023622047245" footer="0.11811023622047245"/>
  <pageSetup paperSize="9" scale="46" orientation="portrait" r:id="rId1"/>
  <headerFooter>
    <oddHeader>&amp;R&amp;14VERSION 2.0</oddHeader>
    <oddFooter>&amp;L（備考）用紙は日本工業規格Ａ４とし、縦位置とする。</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D394D-8619-496E-B20F-EA6A66263653}">
  <sheetPr>
    <pageSetUpPr fitToPage="1"/>
  </sheetPr>
  <dimension ref="A1:CV89"/>
  <sheetViews>
    <sheetView showGridLines="0" showZeros="0" view="pageBreakPreview" zoomScale="52" zoomScaleNormal="100" zoomScaleSheetLayoutView="52" workbookViewId="0">
      <selection activeCell="A3" sqref="A3:BC3"/>
    </sheetView>
  </sheetViews>
  <sheetFormatPr defaultRowHeight="13.5"/>
  <cols>
    <col min="1" max="14" width="3.625" style="7" customWidth="1"/>
    <col min="15" max="33" width="4.5" style="7" customWidth="1"/>
    <col min="34" max="42" width="3.625" style="7" customWidth="1"/>
    <col min="43" max="43" width="4.125" style="7" customWidth="1"/>
    <col min="44" max="46" width="3.625" style="7" customWidth="1"/>
    <col min="47" max="47" width="3.875" style="7" customWidth="1"/>
    <col min="48" max="55" width="3.625" style="7" customWidth="1"/>
    <col min="56" max="85" width="3.5" style="7" customWidth="1"/>
    <col min="86" max="16384" width="9" style="7"/>
  </cols>
  <sheetData>
    <row r="1" spans="1:100" ht="18.7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54" t="s">
        <v>288</v>
      </c>
    </row>
    <row r="2" spans="1:100" ht="18" customHeight="1">
      <c r="BC2" s="156" t="str">
        <f>IF(OR('様式第１｜交付申請書'!$BD$15&lt;&gt;"",'様式第１｜交付申請書'!$AJ$54&lt;&gt;""),'様式第１｜交付申請書'!$BD$15&amp;"邸"&amp;RIGHT(TRIM('様式第１｜交付申請書'!$N$54&amp;'様式第１｜交付申請書'!$Y$54&amp;'様式第１｜交付申請書'!$AJ$54),4),"")</f>
        <v/>
      </c>
    </row>
    <row r="3" spans="1:100" ht="30" customHeight="1">
      <c r="A3" s="1580" t="s">
        <v>229</v>
      </c>
      <c r="B3" s="1580"/>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1580"/>
      <c r="AM3" s="1580"/>
      <c r="AN3" s="1580"/>
      <c r="AO3" s="1580"/>
      <c r="AP3" s="1580"/>
      <c r="AQ3" s="1580"/>
      <c r="AR3" s="1580"/>
      <c r="AS3" s="1580"/>
      <c r="AT3" s="1580"/>
      <c r="AU3" s="1580"/>
      <c r="AV3" s="1580"/>
      <c r="AW3" s="1580"/>
      <c r="AX3" s="1580"/>
      <c r="AY3" s="1580"/>
      <c r="AZ3" s="1580"/>
      <c r="BA3" s="1580"/>
      <c r="BB3" s="1580"/>
      <c r="BC3" s="1580"/>
    </row>
    <row r="4" spans="1:100"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0" s="21" customFormat="1" ht="18.75">
      <c r="A5" s="45" t="s">
        <v>21</v>
      </c>
      <c r="B5" s="19"/>
      <c r="C5" s="19"/>
      <c r="D5" s="19"/>
      <c r="E5" s="19"/>
      <c r="F5" s="19"/>
      <c r="G5" s="44"/>
      <c r="H5" s="19"/>
      <c r="I5" s="19"/>
      <c r="J5" s="19"/>
      <c r="K5" s="19"/>
      <c r="L5" s="19"/>
      <c r="M5" s="19"/>
      <c r="N5" s="19"/>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11"/>
      <c r="BA5" s="11"/>
      <c r="BB5" s="39" t="s">
        <v>4</v>
      </c>
      <c r="BC5" s="4"/>
    </row>
    <row r="6" spans="1:100" s="21" customFormat="1" ht="14.25" customHeight="1">
      <c r="A6" s="20"/>
      <c r="B6" s="20"/>
      <c r="C6" s="20"/>
      <c r="D6" s="20"/>
      <c r="E6" s="20"/>
      <c r="F6" s="20"/>
      <c r="G6" s="20"/>
      <c r="H6" s="20"/>
      <c r="I6" s="20"/>
      <c r="J6" s="20"/>
      <c r="K6" s="20"/>
      <c r="L6" s="20"/>
      <c r="M6" s="20"/>
      <c r="N6" s="20"/>
      <c r="O6" s="20"/>
      <c r="P6" s="4"/>
      <c r="Q6" s="4"/>
      <c r="R6" s="4"/>
      <c r="S6" s="4"/>
      <c r="T6" s="4"/>
      <c r="U6" s="4"/>
      <c r="V6" s="4"/>
      <c r="W6" s="4"/>
      <c r="X6" s="4"/>
      <c r="Y6" s="4"/>
      <c r="Z6" s="4"/>
      <c r="AA6" s="4"/>
      <c r="AB6" s="4"/>
      <c r="AC6" s="4"/>
      <c r="AD6" s="4"/>
      <c r="AE6" s="4"/>
      <c r="AF6" s="4"/>
      <c r="AG6" s="4"/>
      <c r="AH6" s="4"/>
      <c r="AI6" s="4"/>
      <c r="AJ6" s="4"/>
      <c r="AK6" s="4"/>
      <c r="AL6" s="4"/>
      <c r="AM6" s="4"/>
      <c r="AN6" s="4"/>
      <c r="AO6" s="4"/>
      <c r="AP6" s="4"/>
      <c r="AQ6" s="20"/>
      <c r="AR6" s="20"/>
      <c r="AS6" s="20"/>
      <c r="AT6" s="20"/>
      <c r="AU6" s="20"/>
      <c r="AV6" s="20"/>
      <c r="AW6" s="31" t="s">
        <v>71</v>
      </c>
      <c r="AX6" s="396"/>
      <c r="AY6" s="175" t="s">
        <v>134</v>
      </c>
      <c r="AZ6" s="396"/>
      <c r="BA6" s="843" t="s">
        <v>135</v>
      </c>
      <c r="BB6" s="843"/>
      <c r="BC6" s="175"/>
    </row>
    <row r="7" spans="1:100" s="21" customFormat="1" ht="23.25" customHeight="1">
      <c r="A7" s="416"/>
      <c r="B7" s="417"/>
      <c r="C7" s="418" t="s">
        <v>324</v>
      </c>
      <c r="D7" s="32"/>
      <c r="E7" s="32"/>
      <c r="F7" s="32"/>
      <c r="G7" s="419"/>
      <c r="H7" s="420"/>
      <c r="I7" s="418" t="s">
        <v>325</v>
      </c>
      <c r="J7" s="32"/>
      <c r="AC7" s="373"/>
      <c r="AD7" s="373"/>
      <c r="AE7" s="373"/>
      <c r="AF7" s="373"/>
      <c r="AG7" s="373"/>
      <c r="AH7" s="373"/>
      <c r="AI7" s="373"/>
      <c r="AJ7" s="373"/>
      <c r="AK7" s="373"/>
      <c r="AX7" s="31"/>
      <c r="AY7" s="390"/>
      <c r="AZ7" s="175"/>
      <c r="BA7" s="390"/>
      <c r="BB7" s="390"/>
      <c r="BC7" s="390"/>
    </row>
    <row r="8" spans="1:100" s="21" customFormat="1" ht="37.5" customHeight="1">
      <c r="A8" s="373"/>
      <c r="B8" s="373"/>
      <c r="C8" s="373"/>
      <c r="D8" s="373"/>
      <c r="E8" s="373"/>
      <c r="F8" s="373"/>
      <c r="G8" s="373"/>
      <c r="H8" s="373"/>
      <c r="I8" s="373"/>
      <c r="J8" s="373"/>
      <c r="AC8" s="373"/>
      <c r="AD8" s="373"/>
      <c r="AE8" s="373"/>
      <c r="AF8" s="373"/>
      <c r="AG8" s="373"/>
      <c r="AH8" s="373"/>
      <c r="AI8" s="373"/>
      <c r="AJ8" s="373"/>
      <c r="AK8" s="373"/>
      <c r="AP8" s="846" t="s">
        <v>291</v>
      </c>
      <c r="AQ8" s="847"/>
      <c r="AR8" s="847"/>
      <c r="AS8" s="847"/>
      <c r="AT8" s="847"/>
      <c r="AU8" s="847"/>
      <c r="AV8" s="847"/>
      <c r="AW8" s="844"/>
      <c r="AX8" s="844"/>
      <c r="AY8" s="844"/>
      <c r="AZ8" s="844"/>
      <c r="BA8" s="844"/>
      <c r="BB8" s="844"/>
      <c r="BC8" s="845"/>
    </row>
    <row r="9" spans="1:100" s="21" customFormat="1" ht="14.25" customHeight="1" thickBot="1">
      <c r="A9" s="373"/>
      <c r="B9" s="373"/>
      <c r="C9" s="373"/>
      <c r="D9" s="373"/>
      <c r="E9" s="373"/>
      <c r="F9" s="373"/>
      <c r="G9" s="373"/>
      <c r="H9" s="373"/>
      <c r="I9" s="373"/>
      <c r="J9" s="373"/>
      <c r="AC9" s="373"/>
      <c r="AD9" s="373"/>
      <c r="AE9" s="373"/>
      <c r="AF9" s="373"/>
      <c r="AG9" s="373"/>
      <c r="AH9" s="373"/>
      <c r="AI9" s="373"/>
      <c r="AJ9" s="373"/>
      <c r="AK9" s="373"/>
      <c r="AX9" s="31"/>
      <c r="AY9" s="390"/>
      <c r="AZ9" s="175"/>
      <c r="BA9" s="390"/>
      <c r="BB9" s="390"/>
      <c r="BC9" s="390"/>
    </row>
    <row r="10" spans="1:100" ht="28.5" customHeight="1" thickBot="1">
      <c r="A10" s="1418" t="s">
        <v>222</v>
      </c>
      <c r="B10" s="1418"/>
      <c r="C10" s="1418"/>
      <c r="D10" s="1418"/>
      <c r="E10" s="1418"/>
      <c r="F10" s="1418"/>
      <c r="G10" s="1418"/>
      <c r="H10" s="1418"/>
      <c r="I10" s="1553"/>
      <c r="J10" s="1419" t="s">
        <v>221</v>
      </c>
      <c r="K10" s="1420"/>
      <c r="L10" s="1420"/>
      <c r="M10" s="1420"/>
      <c r="N10" s="1420"/>
      <c r="O10" s="1420"/>
      <c r="P10" s="1420"/>
      <c r="Q10" s="1420"/>
      <c r="R10" s="1421"/>
      <c r="S10" s="146"/>
      <c r="T10" s="146"/>
      <c r="U10" s="146"/>
      <c r="V10" s="146"/>
      <c r="W10" s="146"/>
      <c r="X10" s="146"/>
      <c r="Y10" s="146"/>
      <c r="Z10" s="146"/>
      <c r="AA10" s="146"/>
      <c r="AB10" s="146"/>
      <c r="AC10" s="146"/>
      <c r="AD10" s="144"/>
      <c r="AE10" s="144"/>
      <c r="AF10" s="144"/>
      <c r="AG10" s="144"/>
      <c r="AH10" s="144"/>
      <c r="AI10" s="144"/>
      <c r="AJ10" s="144"/>
      <c r="AK10" s="144"/>
      <c r="AL10" s="144"/>
      <c r="AM10" s="144"/>
      <c r="AN10" s="21"/>
      <c r="AO10" s="21"/>
      <c r="AP10" s="21"/>
      <c r="AQ10" s="21"/>
      <c r="AR10" s="21"/>
      <c r="AS10" s="21"/>
      <c r="AT10" s="21"/>
      <c r="AU10" s="21"/>
      <c r="AV10" s="21"/>
      <c r="AW10" s="21"/>
      <c r="AX10" s="21"/>
      <c r="AY10" s="21"/>
      <c r="AZ10" s="21"/>
      <c r="BA10" s="21"/>
      <c r="BB10" s="21"/>
      <c r="BC10" s="21"/>
    </row>
    <row r="11" spans="1:100" ht="9.75" customHeight="1">
      <c r="A11" s="34"/>
      <c r="B11" s="34"/>
      <c r="C11" s="34"/>
      <c r="D11" s="34"/>
      <c r="E11" s="34"/>
      <c r="F11" s="34"/>
      <c r="G11" s="34"/>
      <c r="H11" s="34"/>
      <c r="I11" s="34"/>
      <c r="J11" s="34"/>
      <c r="K11" s="34"/>
      <c r="L11" s="34"/>
      <c r="M11" s="34"/>
      <c r="N11" s="34"/>
      <c r="O11" s="35"/>
      <c r="P11" s="35"/>
      <c r="Q11" s="35"/>
      <c r="R11" s="35"/>
      <c r="S11" s="35"/>
      <c r="T11" s="35"/>
      <c r="U11" s="35"/>
      <c r="V11" s="35"/>
      <c r="W11" s="35"/>
      <c r="X11" s="35"/>
      <c r="Y11" s="35"/>
      <c r="Z11" s="35"/>
      <c r="AA11" s="35"/>
      <c r="AB11" s="35"/>
      <c r="AC11" s="35"/>
      <c r="AD11" s="35"/>
      <c r="AE11" s="35"/>
      <c r="AF11" s="35"/>
      <c r="AG11" s="35"/>
      <c r="AH11" s="4"/>
      <c r="AI11" s="4"/>
      <c r="AJ11" s="4"/>
      <c r="AK11" s="4"/>
      <c r="AL11" s="4"/>
      <c r="AM11" s="4"/>
      <c r="AN11" s="4"/>
      <c r="AO11" s="4"/>
      <c r="AP11" s="4"/>
      <c r="AQ11" s="4"/>
      <c r="AR11" s="4"/>
      <c r="AS11" s="4"/>
      <c r="AT11" s="4"/>
      <c r="AU11" s="4"/>
      <c r="AV11" s="4"/>
      <c r="AW11" s="4"/>
      <c r="AX11" s="4"/>
      <c r="AY11" s="4"/>
      <c r="AZ11" s="4"/>
      <c r="BA11" s="4"/>
      <c r="BB11" s="4"/>
      <c r="BC11" s="4"/>
    </row>
    <row r="12" spans="1:100" ht="29.25" customHeight="1">
      <c r="A12" s="1556" t="s">
        <v>145</v>
      </c>
      <c r="B12" s="1557"/>
      <c r="C12" s="1557"/>
      <c r="D12" s="1557"/>
      <c r="E12" s="1557"/>
      <c r="F12" s="1557"/>
      <c r="G12" s="1557"/>
      <c r="H12" s="1557"/>
      <c r="I12" s="1557"/>
      <c r="J12" s="1557"/>
      <c r="K12" s="1557"/>
      <c r="L12" s="1557"/>
      <c r="M12" s="1557"/>
      <c r="N12" s="1557"/>
      <c r="O12" s="1557"/>
      <c r="P12" s="1557"/>
      <c r="Q12" s="1557"/>
      <c r="R12" s="1557"/>
      <c r="S12" s="1557"/>
      <c r="T12" s="1557"/>
      <c r="U12" s="1557"/>
      <c r="V12" s="1557"/>
      <c r="W12" s="1557"/>
      <c r="X12" s="1557"/>
      <c r="Y12" s="1557"/>
      <c r="Z12" s="1557"/>
      <c r="AA12" s="1557"/>
      <c r="AB12" s="1557"/>
      <c r="AC12" s="1557"/>
      <c r="AD12" s="1557"/>
      <c r="AE12" s="1557"/>
      <c r="AF12" s="1557"/>
      <c r="AG12" s="1557"/>
      <c r="AH12" s="1557"/>
      <c r="AI12" s="1557"/>
      <c r="AJ12" s="1581" t="s">
        <v>5</v>
      </c>
      <c r="AK12" s="1582"/>
      <c r="AL12" s="1582"/>
      <c r="AM12" s="1582"/>
      <c r="AN12" s="1582"/>
      <c r="AO12" s="1582"/>
      <c r="AP12" s="1583"/>
      <c r="AQ12" s="4"/>
      <c r="AR12" s="4"/>
      <c r="AS12" s="4"/>
      <c r="AT12" s="4"/>
      <c r="AU12" s="4"/>
      <c r="AV12" s="4"/>
      <c r="AW12" s="4"/>
      <c r="AX12" s="4"/>
      <c r="AY12" s="4"/>
      <c r="AZ12" s="4"/>
      <c r="BA12" s="4"/>
      <c r="BB12" s="4"/>
      <c r="BC12" s="4"/>
    </row>
    <row r="13" spans="1:100" ht="9" customHeight="1" thickBot="1">
      <c r="A13" s="35"/>
      <c r="B13" s="35"/>
      <c r="C13" s="35"/>
      <c r="D13" s="35"/>
      <c r="E13" s="35"/>
      <c r="F13" s="35"/>
      <c r="G13" s="35"/>
      <c r="H13" s="35"/>
      <c r="I13" s="35"/>
      <c r="J13" s="35"/>
      <c r="K13" s="35"/>
      <c r="L13" s="35"/>
      <c r="M13" s="35"/>
      <c r="N13" s="35"/>
      <c r="O13" s="35"/>
      <c r="P13" s="35"/>
      <c r="Q13" s="35"/>
      <c r="R13" s="35"/>
      <c r="S13" s="35"/>
      <c r="T13" s="35"/>
      <c r="U13" s="35"/>
      <c r="V13" s="35"/>
      <c r="W13" s="35"/>
      <c r="X13" s="35"/>
      <c r="Y13" s="4"/>
      <c r="Z13" s="4"/>
      <c r="AA13" s="4"/>
      <c r="AB13" s="4"/>
      <c r="AC13" s="4"/>
      <c r="AD13" s="4"/>
      <c r="AE13" s="4"/>
      <c r="AF13" s="4"/>
      <c r="AG13" s="4"/>
      <c r="AH13" s="4"/>
      <c r="AI13" s="4"/>
      <c r="AJ13" s="4"/>
      <c r="AK13" s="4"/>
      <c r="AL13" s="4"/>
      <c r="AM13" s="35"/>
      <c r="AN13" s="35"/>
      <c r="AO13" s="35"/>
      <c r="AP13" s="35"/>
      <c r="AQ13" s="4"/>
      <c r="AR13" s="4"/>
      <c r="AS13" s="4"/>
      <c r="AT13" s="4"/>
      <c r="AU13" s="4"/>
      <c r="AV13" s="4"/>
      <c r="AW13" s="4"/>
      <c r="AX13" s="4"/>
      <c r="AY13" s="4"/>
      <c r="AZ13" s="4"/>
      <c r="BA13" s="4"/>
      <c r="BB13" s="4"/>
      <c r="BC13" s="4"/>
    </row>
    <row r="14" spans="1:100" ht="18.75" customHeight="1">
      <c r="A14" s="1566" t="s">
        <v>109</v>
      </c>
      <c r="B14" s="1408"/>
      <c r="C14" s="1408"/>
      <c r="D14" s="1408"/>
      <c r="E14" s="1408"/>
      <c r="F14" s="1408"/>
      <c r="G14" s="1375" t="s">
        <v>234</v>
      </c>
      <c r="H14" s="1408"/>
      <c r="I14" s="1408"/>
      <c r="J14" s="1411" t="s">
        <v>14</v>
      </c>
      <c r="K14" s="1412"/>
      <c r="L14" s="1412"/>
      <c r="M14" s="1412"/>
      <c r="N14" s="1412"/>
      <c r="O14" s="1412"/>
      <c r="P14" s="1413"/>
      <c r="Q14" s="1373" t="s">
        <v>9</v>
      </c>
      <c r="R14" s="1374"/>
      <c r="S14" s="1374"/>
      <c r="T14" s="1374"/>
      <c r="U14" s="1374"/>
      <c r="V14" s="1374"/>
      <c r="W14" s="1374"/>
      <c r="X14" s="1375"/>
      <c r="Y14" s="1373" t="s">
        <v>105</v>
      </c>
      <c r="Z14" s="1374"/>
      <c r="AA14" s="1374"/>
      <c r="AB14" s="1374"/>
      <c r="AC14" s="1374"/>
      <c r="AD14" s="1374"/>
      <c r="AE14" s="1374"/>
      <c r="AF14" s="1374"/>
      <c r="AG14" s="1374"/>
      <c r="AH14" s="1374"/>
      <c r="AI14" s="1375"/>
      <c r="AJ14" s="1364" t="s">
        <v>30</v>
      </c>
      <c r="AK14" s="1365"/>
      <c r="AL14" s="1365"/>
      <c r="AM14" s="1365"/>
      <c r="AN14" s="1365"/>
      <c r="AO14" s="1365"/>
      <c r="AP14" s="1365"/>
      <c r="AQ14" s="1365"/>
      <c r="AR14" s="1366"/>
      <c r="AS14" s="1376" t="s">
        <v>226</v>
      </c>
      <c r="AT14" s="1377"/>
      <c r="AU14" s="1377"/>
      <c r="AV14" s="1378"/>
      <c r="AW14" s="1376" t="s">
        <v>224</v>
      </c>
      <c r="AX14" s="1377"/>
      <c r="AY14" s="1377"/>
      <c r="AZ14" s="1377"/>
      <c r="BA14" s="1373" t="s">
        <v>227</v>
      </c>
      <c r="BB14" s="1374"/>
      <c r="BC14" s="1568"/>
    </row>
    <row r="15" spans="1:100" ht="28.5" customHeight="1" thickBot="1">
      <c r="A15" s="1567"/>
      <c r="B15" s="1410"/>
      <c r="C15" s="1410"/>
      <c r="D15" s="1410"/>
      <c r="E15" s="1410"/>
      <c r="F15" s="1410"/>
      <c r="G15" s="1009"/>
      <c r="H15" s="1410"/>
      <c r="I15" s="1410"/>
      <c r="J15" s="1414"/>
      <c r="K15" s="1415"/>
      <c r="L15" s="1415"/>
      <c r="M15" s="1415"/>
      <c r="N15" s="1415"/>
      <c r="O15" s="1415"/>
      <c r="P15" s="1416"/>
      <c r="Q15" s="1007"/>
      <c r="R15" s="1008"/>
      <c r="S15" s="1008"/>
      <c r="T15" s="1008"/>
      <c r="U15" s="1008"/>
      <c r="V15" s="1008"/>
      <c r="W15" s="1008"/>
      <c r="X15" s="1009"/>
      <c r="Y15" s="1007"/>
      <c r="Z15" s="1008"/>
      <c r="AA15" s="1008"/>
      <c r="AB15" s="1008"/>
      <c r="AC15" s="1008"/>
      <c r="AD15" s="1008"/>
      <c r="AE15" s="1008"/>
      <c r="AF15" s="1008"/>
      <c r="AG15" s="1008"/>
      <c r="AH15" s="1008"/>
      <c r="AI15" s="1009"/>
      <c r="AJ15" s="1390" t="s">
        <v>18</v>
      </c>
      <c r="AK15" s="1391"/>
      <c r="AL15" s="1391"/>
      <c r="AM15" s="1391"/>
      <c r="AN15" s="158" t="s">
        <v>19</v>
      </c>
      <c r="AO15" s="1391" t="s">
        <v>20</v>
      </c>
      <c r="AP15" s="1391"/>
      <c r="AQ15" s="1391"/>
      <c r="AR15" s="1392"/>
      <c r="AS15" s="1379"/>
      <c r="AT15" s="1380"/>
      <c r="AU15" s="1380"/>
      <c r="AV15" s="1381"/>
      <c r="AW15" s="1379"/>
      <c r="AX15" s="1380"/>
      <c r="AY15" s="1380"/>
      <c r="AZ15" s="1380"/>
      <c r="BA15" s="1007"/>
      <c r="BB15" s="1008"/>
      <c r="BC15" s="1569"/>
    </row>
    <row r="16" spans="1:100" s="36" customFormat="1" ht="28.5" customHeight="1" thickTop="1">
      <c r="A16" s="1710"/>
      <c r="B16" s="1081"/>
      <c r="C16" s="1081"/>
      <c r="D16" s="1081"/>
      <c r="E16" s="1081"/>
      <c r="F16" s="1081"/>
      <c r="G16" s="1604"/>
      <c r="H16" s="1081"/>
      <c r="I16" s="1081"/>
      <c r="J16" s="1605"/>
      <c r="K16" s="1606"/>
      <c r="L16" s="1606"/>
      <c r="M16" s="1606"/>
      <c r="N16" s="1606"/>
      <c r="O16" s="1606"/>
      <c r="P16" s="1604"/>
      <c r="Q16" s="1607"/>
      <c r="R16" s="1608"/>
      <c r="S16" s="1608"/>
      <c r="T16" s="1608"/>
      <c r="U16" s="1608"/>
      <c r="V16" s="1608"/>
      <c r="W16" s="1608"/>
      <c r="X16" s="1609"/>
      <c r="Y16" s="1607"/>
      <c r="Z16" s="1608"/>
      <c r="AA16" s="1608"/>
      <c r="AB16" s="1608"/>
      <c r="AC16" s="1608"/>
      <c r="AD16" s="1608"/>
      <c r="AE16" s="1608"/>
      <c r="AF16" s="1608"/>
      <c r="AG16" s="1608"/>
      <c r="AH16" s="1608"/>
      <c r="AI16" s="1609"/>
      <c r="AJ16" s="1596"/>
      <c r="AK16" s="1597"/>
      <c r="AL16" s="1597"/>
      <c r="AM16" s="1597"/>
      <c r="AN16" s="153" t="s">
        <v>19</v>
      </c>
      <c r="AO16" s="1597"/>
      <c r="AP16" s="1597"/>
      <c r="AQ16" s="1597"/>
      <c r="AR16" s="1598"/>
      <c r="AS16" s="1342" t="str">
        <f>IF(AND(AJ16&lt;&gt;"",AO16&lt;&gt;""),ROUNDDOWN(AJ16*AO16/1000000,2),"")</f>
        <v/>
      </c>
      <c r="AT16" s="1343"/>
      <c r="AU16" s="1343"/>
      <c r="AV16" s="1344"/>
      <c r="AW16" s="1562" t="str">
        <f>IF(AS16&lt;&gt;"",IF(AS16&lt;0.2,"XS",IF(AS16&lt;1.6,"S",IF(AS16&lt;2.8,"M",IF(AS16&gt;=2.8,"L")))),"")</f>
        <v/>
      </c>
      <c r="AX16" s="1563"/>
      <c r="AY16" s="1563"/>
      <c r="AZ16" s="1563"/>
      <c r="BA16" s="1599"/>
      <c r="BB16" s="1600"/>
      <c r="BC16" s="1707"/>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s="36" customFormat="1" ht="28.5" customHeight="1">
      <c r="A17" s="1708"/>
      <c r="B17" s="1087"/>
      <c r="C17" s="1087"/>
      <c r="D17" s="1087"/>
      <c r="E17" s="1087"/>
      <c r="F17" s="1087"/>
      <c r="G17" s="1587"/>
      <c r="H17" s="1087"/>
      <c r="I17" s="1087"/>
      <c r="J17" s="1588"/>
      <c r="K17" s="1589"/>
      <c r="L17" s="1589"/>
      <c r="M17" s="1589"/>
      <c r="N17" s="1589"/>
      <c r="O17" s="1589"/>
      <c r="P17" s="1587"/>
      <c r="Q17" s="1590"/>
      <c r="R17" s="1591"/>
      <c r="S17" s="1591"/>
      <c r="T17" s="1591"/>
      <c r="U17" s="1591"/>
      <c r="V17" s="1591"/>
      <c r="W17" s="1591"/>
      <c r="X17" s="1592"/>
      <c r="Y17" s="1590"/>
      <c r="Z17" s="1591"/>
      <c r="AA17" s="1591"/>
      <c r="AB17" s="1591"/>
      <c r="AC17" s="1591"/>
      <c r="AD17" s="1591"/>
      <c r="AE17" s="1591"/>
      <c r="AF17" s="1591"/>
      <c r="AG17" s="1591"/>
      <c r="AH17" s="1591"/>
      <c r="AI17" s="1592"/>
      <c r="AJ17" s="1593"/>
      <c r="AK17" s="1594"/>
      <c r="AL17" s="1594"/>
      <c r="AM17" s="1594"/>
      <c r="AN17" s="154" t="s">
        <v>19</v>
      </c>
      <c r="AO17" s="1594"/>
      <c r="AP17" s="1594"/>
      <c r="AQ17" s="1594"/>
      <c r="AR17" s="1595"/>
      <c r="AS17" s="1327" t="str">
        <f t="shared" ref="AS17:AS30" si="0">IF(AND(AJ17&lt;&gt;"",AO17&lt;&gt;""),ROUNDDOWN(AJ17*AO17/1000000,2),"")</f>
        <v/>
      </c>
      <c r="AT17" s="1328"/>
      <c r="AU17" s="1328"/>
      <c r="AV17" s="1329"/>
      <c r="AW17" s="1538" t="str">
        <f t="shared" ref="AW17:AW30" si="1">IF(AS17&lt;&gt;"",IF(AS17&lt;0.2,"XS",IF(AS17&lt;1.6,"S",IF(AS17&lt;2.8,"M",IF(AS17&gt;=2.8,"L")))),"")</f>
        <v/>
      </c>
      <c r="AX17" s="1539"/>
      <c r="AY17" s="1539"/>
      <c r="AZ17" s="1539"/>
      <c r="BA17" s="1584"/>
      <c r="BB17" s="1585"/>
      <c r="BC17" s="1709"/>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36" customFormat="1" ht="28.5" customHeight="1">
      <c r="A18" s="1708"/>
      <c r="B18" s="1087"/>
      <c r="C18" s="1087"/>
      <c r="D18" s="1087"/>
      <c r="E18" s="1087"/>
      <c r="F18" s="1087"/>
      <c r="G18" s="1587"/>
      <c r="H18" s="1087"/>
      <c r="I18" s="1087"/>
      <c r="J18" s="1588"/>
      <c r="K18" s="1589"/>
      <c r="L18" s="1589"/>
      <c r="M18" s="1589"/>
      <c r="N18" s="1589"/>
      <c r="O18" s="1589"/>
      <c r="P18" s="1587"/>
      <c r="Q18" s="1590"/>
      <c r="R18" s="1591"/>
      <c r="S18" s="1591"/>
      <c r="T18" s="1591"/>
      <c r="U18" s="1591"/>
      <c r="V18" s="1591"/>
      <c r="W18" s="1591"/>
      <c r="X18" s="1592"/>
      <c r="Y18" s="1590"/>
      <c r="Z18" s="1591"/>
      <c r="AA18" s="1591"/>
      <c r="AB18" s="1591"/>
      <c r="AC18" s="1591"/>
      <c r="AD18" s="1591"/>
      <c r="AE18" s="1591"/>
      <c r="AF18" s="1591"/>
      <c r="AG18" s="1591"/>
      <c r="AH18" s="1591"/>
      <c r="AI18" s="1592"/>
      <c r="AJ18" s="1593"/>
      <c r="AK18" s="1594"/>
      <c r="AL18" s="1594"/>
      <c r="AM18" s="1594"/>
      <c r="AN18" s="154" t="s">
        <v>19</v>
      </c>
      <c r="AO18" s="1594"/>
      <c r="AP18" s="1594"/>
      <c r="AQ18" s="1594"/>
      <c r="AR18" s="1595"/>
      <c r="AS18" s="1327" t="str">
        <f t="shared" si="0"/>
        <v/>
      </c>
      <c r="AT18" s="1328"/>
      <c r="AU18" s="1328"/>
      <c r="AV18" s="1329"/>
      <c r="AW18" s="1538" t="str">
        <f t="shared" si="1"/>
        <v/>
      </c>
      <c r="AX18" s="1539"/>
      <c r="AY18" s="1539"/>
      <c r="AZ18" s="1539"/>
      <c r="BA18" s="1584"/>
      <c r="BB18" s="1585"/>
      <c r="BC18" s="1709"/>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36" customFormat="1" ht="28.5" customHeight="1">
      <c r="A19" s="1708"/>
      <c r="B19" s="1087"/>
      <c r="C19" s="1087"/>
      <c r="D19" s="1087"/>
      <c r="E19" s="1087"/>
      <c r="F19" s="1087"/>
      <c r="G19" s="1587"/>
      <c r="H19" s="1087"/>
      <c r="I19" s="1087"/>
      <c r="J19" s="1588"/>
      <c r="K19" s="1589"/>
      <c r="L19" s="1589"/>
      <c r="M19" s="1589"/>
      <c r="N19" s="1589"/>
      <c r="O19" s="1589"/>
      <c r="P19" s="1587"/>
      <c r="Q19" s="1590"/>
      <c r="R19" s="1591"/>
      <c r="S19" s="1591"/>
      <c r="T19" s="1591"/>
      <c r="U19" s="1591"/>
      <c r="V19" s="1591"/>
      <c r="W19" s="1591"/>
      <c r="X19" s="1592"/>
      <c r="Y19" s="1590"/>
      <c r="Z19" s="1591"/>
      <c r="AA19" s="1591"/>
      <c r="AB19" s="1591"/>
      <c r="AC19" s="1591"/>
      <c r="AD19" s="1591"/>
      <c r="AE19" s="1591"/>
      <c r="AF19" s="1591"/>
      <c r="AG19" s="1591"/>
      <c r="AH19" s="1591"/>
      <c r="AI19" s="1592"/>
      <c r="AJ19" s="1593"/>
      <c r="AK19" s="1594"/>
      <c r="AL19" s="1594"/>
      <c r="AM19" s="1594"/>
      <c r="AN19" s="154" t="s">
        <v>19</v>
      </c>
      <c r="AO19" s="1594"/>
      <c r="AP19" s="1594"/>
      <c r="AQ19" s="1594"/>
      <c r="AR19" s="1595"/>
      <c r="AS19" s="1327" t="str">
        <f t="shared" si="0"/>
        <v/>
      </c>
      <c r="AT19" s="1328"/>
      <c r="AU19" s="1328"/>
      <c r="AV19" s="1329"/>
      <c r="AW19" s="1538" t="str">
        <f t="shared" si="1"/>
        <v/>
      </c>
      <c r="AX19" s="1539"/>
      <c r="AY19" s="1539"/>
      <c r="AZ19" s="1539"/>
      <c r="BA19" s="1584"/>
      <c r="BB19" s="1585"/>
      <c r="BC19" s="1709"/>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36" customFormat="1" ht="28.5" customHeight="1">
      <c r="A20" s="1708"/>
      <c r="B20" s="1087"/>
      <c r="C20" s="1087"/>
      <c r="D20" s="1087"/>
      <c r="E20" s="1087"/>
      <c r="F20" s="1087"/>
      <c r="G20" s="1587"/>
      <c r="H20" s="1087"/>
      <c r="I20" s="1087"/>
      <c r="J20" s="1588"/>
      <c r="K20" s="1589"/>
      <c r="L20" s="1589"/>
      <c r="M20" s="1589"/>
      <c r="N20" s="1589"/>
      <c r="O20" s="1589"/>
      <c r="P20" s="1587"/>
      <c r="Q20" s="1590"/>
      <c r="R20" s="1591"/>
      <c r="S20" s="1591"/>
      <c r="T20" s="1591"/>
      <c r="U20" s="1591"/>
      <c r="V20" s="1591"/>
      <c r="W20" s="1591"/>
      <c r="X20" s="1592"/>
      <c r="Y20" s="1590"/>
      <c r="Z20" s="1591"/>
      <c r="AA20" s="1591"/>
      <c r="AB20" s="1591"/>
      <c r="AC20" s="1591"/>
      <c r="AD20" s="1591"/>
      <c r="AE20" s="1591"/>
      <c r="AF20" s="1591"/>
      <c r="AG20" s="1591"/>
      <c r="AH20" s="1591"/>
      <c r="AI20" s="1592"/>
      <c r="AJ20" s="1593"/>
      <c r="AK20" s="1594"/>
      <c r="AL20" s="1594"/>
      <c r="AM20" s="1594"/>
      <c r="AN20" s="154" t="s">
        <v>19</v>
      </c>
      <c r="AO20" s="1594"/>
      <c r="AP20" s="1594"/>
      <c r="AQ20" s="1594"/>
      <c r="AR20" s="1595"/>
      <c r="AS20" s="1327" t="str">
        <f t="shared" si="0"/>
        <v/>
      </c>
      <c r="AT20" s="1328"/>
      <c r="AU20" s="1328"/>
      <c r="AV20" s="1329"/>
      <c r="AW20" s="1538" t="str">
        <f t="shared" si="1"/>
        <v/>
      </c>
      <c r="AX20" s="1539"/>
      <c r="AY20" s="1539"/>
      <c r="AZ20" s="1539"/>
      <c r="BA20" s="1584"/>
      <c r="BB20" s="1585"/>
      <c r="BC20" s="1709"/>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36" customFormat="1" ht="28.5" customHeight="1">
      <c r="A21" s="1708"/>
      <c r="B21" s="1087"/>
      <c r="C21" s="1087"/>
      <c r="D21" s="1087"/>
      <c r="E21" s="1087"/>
      <c r="F21" s="1087"/>
      <c r="G21" s="1587"/>
      <c r="H21" s="1087"/>
      <c r="I21" s="1087"/>
      <c r="J21" s="1588"/>
      <c r="K21" s="1589"/>
      <c r="L21" s="1589"/>
      <c r="M21" s="1589"/>
      <c r="N21" s="1589"/>
      <c r="O21" s="1589"/>
      <c r="P21" s="1587"/>
      <c r="Q21" s="1590"/>
      <c r="R21" s="1591"/>
      <c r="S21" s="1591"/>
      <c r="T21" s="1591"/>
      <c r="U21" s="1591"/>
      <c r="V21" s="1591"/>
      <c r="W21" s="1591"/>
      <c r="X21" s="1592"/>
      <c r="Y21" s="1590"/>
      <c r="Z21" s="1591"/>
      <c r="AA21" s="1591"/>
      <c r="AB21" s="1591"/>
      <c r="AC21" s="1591"/>
      <c r="AD21" s="1591"/>
      <c r="AE21" s="1591"/>
      <c r="AF21" s="1591"/>
      <c r="AG21" s="1591"/>
      <c r="AH21" s="1591"/>
      <c r="AI21" s="1592"/>
      <c r="AJ21" s="1593"/>
      <c r="AK21" s="1594"/>
      <c r="AL21" s="1594"/>
      <c r="AM21" s="1594"/>
      <c r="AN21" s="154" t="s">
        <v>19</v>
      </c>
      <c r="AO21" s="1594"/>
      <c r="AP21" s="1594"/>
      <c r="AQ21" s="1594"/>
      <c r="AR21" s="1595"/>
      <c r="AS21" s="1327" t="str">
        <f t="shared" si="0"/>
        <v/>
      </c>
      <c r="AT21" s="1328"/>
      <c r="AU21" s="1328"/>
      <c r="AV21" s="1329"/>
      <c r="AW21" s="1538" t="str">
        <f t="shared" si="1"/>
        <v/>
      </c>
      <c r="AX21" s="1539"/>
      <c r="AY21" s="1539"/>
      <c r="AZ21" s="1539"/>
      <c r="BA21" s="1584"/>
      <c r="BB21" s="1585"/>
      <c r="BC21" s="1709"/>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36" customFormat="1" ht="28.5" customHeight="1">
      <c r="A22" s="1708"/>
      <c r="B22" s="1087"/>
      <c r="C22" s="1087"/>
      <c r="D22" s="1087"/>
      <c r="E22" s="1087"/>
      <c r="F22" s="1087"/>
      <c r="G22" s="1587"/>
      <c r="H22" s="1087"/>
      <c r="I22" s="1087"/>
      <c r="J22" s="1588"/>
      <c r="K22" s="1589"/>
      <c r="L22" s="1589"/>
      <c r="M22" s="1589"/>
      <c r="N22" s="1589"/>
      <c r="O22" s="1589"/>
      <c r="P22" s="1587"/>
      <c r="Q22" s="1590"/>
      <c r="R22" s="1591"/>
      <c r="S22" s="1591"/>
      <c r="T22" s="1591"/>
      <c r="U22" s="1591"/>
      <c r="V22" s="1591"/>
      <c r="W22" s="1591"/>
      <c r="X22" s="1592"/>
      <c r="Y22" s="1590"/>
      <c r="Z22" s="1591"/>
      <c r="AA22" s="1591"/>
      <c r="AB22" s="1591"/>
      <c r="AC22" s="1591"/>
      <c r="AD22" s="1591"/>
      <c r="AE22" s="1591"/>
      <c r="AF22" s="1591"/>
      <c r="AG22" s="1591"/>
      <c r="AH22" s="1591"/>
      <c r="AI22" s="1592"/>
      <c r="AJ22" s="1593"/>
      <c r="AK22" s="1594"/>
      <c r="AL22" s="1594"/>
      <c r="AM22" s="1594"/>
      <c r="AN22" s="154" t="s">
        <v>19</v>
      </c>
      <c r="AO22" s="1594"/>
      <c r="AP22" s="1594"/>
      <c r="AQ22" s="1594"/>
      <c r="AR22" s="1595"/>
      <c r="AS22" s="1327" t="str">
        <f t="shared" si="0"/>
        <v/>
      </c>
      <c r="AT22" s="1328"/>
      <c r="AU22" s="1328"/>
      <c r="AV22" s="1329"/>
      <c r="AW22" s="1538" t="str">
        <f t="shared" si="1"/>
        <v/>
      </c>
      <c r="AX22" s="1539"/>
      <c r="AY22" s="1539"/>
      <c r="AZ22" s="1539"/>
      <c r="BA22" s="1584"/>
      <c r="BB22" s="1585"/>
      <c r="BC22" s="1709"/>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6" customFormat="1" ht="28.5" customHeight="1">
      <c r="A23" s="1708"/>
      <c r="B23" s="1087"/>
      <c r="C23" s="1087"/>
      <c r="D23" s="1087"/>
      <c r="E23" s="1087"/>
      <c r="F23" s="1087"/>
      <c r="G23" s="1587"/>
      <c r="H23" s="1087"/>
      <c r="I23" s="1087"/>
      <c r="J23" s="1588"/>
      <c r="K23" s="1589"/>
      <c r="L23" s="1589"/>
      <c r="M23" s="1589"/>
      <c r="N23" s="1589"/>
      <c r="O23" s="1589"/>
      <c r="P23" s="1587"/>
      <c r="Q23" s="1590"/>
      <c r="R23" s="1591"/>
      <c r="S23" s="1591"/>
      <c r="T23" s="1591"/>
      <c r="U23" s="1591"/>
      <c r="V23" s="1591"/>
      <c r="W23" s="1591"/>
      <c r="X23" s="1592"/>
      <c r="Y23" s="1590"/>
      <c r="Z23" s="1591"/>
      <c r="AA23" s="1591"/>
      <c r="AB23" s="1591"/>
      <c r="AC23" s="1591"/>
      <c r="AD23" s="1591"/>
      <c r="AE23" s="1591"/>
      <c r="AF23" s="1591"/>
      <c r="AG23" s="1591"/>
      <c r="AH23" s="1591"/>
      <c r="AI23" s="1592"/>
      <c r="AJ23" s="1593"/>
      <c r="AK23" s="1594"/>
      <c r="AL23" s="1594"/>
      <c r="AM23" s="1594"/>
      <c r="AN23" s="154" t="s">
        <v>19</v>
      </c>
      <c r="AO23" s="1594"/>
      <c r="AP23" s="1594"/>
      <c r="AQ23" s="1594"/>
      <c r="AR23" s="1595"/>
      <c r="AS23" s="1327" t="str">
        <f t="shared" si="0"/>
        <v/>
      </c>
      <c r="AT23" s="1328"/>
      <c r="AU23" s="1328"/>
      <c r="AV23" s="1329"/>
      <c r="AW23" s="1538" t="str">
        <f t="shared" si="1"/>
        <v/>
      </c>
      <c r="AX23" s="1539"/>
      <c r="AY23" s="1539"/>
      <c r="AZ23" s="1539"/>
      <c r="BA23" s="1584"/>
      <c r="BB23" s="1585"/>
      <c r="BC23" s="1709"/>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6" customFormat="1" ht="28.5" customHeight="1">
      <c r="A24" s="1708"/>
      <c r="B24" s="1087"/>
      <c r="C24" s="1087"/>
      <c r="D24" s="1087"/>
      <c r="E24" s="1087"/>
      <c r="F24" s="1087"/>
      <c r="G24" s="1587"/>
      <c r="H24" s="1087"/>
      <c r="I24" s="1087"/>
      <c r="J24" s="1588"/>
      <c r="K24" s="1589"/>
      <c r="L24" s="1589"/>
      <c r="M24" s="1589"/>
      <c r="N24" s="1589"/>
      <c r="O24" s="1589"/>
      <c r="P24" s="1587"/>
      <c r="Q24" s="1590"/>
      <c r="R24" s="1591"/>
      <c r="S24" s="1591"/>
      <c r="T24" s="1591"/>
      <c r="U24" s="1591"/>
      <c r="V24" s="1591"/>
      <c r="W24" s="1591"/>
      <c r="X24" s="1592"/>
      <c r="Y24" s="1590"/>
      <c r="Z24" s="1591"/>
      <c r="AA24" s="1591"/>
      <c r="AB24" s="1591"/>
      <c r="AC24" s="1591"/>
      <c r="AD24" s="1591"/>
      <c r="AE24" s="1591"/>
      <c r="AF24" s="1591"/>
      <c r="AG24" s="1591"/>
      <c r="AH24" s="1591"/>
      <c r="AI24" s="1592"/>
      <c r="AJ24" s="1593"/>
      <c r="AK24" s="1594"/>
      <c r="AL24" s="1594"/>
      <c r="AM24" s="1594"/>
      <c r="AN24" s="154" t="s">
        <v>19</v>
      </c>
      <c r="AO24" s="1594"/>
      <c r="AP24" s="1594"/>
      <c r="AQ24" s="1594"/>
      <c r="AR24" s="1595"/>
      <c r="AS24" s="1327" t="str">
        <f t="shared" si="0"/>
        <v/>
      </c>
      <c r="AT24" s="1328"/>
      <c r="AU24" s="1328"/>
      <c r="AV24" s="1329"/>
      <c r="AW24" s="1538" t="str">
        <f t="shared" si="1"/>
        <v/>
      </c>
      <c r="AX24" s="1539"/>
      <c r="AY24" s="1539"/>
      <c r="AZ24" s="1539"/>
      <c r="BA24" s="1584"/>
      <c r="BB24" s="1585"/>
      <c r="BC24" s="1709"/>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6" customFormat="1" ht="28.5" customHeight="1">
      <c r="A25" s="1708"/>
      <c r="B25" s="1087"/>
      <c r="C25" s="1087"/>
      <c r="D25" s="1087"/>
      <c r="E25" s="1087"/>
      <c r="F25" s="1087"/>
      <c r="G25" s="1587"/>
      <c r="H25" s="1087"/>
      <c r="I25" s="1087"/>
      <c r="J25" s="1588"/>
      <c r="K25" s="1589"/>
      <c r="L25" s="1589"/>
      <c r="M25" s="1589"/>
      <c r="N25" s="1589"/>
      <c r="O25" s="1589"/>
      <c r="P25" s="1587"/>
      <c r="Q25" s="1590"/>
      <c r="R25" s="1591"/>
      <c r="S25" s="1591"/>
      <c r="T25" s="1591"/>
      <c r="U25" s="1591"/>
      <c r="V25" s="1591"/>
      <c r="W25" s="1591"/>
      <c r="X25" s="1592"/>
      <c r="Y25" s="1590"/>
      <c r="Z25" s="1591"/>
      <c r="AA25" s="1591"/>
      <c r="AB25" s="1591"/>
      <c r="AC25" s="1591"/>
      <c r="AD25" s="1591"/>
      <c r="AE25" s="1591"/>
      <c r="AF25" s="1591"/>
      <c r="AG25" s="1591"/>
      <c r="AH25" s="1591"/>
      <c r="AI25" s="1592"/>
      <c r="AJ25" s="1593"/>
      <c r="AK25" s="1594"/>
      <c r="AL25" s="1594"/>
      <c r="AM25" s="1594"/>
      <c r="AN25" s="154" t="s">
        <v>19</v>
      </c>
      <c r="AO25" s="1594"/>
      <c r="AP25" s="1594"/>
      <c r="AQ25" s="1594"/>
      <c r="AR25" s="1595"/>
      <c r="AS25" s="1327" t="str">
        <f t="shared" si="0"/>
        <v/>
      </c>
      <c r="AT25" s="1328"/>
      <c r="AU25" s="1328"/>
      <c r="AV25" s="1329"/>
      <c r="AW25" s="1538" t="str">
        <f t="shared" si="1"/>
        <v/>
      </c>
      <c r="AX25" s="1539"/>
      <c r="AY25" s="1539"/>
      <c r="AZ25" s="1539"/>
      <c r="BA25" s="1584"/>
      <c r="BB25" s="1585"/>
      <c r="BC25" s="1709"/>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6" customFormat="1" ht="28.5" customHeight="1">
      <c r="A26" s="1708"/>
      <c r="B26" s="1087"/>
      <c r="C26" s="1087"/>
      <c r="D26" s="1087"/>
      <c r="E26" s="1087"/>
      <c r="F26" s="1087"/>
      <c r="G26" s="1587"/>
      <c r="H26" s="1087"/>
      <c r="I26" s="1087"/>
      <c r="J26" s="1588"/>
      <c r="K26" s="1589"/>
      <c r="L26" s="1589"/>
      <c r="M26" s="1589"/>
      <c r="N26" s="1589"/>
      <c r="O26" s="1589"/>
      <c r="P26" s="1587"/>
      <c r="Q26" s="1590"/>
      <c r="R26" s="1591"/>
      <c r="S26" s="1591"/>
      <c r="T26" s="1591"/>
      <c r="U26" s="1591"/>
      <c r="V26" s="1591"/>
      <c r="W26" s="1591"/>
      <c r="X26" s="1592"/>
      <c r="Y26" s="1590"/>
      <c r="Z26" s="1591"/>
      <c r="AA26" s="1591"/>
      <c r="AB26" s="1591"/>
      <c r="AC26" s="1591"/>
      <c r="AD26" s="1591"/>
      <c r="AE26" s="1591"/>
      <c r="AF26" s="1591"/>
      <c r="AG26" s="1591"/>
      <c r="AH26" s="1591"/>
      <c r="AI26" s="1592"/>
      <c r="AJ26" s="1593"/>
      <c r="AK26" s="1594"/>
      <c r="AL26" s="1594"/>
      <c r="AM26" s="1594"/>
      <c r="AN26" s="154" t="s">
        <v>19</v>
      </c>
      <c r="AO26" s="1594"/>
      <c r="AP26" s="1594"/>
      <c r="AQ26" s="1594"/>
      <c r="AR26" s="1595"/>
      <c r="AS26" s="1327" t="str">
        <f t="shared" si="0"/>
        <v/>
      </c>
      <c r="AT26" s="1328"/>
      <c r="AU26" s="1328"/>
      <c r="AV26" s="1329"/>
      <c r="AW26" s="1538" t="str">
        <f t="shared" si="1"/>
        <v/>
      </c>
      <c r="AX26" s="1539"/>
      <c r="AY26" s="1539"/>
      <c r="AZ26" s="1539"/>
      <c r="BA26" s="1584"/>
      <c r="BB26" s="1585"/>
      <c r="BC26" s="1709"/>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6" customFormat="1" ht="28.5" customHeight="1">
      <c r="A27" s="1708"/>
      <c r="B27" s="1087"/>
      <c r="C27" s="1087"/>
      <c r="D27" s="1087"/>
      <c r="E27" s="1087"/>
      <c r="F27" s="1087"/>
      <c r="G27" s="1587"/>
      <c r="H27" s="1087"/>
      <c r="I27" s="1087"/>
      <c r="J27" s="1588"/>
      <c r="K27" s="1589"/>
      <c r="L27" s="1589"/>
      <c r="M27" s="1589"/>
      <c r="N27" s="1589"/>
      <c r="O27" s="1589"/>
      <c r="P27" s="1587"/>
      <c r="Q27" s="1590"/>
      <c r="R27" s="1591"/>
      <c r="S27" s="1591"/>
      <c r="T27" s="1591"/>
      <c r="U27" s="1591"/>
      <c r="V27" s="1591"/>
      <c r="W27" s="1591"/>
      <c r="X27" s="1592"/>
      <c r="Y27" s="1590"/>
      <c r="Z27" s="1591"/>
      <c r="AA27" s="1591"/>
      <c r="AB27" s="1591"/>
      <c r="AC27" s="1591"/>
      <c r="AD27" s="1591"/>
      <c r="AE27" s="1591"/>
      <c r="AF27" s="1591"/>
      <c r="AG27" s="1591"/>
      <c r="AH27" s="1591"/>
      <c r="AI27" s="1592"/>
      <c r="AJ27" s="1593"/>
      <c r="AK27" s="1594"/>
      <c r="AL27" s="1594"/>
      <c r="AM27" s="1594"/>
      <c r="AN27" s="154" t="s">
        <v>19</v>
      </c>
      <c r="AO27" s="1594"/>
      <c r="AP27" s="1594"/>
      <c r="AQ27" s="1594"/>
      <c r="AR27" s="1595"/>
      <c r="AS27" s="1327" t="str">
        <f t="shared" si="0"/>
        <v/>
      </c>
      <c r="AT27" s="1328"/>
      <c r="AU27" s="1328"/>
      <c r="AV27" s="1329"/>
      <c r="AW27" s="1538" t="str">
        <f t="shared" si="1"/>
        <v/>
      </c>
      <c r="AX27" s="1539"/>
      <c r="AY27" s="1539"/>
      <c r="AZ27" s="1539"/>
      <c r="BA27" s="1584"/>
      <c r="BB27" s="1585"/>
      <c r="BC27" s="1709"/>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6" customFormat="1" ht="28.5" customHeight="1">
      <c r="A28" s="1708"/>
      <c r="B28" s="1087"/>
      <c r="C28" s="1087"/>
      <c r="D28" s="1087"/>
      <c r="E28" s="1087"/>
      <c r="F28" s="1087"/>
      <c r="G28" s="1587"/>
      <c r="H28" s="1087"/>
      <c r="I28" s="1087"/>
      <c r="J28" s="1588"/>
      <c r="K28" s="1589"/>
      <c r="L28" s="1589"/>
      <c r="M28" s="1589"/>
      <c r="N28" s="1589"/>
      <c r="O28" s="1589"/>
      <c r="P28" s="1587"/>
      <c r="Q28" s="1590"/>
      <c r="R28" s="1591"/>
      <c r="S28" s="1591"/>
      <c r="T28" s="1591"/>
      <c r="U28" s="1591"/>
      <c r="V28" s="1591"/>
      <c r="W28" s="1591"/>
      <c r="X28" s="1592"/>
      <c r="Y28" s="1590"/>
      <c r="Z28" s="1591"/>
      <c r="AA28" s="1591"/>
      <c r="AB28" s="1591"/>
      <c r="AC28" s="1591"/>
      <c r="AD28" s="1591"/>
      <c r="AE28" s="1591"/>
      <c r="AF28" s="1591"/>
      <c r="AG28" s="1591"/>
      <c r="AH28" s="1591"/>
      <c r="AI28" s="1592"/>
      <c r="AJ28" s="1593"/>
      <c r="AK28" s="1594"/>
      <c r="AL28" s="1594"/>
      <c r="AM28" s="1594"/>
      <c r="AN28" s="154" t="s">
        <v>19</v>
      </c>
      <c r="AO28" s="1594"/>
      <c r="AP28" s="1594"/>
      <c r="AQ28" s="1594"/>
      <c r="AR28" s="1595"/>
      <c r="AS28" s="1327" t="str">
        <f t="shared" si="0"/>
        <v/>
      </c>
      <c r="AT28" s="1328"/>
      <c r="AU28" s="1328"/>
      <c r="AV28" s="1329"/>
      <c r="AW28" s="1538" t="str">
        <f t="shared" si="1"/>
        <v/>
      </c>
      <c r="AX28" s="1539"/>
      <c r="AY28" s="1539"/>
      <c r="AZ28" s="1539"/>
      <c r="BA28" s="1584"/>
      <c r="BB28" s="1585"/>
      <c r="BC28" s="1709"/>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36" customFormat="1" ht="28.5" customHeight="1">
      <c r="A29" s="1708"/>
      <c r="B29" s="1087"/>
      <c r="C29" s="1087"/>
      <c r="D29" s="1087"/>
      <c r="E29" s="1087"/>
      <c r="F29" s="1087"/>
      <c r="G29" s="1587"/>
      <c r="H29" s="1087"/>
      <c r="I29" s="1087"/>
      <c r="J29" s="1588"/>
      <c r="K29" s="1589"/>
      <c r="L29" s="1589"/>
      <c r="M29" s="1589"/>
      <c r="N29" s="1589"/>
      <c r="O29" s="1589"/>
      <c r="P29" s="1587"/>
      <c r="Q29" s="1590"/>
      <c r="R29" s="1591"/>
      <c r="S29" s="1591"/>
      <c r="T29" s="1591"/>
      <c r="U29" s="1591"/>
      <c r="V29" s="1591"/>
      <c r="W29" s="1591"/>
      <c r="X29" s="1592"/>
      <c r="Y29" s="1590"/>
      <c r="Z29" s="1591"/>
      <c r="AA29" s="1591"/>
      <c r="AB29" s="1591"/>
      <c r="AC29" s="1591"/>
      <c r="AD29" s="1591"/>
      <c r="AE29" s="1591"/>
      <c r="AF29" s="1591"/>
      <c r="AG29" s="1591"/>
      <c r="AH29" s="1591"/>
      <c r="AI29" s="1592"/>
      <c r="AJ29" s="1593"/>
      <c r="AK29" s="1594"/>
      <c r="AL29" s="1594"/>
      <c r="AM29" s="1594"/>
      <c r="AN29" s="154" t="s">
        <v>19</v>
      </c>
      <c r="AO29" s="1594"/>
      <c r="AP29" s="1594"/>
      <c r="AQ29" s="1594"/>
      <c r="AR29" s="1595"/>
      <c r="AS29" s="1327" t="str">
        <f t="shared" si="0"/>
        <v/>
      </c>
      <c r="AT29" s="1328"/>
      <c r="AU29" s="1328"/>
      <c r="AV29" s="1329"/>
      <c r="AW29" s="1538" t="str">
        <f t="shared" si="1"/>
        <v/>
      </c>
      <c r="AX29" s="1539"/>
      <c r="AY29" s="1539"/>
      <c r="AZ29" s="1539"/>
      <c r="BA29" s="1584"/>
      <c r="BB29" s="1585"/>
      <c r="BC29" s="1709"/>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36" customFormat="1" ht="28.5" customHeight="1" thickBot="1">
      <c r="A30" s="1714"/>
      <c r="B30" s="1103"/>
      <c r="C30" s="1103"/>
      <c r="D30" s="1103"/>
      <c r="E30" s="1103"/>
      <c r="F30" s="1103"/>
      <c r="G30" s="1715"/>
      <c r="H30" s="1103"/>
      <c r="I30" s="1103"/>
      <c r="J30" s="1716"/>
      <c r="K30" s="1717"/>
      <c r="L30" s="1717"/>
      <c r="M30" s="1717"/>
      <c r="N30" s="1717"/>
      <c r="O30" s="1717"/>
      <c r="P30" s="1715"/>
      <c r="Q30" s="1718"/>
      <c r="R30" s="1719"/>
      <c r="S30" s="1719"/>
      <c r="T30" s="1719"/>
      <c r="U30" s="1719"/>
      <c r="V30" s="1719"/>
      <c r="W30" s="1719"/>
      <c r="X30" s="1720"/>
      <c r="Y30" s="1718"/>
      <c r="Z30" s="1719"/>
      <c r="AA30" s="1719"/>
      <c r="AB30" s="1719"/>
      <c r="AC30" s="1719"/>
      <c r="AD30" s="1719"/>
      <c r="AE30" s="1719"/>
      <c r="AF30" s="1719"/>
      <c r="AG30" s="1719"/>
      <c r="AH30" s="1719"/>
      <c r="AI30" s="1720"/>
      <c r="AJ30" s="1721"/>
      <c r="AK30" s="1722"/>
      <c r="AL30" s="1722"/>
      <c r="AM30" s="1722"/>
      <c r="AN30" s="312" t="s">
        <v>19</v>
      </c>
      <c r="AO30" s="1722"/>
      <c r="AP30" s="1722"/>
      <c r="AQ30" s="1722"/>
      <c r="AR30" s="1723"/>
      <c r="AS30" s="1573" t="str">
        <f t="shared" si="0"/>
        <v/>
      </c>
      <c r="AT30" s="1574"/>
      <c r="AU30" s="1574"/>
      <c r="AV30" s="1575"/>
      <c r="AW30" s="1543" t="str">
        <f t="shared" si="1"/>
        <v/>
      </c>
      <c r="AX30" s="1544"/>
      <c r="AY30" s="1544"/>
      <c r="AZ30" s="1544"/>
      <c r="BA30" s="1711"/>
      <c r="BB30" s="1712"/>
      <c r="BC30" s="1713"/>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23" customFormat="1" ht="17.25" customHeight="1">
      <c r="A31" s="391"/>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row>
    <row r="32" spans="1:100" s="23" customFormat="1" ht="17.25" customHeight="1" thickBot="1">
      <c r="A32" s="391"/>
      <c r="B32" s="391"/>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row>
    <row r="33" spans="1:100" ht="28.5" customHeight="1" thickBot="1">
      <c r="A33" s="1418" t="s">
        <v>17</v>
      </c>
      <c r="B33" s="1418"/>
      <c r="C33" s="1418"/>
      <c r="D33" s="1418"/>
      <c r="E33" s="1418"/>
      <c r="F33" s="1418"/>
      <c r="G33" s="1418"/>
      <c r="H33" s="1418"/>
      <c r="I33" s="1553"/>
      <c r="J33" s="1419" t="s">
        <v>144</v>
      </c>
      <c r="K33" s="1420"/>
      <c r="L33" s="1420"/>
      <c r="M33" s="1420"/>
      <c r="N33" s="1420"/>
      <c r="O33" s="1420"/>
      <c r="P33" s="1420"/>
      <c r="Q33" s="1420"/>
      <c r="R33" s="1421"/>
      <c r="S33" s="328"/>
      <c r="T33" s="328"/>
      <c r="U33" s="328"/>
      <c r="V33" s="328"/>
      <c r="W33" s="328"/>
      <c r="X33" s="328"/>
      <c r="Y33" s="328"/>
      <c r="Z33" s="328"/>
      <c r="AA33" s="328"/>
      <c r="AB33" s="328"/>
      <c r="AC33" s="328"/>
      <c r="AD33" s="329"/>
      <c r="AE33" s="329"/>
      <c r="AF33" s="329"/>
      <c r="AG33" s="329"/>
      <c r="AH33" s="329"/>
      <c r="AI33" s="329"/>
      <c r="AJ33" s="329"/>
      <c r="AK33" s="329"/>
      <c r="AL33" s="329"/>
      <c r="AM33" s="329"/>
    </row>
    <row r="34" spans="1:100" ht="9.75" customHeight="1">
      <c r="A34" s="34"/>
      <c r="B34" s="34"/>
      <c r="C34" s="34"/>
      <c r="D34" s="34"/>
      <c r="E34" s="34"/>
      <c r="F34" s="34"/>
      <c r="G34" s="34"/>
      <c r="H34" s="34"/>
      <c r="I34" s="34"/>
      <c r="J34" s="34"/>
      <c r="K34" s="34"/>
      <c r="L34" s="34"/>
      <c r="M34" s="34"/>
      <c r="N34" s="34"/>
      <c r="O34" s="35"/>
      <c r="P34" s="35"/>
      <c r="Q34" s="35"/>
      <c r="R34" s="35"/>
      <c r="S34" s="35"/>
      <c r="T34" s="35"/>
      <c r="U34" s="35"/>
      <c r="V34" s="35"/>
      <c r="W34" s="35"/>
      <c r="X34" s="35"/>
      <c r="Y34" s="35"/>
      <c r="Z34" s="35"/>
      <c r="AA34" s="35"/>
      <c r="AB34" s="35"/>
      <c r="AC34" s="35"/>
      <c r="AD34" s="35"/>
      <c r="AE34" s="35"/>
      <c r="AF34" s="35"/>
      <c r="AG34" s="35"/>
      <c r="AH34" s="4"/>
      <c r="AI34" s="4"/>
      <c r="AJ34" s="4"/>
      <c r="AK34" s="4"/>
      <c r="AL34" s="4"/>
      <c r="AM34" s="4"/>
      <c r="AN34" s="4"/>
      <c r="AO34" s="4"/>
      <c r="AP34" s="4"/>
      <c r="AQ34" s="4"/>
      <c r="AR34" s="4"/>
      <c r="AS34" s="4"/>
      <c r="AT34" s="4"/>
      <c r="AU34" s="4"/>
      <c r="AV34" s="4"/>
      <c r="AW34" s="4"/>
      <c r="AX34" s="4"/>
      <c r="AY34" s="4"/>
      <c r="AZ34" s="4"/>
      <c r="BA34" s="4"/>
      <c r="BB34" s="4"/>
      <c r="BC34" s="4"/>
    </row>
    <row r="35" spans="1:100" ht="29.25" customHeight="1">
      <c r="A35" s="1564" t="s">
        <v>145</v>
      </c>
      <c r="B35" s="1565"/>
      <c r="C35" s="1565"/>
      <c r="D35" s="1565"/>
      <c r="E35" s="1565"/>
      <c r="F35" s="1565"/>
      <c r="G35" s="1565"/>
      <c r="H35" s="1565"/>
      <c r="I35" s="1565"/>
      <c r="J35" s="1565"/>
      <c r="K35" s="1565"/>
      <c r="L35" s="1565"/>
      <c r="M35" s="1565"/>
      <c r="N35" s="1565"/>
      <c r="O35" s="1565"/>
      <c r="P35" s="1565"/>
      <c r="Q35" s="1565"/>
      <c r="R35" s="1565"/>
      <c r="S35" s="1565"/>
      <c r="T35" s="1565"/>
      <c r="U35" s="1565"/>
      <c r="V35" s="1565"/>
      <c r="W35" s="1565"/>
      <c r="X35" s="1565"/>
      <c r="Y35" s="1565"/>
      <c r="Z35" s="1565"/>
      <c r="AA35" s="1565"/>
      <c r="AB35" s="1565"/>
      <c r="AC35" s="1565"/>
      <c r="AD35" s="1565"/>
      <c r="AE35" s="1565"/>
      <c r="AF35" s="1565"/>
      <c r="AG35" s="1565"/>
      <c r="AH35" s="1565"/>
      <c r="AI35" s="1565"/>
      <c r="AJ35" s="1581" t="s">
        <v>5</v>
      </c>
      <c r="AK35" s="1582"/>
      <c r="AL35" s="1582"/>
      <c r="AM35" s="1582"/>
      <c r="AN35" s="1582"/>
      <c r="AO35" s="1582"/>
      <c r="AP35" s="1583"/>
      <c r="AQ35" s="4"/>
      <c r="AR35" s="4"/>
      <c r="AS35" s="4"/>
      <c r="AT35" s="4"/>
      <c r="AU35" s="4"/>
      <c r="AV35" s="4"/>
      <c r="AW35" s="4"/>
      <c r="AX35" s="4"/>
      <c r="AY35" s="4"/>
      <c r="AZ35" s="4"/>
      <c r="BA35" s="4"/>
      <c r="BB35" s="4"/>
      <c r="BC35" s="4"/>
    </row>
    <row r="36" spans="1:100" ht="9" customHeight="1" thickBot="1">
      <c r="A36" s="35"/>
      <c r="B36" s="35"/>
      <c r="C36" s="35"/>
      <c r="D36" s="35"/>
      <c r="E36" s="35"/>
      <c r="F36" s="35"/>
      <c r="G36" s="35"/>
      <c r="H36" s="35"/>
      <c r="I36" s="35"/>
      <c r="J36" s="35"/>
      <c r="K36" s="35"/>
      <c r="L36" s="35"/>
      <c r="M36" s="35"/>
      <c r="N36" s="35"/>
      <c r="O36" s="35"/>
      <c r="P36" s="35"/>
      <c r="Q36" s="35"/>
      <c r="R36" s="35"/>
      <c r="S36" s="35"/>
      <c r="T36" s="35"/>
      <c r="U36" s="35"/>
      <c r="V36" s="35"/>
      <c r="W36" s="35"/>
      <c r="X36" s="35"/>
      <c r="Y36" s="4"/>
      <c r="Z36" s="4"/>
      <c r="AA36" s="4"/>
      <c r="AB36" s="4"/>
      <c r="AC36" s="4"/>
      <c r="AD36" s="4"/>
      <c r="AE36" s="4"/>
      <c r="AF36" s="4"/>
      <c r="AG36" s="4"/>
      <c r="AH36" s="4"/>
      <c r="AI36" s="4"/>
      <c r="AJ36" s="4"/>
      <c r="AK36" s="4"/>
      <c r="AL36" s="4"/>
      <c r="AM36" s="35"/>
      <c r="AN36" s="35"/>
      <c r="AO36" s="35"/>
      <c r="AP36" s="35"/>
      <c r="AQ36" s="4"/>
      <c r="AR36" s="4"/>
      <c r="AS36" s="4"/>
      <c r="AT36" s="4"/>
      <c r="AU36" s="4"/>
      <c r="AV36" s="4"/>
      <c r="AW36" s="4"/>
      <c r="AX36" s="4"/>
      <c r="AY36" s="4"/>
      <c r="AZ36" s="4"/>
      <c r="BA36" s="4"/>
      <c r="BB36" s="4"/>
      <c r="BC36" s="4"/>
    </row>
    <row r="37" spans="1:100" ht="18.75" customHeight="1">
      <c r="A37" s="1566" t="s">
        <v>109</v>
      </c>
      <c r="B37" s="1408"/>
      <c r="C37" s="1408"/>
      <c r="D37" s="1408"/>
      <c r="E37" s="1408"/>
      <c r="F37" s="1408"/>
      <c r="G37" s="1375" t="s">
        <v>234</v>
      </c>
      <c r="H37" s="1408"/>
      <c r="I37" s="1408"/>
      <c r="J37" s="1411" t="s">
        <v>14</v>
      </c>
      <c r="K37" s="1412"/>
      <c r="L37" s="1412"/>
      <c r="M37" s="1412"/>
      <c r="N37" s="1412"/>
      <c r="O37" s="1412"/>
      <c r="P37" s="1413"/>
      <c r="Q37" s="1373" t="s">
        <v>9</v>
      </c>
      <c r="R37" s="1374"/>
      <c r="S37" s="1374"/>
      <c r="T37" s="1374"/>
      <c r="U37" s="1374"/>
      <c r="V37" s="1374"/>
      <c r="W37" s="1374"/>
      <c r="X37" s="1375"/>
      <c r="Y37" s="1373" t="s">
        <v>105</v>
      </c>
      <c r="Z37" s="1374"/>
      <c r="AA37" s="1374"/>
      <c r="AB37" s="1374"/>
      <c r="AC37" s="1374"/>
      <c r="AD37" s="1374"/>
      <c r="AE37" s="1374"/>
      <c r="AF37" s="1374"/>
      <c r="AG37" s="1374"/>
      <c r="AH37" s="1374"/>
      <c r="AI37" s="1375"/>
      <c r="AJ37" s="1364" t="s">
        <v>30</v>
      </c>
      <c r="AK37" s="1365"/>
      <c r="AL37" s="1365"/>
      <c r="AM37" s="1365"/>
      <c r="AN37" s="1365"/>
      <c r="AO37" s="1365"/>
      <c r="AP37" s="1365"/>
      <c r="AQ37" s="1365"/>
      <c r="AR37" s="1366"/>
      <c r="AS37" s="1376" t="s">
        <v>26</v>
      </c>
      <c r="AT37" s="1377"/>
      <c r="AU37" s="1377"/>
      <c r="AV37" s="1378"/>
      <c r="AW37" s="1376" t="s">
        <v>224</v>
      </c>
      <c r="AX37" s="1377"/>
      <c r="AY37" s="1377"/>
      <c r="AZ37" s="1377"/>
      <c r="BA37" s="1373" t="s">
        <v>76</v>
      </c>
      <c r="BB37" s="1374"/>
      <c r="BC37" s="1568"/>
    </row>
    <row r="38" spans="1:100" ht="28.5" customHeight="1" thickBot="1">
      <c r="A38" s="1567"/>
      <c r="B38" s="1410"/>
      <c r="C38" s="1410"/>
      <c r="D38" s="1410"/>
      <c r="E38" s="1410"/>
      <c r="F38" s="1410"/>
      <c r="G38" s="1009"/>
      <c r="H38" s="1410"/>
      <c r="I38" s="1410"/>
      <c r="J38" s="1414"/>
      <c r="K38" s="1415"/>
      <c r="L38" s="1415"/>
      <c r="M38" s="1415"/>
      <c r="N38" s="1415"/>
      <c r="O38" s="1415"/>
      <c r="P38" s="1416"/>
      <c r="Q38" s="1007"/>
      <c r="R38" s="1008"/>
      <c r="S38" s="1008"/>
      <c r="T38" s="1008"/>
      <c r="U38" s="1008"/>
      <c r="V38" s="1008"/>
      <c r="W38" s="1008"/>
      <c r="X38" s="1009"/>
      <c r="Y38" s="1007"/>
      <c r="Z38" s="1008"/>
      <c r="AA38" s="1008"/>
      <c r="AB38" s="1008"/>
      <c r="AC38" s="1008"/>
      <c r="AD38" s="1008"/>
      <c r="AE38" s="1008"/>
      <c r="AF38" s="1008"/>
      <c r="AG38" s="1008"/>
      <c r="AH38" s="1008"/>
      <c r="AI38" s="1009"/>
      <c r="AJ38" s="1390" t="s">
        <v>18</v>
      </c>
      <c r="AK38" s="1391"/>
      <c r="AL38" s="1391"/>
      <c r="AM38" s="1391"/>
      <c r="AN38" s="158" t="s">
        <v>19</v>
      </c>
      <c r="AO38" s="1391" t="s">
        <v>20</v>
      </c>
      <c r="AP38" s="1391"/>
      <c r="AQ38" s="1391"/>
      <c r="AR38" s="1392"/>
      <c r="AS38" s="1379"/>
      <c r="AT38" s="1380"/>
      <c r="AU38" s="1380"/>
      <c r="AV38" s="1381"/>
      <c r="AW38" s="1379"/>
      <c r="AX38" s="1380"/>
      <c r="AY38" s="1380"/>
      <c r="AZ38" s="1380"/>
      <c r="BA38" s="1007"/>
      <c r="BB38" s="1008"/>
      <c r="BC38" s="1569"/>
    </row>
    <row r="39" spans="1:100" s="36" customFormat="1" ht="28.5" customHeight="1" thickTop="1">
      <c r="A39" s="1710"/>
      <c r="B39" s="1081"/>
      <c r="C39" s="1081"/>
      <c r="D39" s="1081"/>
      <c r="E39" s="1081"/>
      <c r="F39" s="1081"/>
      <c r="G39" s="1604"/>
      <c r="H39" s="1081"/>
      <c r="I39" s="1081"/>
      <c r="J39" s="1605"/>
      <c r="K39" s="1606"/>
      <c r="L39" s="1606"/>
      <c r="M39" s="1606"/>
      <c r="N39" s="1606"/>
      <c r="O39" s="1606"/>
      <c r="P39" s="1604"/>
      <c r="Q39" s="1607"/>
      <c r="R39" s="1608"/>
      <c r="S39" s="1608"/>
      <c r="T39" s="1608"/>
      <c r="U39" s="1608"/>
      <c r="V39" s="1608"/>
      <c r="W39" s="1608"/>
      <c r="X39" s="1609"/>
      <c r="Y39" s="1607"/>
      <c r="Z39" s="1608"/>
      <c r="AA39" s="1608"/>
      <c r="AB39" s="1608"/>
      <c r="AC39" s="1608"/>
      <c r="AD39" s="1608"/>
      <c r="AE39" s="1608"/>
      <c r="AF39" s="1608"/>
      <c r="AG39" s="1608"/>
      <c r="AH39" s="1608"/>
      <c r="AI39" s="1609"/>
      <c r="AJ39" s="1596"/>
      <c r="AK39" s="1597"/>
      <c r="AL39" s="1597"/>
      <c r="AM39" s="1597"/>
      <c r="AN39" s="153" t="s">
        <v>19</v>
      </c>
      <c r="AO39" s="1597"/>
      <c r="AP39" s="1597"/>
      <c r="AQ39" s="1597"/>
      <c r="AR39" s="1598"/>
      <c r="AS39" s="1342" t="str">
        <f>IF(AND(AJ39&lt;&gt;"",AO39&lt;&gt;""),ROUNDDOWN(AJ39*AO39/1000000,2),"")</f>
        <v/>
      </c>
      <c r="AT39" s="1343"/>
      <c r="AU39" s="1343"/>
      <c r="AV39" s="1344"/>
      <c r="AW39" s="1562" t="str">
        <f t="shared" ref="AW39:AW48" si="2">IF(AS39&lt;&gt;"",IF(AS39&lt;0.2,"XS",IF(AS39&lt;1.6,"S",IF(AS39&lt;2.8,"M",IF(AS39&gt;=2.8,"L")))),"")</f>
        <v/>
      </c>
      <c r="AX39" s="1563"/>
      <c r="AY39" s="1563"/>
      <c r="AZ39" s="1563"/>
      <c r="BA39" s="1599"/>
      <c r="BB39" s="1600"/>
      <c r="BC39" s="1707"/>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s="36" customFormat="1" ht="28.5" customHeight="1">
      <c r="A40" s="1708"/>
      <c r="B40" s="1087"/>
      <c r="C40" s="1087"/>
      <c r="D40" s="1087"/>
      <c r="E40" s="1087"/>
      <c r="F40" s="1087"/>
      <c r="G40" s="1587"/>
      <c r="H40" s="1087"/>
      <c r="I40" s="1087"/>
      <c r="J40" s="1588"/>
      <c r="K40" s="1589"/>
      <c r="L40" s="1589"/>
      <c r="M40" s="1589"/>
      <c r="N40" s="1589"/>
      <c r="O40" s="1589"/>
      <c r="P40" s="1587"/>
      <c r="Q40" s="1590"/>
      <c r="R40" s="1591"/>
      <c r="S40" s="1591"/>
      <c r="T40" s="1591"/>
      <c r="U40" s="1591"/>
      <c r="V40" s="1591"/>
      <c r="W40" s="1591"/>
      <c r="X40" s="1592"/>
      <c r="Y40" s="1590"/>
      <c r="Z40" s="1591"/>
      <c r="AA40" s="1591"/>
      <c r="AB40" s="1591"/>
      <c r="AC40" s="1591"/>
      <c r="AD40" s="1591"/>
      <c r="AE40" s="1591"/>
      <c r="AF40" s="1591"/>
      <c r="AG40" s="1591"/>
      <c r="AH40" s="1591"/>
      <c r="AI40" s="1592"/>
      <c r="AJ40" s="1593"/>
      <c r="AK40" s="1594"/>
      <c r="AL40" s="1594"/>
      <c r="AM40" s="1594"/>
      <c r="AN40" s="154" t="s">
        <v>19</v>
      </c>
      <c r="AO40" s="1594"/>
      <c r="AP40" s="1594"/>
      <c r="AQ40" s="1594"/>
      <c r="AR40" s="1595"/>
      <c r="AS40" s="1327" t="str">
        <f t="shared" ref="AS40:AS48" si="3">IF(AND(AJ40&lt;&gt;"",AO40&lt;&gt;""),ROUNDDOWN(AJ40*AO40/1000000,2),"")</f>
        <v/>
      </c>
      <c r="AT40" s="1328"/>
      <c r="AU40" s="1328"/>
      <c r="AV40" s="1329"/>
      <c r="AW40" s="1538" t="str">
        <f t="shared" si="2"/>
        <v/>
      </c>
      <c r="AX40" s="1539"/>
      <c r="AY40" s="1539"/>
      <c r="AZ40" s="1539"/>
      <c r="BA40" s="1584"/>
      <c r="BB40" s="1585"/>
      <c r="BC40" s="1709"/>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s="36" customFormat="1" ht="28.5" customHeight="1">
      <c r="A41" s="1708"/>
      <c r="B41" s="1087"/>
      <c r="C41" s="1087"/>
      <c r="D41" s="1087"/>
      <c r="E41" s="1087"/>
      <c r="F41" s="1087"/>
      <c r="G41" s="1587"/>
      <c r="H41" s="1087"/>
      <c r="I41" s="1087"/>
      <c r="J41" s="1588"/>
      <c r="K41" s="1589"/>
      <c r="L41" s="1589"/>
      <c r="M41" s="1589"/>
      <c r="N41" s="1589"/>
      <c r="O41" s="1589"/>
      <c r="P41" s="1587"/>
      <c r="Q41" s="1590"/>
      <c r="R41" s="1591"/>
      <c r="S41" s="1591"/>
      <c r="T41" s="1591"/>
      <c r="U41" s="1591"/>
      <c r="V41" s="1591"/>
      <c r="W41" s="1591"/>
      <c r="X41" s="1592"/>
      <c r="Y41" s="1590"/>
      <c r="Z41" s="1591"/>
      <c r="AA41" s="1591"/>
      <c r="AB41" s="1591"/>
      <c r="AC41" s="1591"/>
      <c r="AD41" s="1591"/>
      <c r="AE41" s="1591"/>
      <c r="AF41" s="1591"/>
      <c r="AG41" s="1591"/>
      <c r="AH41" s="1591"/>
      <c r="AI41" s="1592"/>
      <c r="AJ41" s="1593"/>
      <c r="AK41" s="1594"/>
      <c r="AL41" s="1594"/>
      <c r="AM41" s="1594"/>
      <c r="AN41" s="154" t="s">
        <v>19</v>
      </c>
      <c r="AO41" s="1594"/>
      <c r="AP41" s="1594"/>
      <c r="AQ41" s="1594"/>
      <c r="AR41" s="1595"/>
      <c r="AS41" s="1327" t="str">
        <f t="shared" si="3"/>
        <v/>
      </c>
      <c r="AT41" s="1328"/>
      <c r="AU41" s="1328"/>
      <c r="AV41" s="1329"/>
      <c r="AW41" s="1538" t="str">
        <f t="shared" si="2"/>
        <v/>
      </c>
      <c r="AX41" s="1539"/>
      <c r="AY41" s="1539"/>
      <c r="AZ41" s="1539"/>
      <c r="BA41" s="1584"/>
      <c r="BB41" s="1585"/>
      <c r="BC41" s="1709"/>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s="36" customFormat="1" ht="28.5" customHeight="1">
      <c r="A42" s="1708"/>
      <c r="B42" s="1087"/>
      <c r="C42" s="1087"/>
      <c r="D42" s="1087"/>
      <c r="E42" s="1087"/>
      <c r="F42" s="1087"/>
      <c r="G42" s="1587"/>
      <c r="H42" s="1087"/>
      <c r="I42" s="1087"/>
      <c r="J42" s="1588"/>
      <c r="K42" s="1589"/>
      <c r="L42" s="1589"/>
      <c r="M42" s="1589"/>
      <c r="N42" s="1589"/>
      <c r="O42" s="1589"/>
      <c r="P42" s="1587"/>
      <c r="Q42" s="1590"/>
      <c r="R42" s="1591"/>
      <c r="S42" s="1591"/>
      <c r="T42" s="1591"/>
      <c r="U42" s="1591"/>
      <c r="V42" s="1591"/>
      <c r="W42" s="1591"/>
      <c r="X42" s="1592"/>
      <c r="Y42" s="1590"/>
      <c r="Z42" s="1591"/>
      <c r="AA42" s="1591"/>
      <c r="AB42" s="1591"/>
      <c r="AC42" s="1591"/>
      <c r="AD42" s="1591"/>
      <c r="AE42" s="1591"/>
      <c r="AF42" s="1591"/>
      <c r="AG42" s="1591"/>
      <c r="AH42" s="1591"/>
      <c r="AI42" s="1592"/>
      <c r="AJ42" s="1593"/>
      <c r="AK42" s="1594"/>
      <c r="AL42" s="1594"/>
      <c r="AM42" s="1594"/>
      <c r="AN42" s="154" t="s">
        <v>19</v>
      </c>
      <c r="AO42" s="1594"/>
      <c r="AP42" s="1594"/>
      <c r="AQ42" s="1594"/>
      <c r="AR42" s="1595"/>
      <c r="AS42" s="1327" t="str">
        <f t="shared" si="3"/>
        <v/>
      </c>
      <c r="AT42" s="1328"/>
      <c r="AU42" s="1328"/>
      <c r="AV42" s="1329"/>
      <c r="AW42" s="1538" t="str">
        <f t="shared" si="2"/>
        <v/>
      </c>
      <c r="AX42" s="1539"/>
      <c r="AY42" s="1539"/>
      <c r="AZ42" s="1539"/>
      <c r="BA42" s="1584"/>
      <c r="BB42" s="1585"/>
      <c r="BC42" s="1709"/>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s="36" customFormat="1" ht="28.5" customHeight="1">
      <c r="A43" s="1708"/>
      <c r="B43" s="1087"/>
      <c r="C43" s="1087"/>
      <c r="D43" s="1087"/>
      <c r="E43" s="1087"/>
      <c r="F43" s="1087"/>
      <c r="G43" s="1587"/>
      <c r="H43" s="1087"/>
      <c r="I43" s="1087"/>
      <c r="J43" s="1588"/>
      <c r="K43" s="1589"/>
      <c r="L43" s="1589"/>
      <c r="M43" s="1589"/>
      <c r="N43" s="1589"/>
      <c r="O43" s="1589"/>
      <c r="P43" s="1587"/>
      <c r="Q43" s="1590"/>
      <c r="R43" s="1591"/>
      <c r="S43" s="1591"/>
      <c r="T43" s="1591"/>
      <c r="U43" s="1591"/>
      <c r="V43" s="1591"/>
      <c r="W43" s="1591"/>
      <c r="X43" s="1592"/>
      <c r="Y43" s="1590"/>
      <c r="Z43" s="1591"/>
      <c r="AA43" s="1591"/>
      <c r="AB43" s="1591"/>
      <c r="AC43" s="1591"/>
      <c r="AD43" s="1591"/>
      <c r="AE43" s="1591"/>
      <c r="AF43" s="1591"/>
      <c r="AG43" s="1591"/>
      <c r="AH43" s="1591"/>
      <c r="AI43" s="1592"/>
      <c r="AJ43" s="1593"/>
      <c r="AK43" s="1594"/>
      <c r="AL43" s="1594"/>
      <c r="AM43" s="1594"/>
      <c r="AN43" s="154" t="s">
        <v>19</v>
      </c>
      <c r="AO43" s="1594"/>
      <c r="AP43" s="1594"/>
      <c r="AQ43" s="1594"/>
      <c r="AR43" s="1595"/>
      <c r="AS43" s="1327" t="str">
        <f t="shared" si="3"/>
        <v/>
      </c>
      <c r="AT43" s="1328"/>
      <c r="AU43" s="1328"/>
      <c r="AV43" s="1329"/>
      <c r="AW43" s="1538" t="str">
        <f t="shared" si="2"/>
        <v/>
      </c>
      <c r="AX43" s="1539"/>
      <c r="AY43" s="1539"/>
      <c r="AZ43" s="1539"/>
      <c r="BA43" s="1584"/>
      <c r="BB43" s="1585"/>
      <c r="BC43" s="1709"/>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s="36" customFormat="1" ht="28.5" customHeight="1">
      <c r="A44" s="1708"/>
      <c r="B44" s="1087"/>
      <c r="C44" s="1087"/>
      <c r="D44" s="1087"/>
      <c r="E44" s="1087"/>
      <c r="F44" s="1087"/>
      <c r="G44" s="1587"/>
      <c r="H44" s="1087"/>
      <c r="I44" s="1087"/>
      <c r="J44" s="1588"/>
      <c r="K44" s="1589"/>
      <c r="L44" s="1589"/>
      <c r="M44" s="1589"/>
      <c r="N44" s="1589"/>
      <c r="O44" s="1589"/>
      <c r="P44" s="1587"/>
      <c r="Q44" s="1590"/>
      <c r="R44" s="1591"/>
      <c r="S44" s="1591"/>
      <c r="T44" s="1591"/>
      <c r="U44" s="1591"/>
      <c r="V44" s="1591"/>
      <c r="W44" s="1591"/>
      <c r="X44" s="1592"/>
      <c r="Y44" s="1590"/>
      <c r="Z44" s="1591"/>
      <c r="AA44" s="1591"/>
      <c r="AB44" s="1591"/>
      <c r="AC44" s="1591"/>
      <c r="AD44" s="1591"/>
      <c r="AE44" s="1591"/>
      <c r="AF44" s="1591"/>
      <c r="AG44" s="1591"/>
      <c r="AH44" s="1591"/>
      <c r="AI44" s="1592"/>
      <c r="AJ44" s="1593"/>
      <c r="AK44" s="1594"/>
      <c r="AL44" s="1594"/>
      <c r="AM44" s="1594"/>
      <c r="AN44" s="154" t="s">
        <v>19</v>
      </c>
      <c r="AO44" s="1594"/>
      <c r="AP44" s="1594"/>
      <c r="AQ44" s="1594"/>
      <c r="AR44" s="1595"/>
      <c r="AS44" s="1327" t="str">
        <f t="shared" si="3"/>
        <v/>
      </c>
      <c r="AT44" s="1328"/>
      <c r="AU44" s="1328"/>
      <c r="AV44" s="1329"/>
      <c r="AW44" s="1538" t="str">
        <f t="shared" si="2"/>
        <v/>
      </c>
      <c r="AX44" s="1539"/>
      <c r="AY44" s="1539"/>
      <c r="AZ44" s="1539"/>
      <c r="BA44" s="1584"/>
      <c r="BB44" s="1585"/>
      <c r="BC44" s="1709"/>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s="36" customFormat="1" ht="28.5" customHeight="1">
      <c r="A45" s="1708"/>
      <c r="B45" s="1087"/>
      <c r="C45" s="1087"/>
      <c r="D45" s="1087"/>
      <c r="E45" s="1087"/>
      <c r="F45" s="1087"/>
      <c r="G45" s="1587"/>
      <c r="H45" s="1087"/>
      <c r="I45" s="1087"/>
      <c r="J45" s="1588"/>
      <c r="K45" s="1589"/>
      <c r="L45" s="1589"/>
      <c r="M45" s="1589"/>
      <c r="N45" s="1589"/>
      <c r="O45" s="1589"/>
      <c r="P45" s="1587"/>
      <c r="Q45" s="1590"/>
      <c r="R45" s="1591"/>
      <c r="S45" s="1591"/>
      <c r="T45" s="1591"/>
      <c r="U45" s="1591"/>
      <c r="V45" s="1591"/>
      <c r="W45" s="1591"/>
      <c r="X45" s="1592"/>
      <c r="Y45" s="1590"/>
      <c r="Z45" s="1591"/>
      <c r="AA45" s="1591"/>
      <c r="AB45" s="1591"/>
      <c r="AC45" s="1591"/>
      <c r="AD45" s="1591"/>
      <c r="AE45" s="1591"/>
      <c r="AF45" s="1591"/>
      <c r="AG45" s="1591"/>
      <c r="AH45" s="1591"/>
      <c r="AI45" s="1592"/>
      <c r="AJ45" s="1593"/>
      <c r="AK45" s="1594"/>
      <c r="AL45" s="1594"/>
      <c r="AM45" s="1594"/>
      <c r="AN45" s="154" t="s">
        <v>19</v>
      </c>
      <c r="AO45" s="1594"/>
      <c r="AP45" s="1594"/>
      <c r="AQ45" s="1594"/>
      <c r="AR45" s="1595"/>
      <c r="AS45" s="1327" t="str">
        <f t="shared" si="3"/>
        <v/>
      </c>
      <c r="AT45" s="1328"/>
      <c r="AU45" s="1328"/>
      <c r="AV45" s="1329"/>
      <c r="AW45" s="1538" t="str">
        <f t="shared" si="2"/>
        <v/>
      </c>
      <c r="AX45" s="1539"/>
      <c r="AY45" s="1539"/>
      <c r="AZ45" s="1539"/>
      <c r="BA45" s="1584"/>
      <c r="BB45" s="1585"/>
      <c r="BC45" s="1709"/>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s="36" customFormat="1" ht="28.5" customHeight="1">
      <c r="A46" s="1708"/>
      <c r="B46" s="1087"/>
      <c r="C46" s="1087"/>
      <c r="D46" s="1087"/>
      <c r="E46" s="1087"/>
      <c r="F46" s="1087"/>
      <c r="G46" s="1587"/>
      <c r="H46" s="1087"/>
      <c r="I46" s="1087"/>
      <c r="J46" s="1588"/>
      <c r="K46" s="1589"/>
      <c r="L46" s="1589"/>
      <c r="M46" s="1589"/>
      <c r="N46" s="1589"/>
      <c r="O46" s="1589"/>
      <c r="P46" s="1587"/>
      <c r="Q46" s="1590"/>
      <c r="R46" s="1591"/>
      <c r="S46" s="1591"/>
      <c r="T46" s="1591"/>
      <c r="U46" s="1591"/>
      <c r="V46" s="1591"/>
      <c r="W46" s="1591"/>
      <c r="X46" s="1592"/>
      <c r="Y46" s="1590"/>
      <c r="Z46" s="1591"/>
      <c r="AA46" s="1591"/>
      <c r="AB46" s="1591"/>
      <c r="AC46" s="1591"/>
      <c r="AD46" s="1591"/>
      <c r="AE46" s="1591"/>
      <c r="AF46" s="1591"/>
      <c r="AG46" s="1591"/>
      <c r="AH46" s="1591"/>
      <c r="AI46" s="1592"/>
      <c r="AJ46" s="1593"/>
      <c r="AK46" s="1594"/>
      <c r="AL46" s="1594"/>
      <c r="AM46" s="1594"/>
      <c r="AN46" s="154" t="s">
        <v>19</v>
      </c>
      <c r="AO46" s="1594"/>
      <c r="AP46" s="1594"/>
      <c r="AQ46" s="1594"/>
      <c r="AR46" s="1595"/>
      <c r="AS46" s="1327" t="str">
        <f t="shared" si="3"/>
        <v/>
      </c>
      <c r="AT46" s="1328"/>
      <c r="AU46" s="1328"/>
      <c r="AV46" s="1329"/>
      <c r="AW46" s="1538" t="str">
        <f t="shared" si="2"/>
        <v/>
      </c>
      <c r="AX46" s="1539"/>
      <c r="AY46" s="1539"/>
      <c r="AZ46" s="1539"/>
      <c r="BA46" s="1584"/>
      <c r="BB46" s="1585"/>
      <c r="BC46" s="1709"/>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s="36" customFormat="1" ht="28.5" customHeight="1">
      <c r="A47" s="1708"/>
      <c r="B47" s="1087"/>
      <c r="C47" s="1087"/>
      <c r="D47" s="1087"/>
      <c r="E47" s="1087"/>
      <c r="F47" s="1087"/>
      <c r="G47" s="1587"/>
      <c r="H47" s="1087"/>
      <c r="I47" s="1087"/>
      <c r="J47" s="1588"/>
      <c r="K47" s="1589"/>
      <c r="L47" s="1589"/>
      <c r="M47" s="1589"/>
      <c r="N47" s="1589"/>
      <c r="O47" s="1589"/>
      <c r="P47" s="1587"/>
      <c r="Q47" s="1590"/>
      <c r="R47" s="1591"/>
      <c r="S47" s="1591"/>
      <c r="T47" s="1591"/>
      <c r="U47" s="1591"/>
      <c r="V47" s="1591"/>
      <c r="W47" s="1591"/>
      <c r="X47" s="1592"/>
      <c r="Y47" s="1590"/>
      <c r="Z47" s="1591"/>
      <c r="AA47" s="1591"/>
      <c r="AB47" s="1591"/>
      <c r="AC47" s="1591"/>
      <c r="AD47" s="1591"/>
      <c r="AE47" s="1591"/>
      <c r="AF47" s="1591"/>
      <c r="AG47" s="1591"/>
      <c r="AH47" s="1591"/>
      <c r="AI47" s="1592"/>
      <c r="AJ47" s="1593"/>
      <c r="AK47" s="1594"/>
      <c r="AL47" s="1594"/>
      <c r="AM47" s="1594"/>
      <c r="AN47" s="154" t="s">
        <v>19</v>
      </c>
      <c r="AO47" s="1594"/>
      <c r="AP47" s="1594"/>
      <c r="AQ47" s="1594"/>
      <c r="AR47" s="1595"/>
      <c r="AS47" s="1327" t="str">
        <f t="shared" si="3"/>
        <v/>
      </c>
      <c r="AT47" s="1328"/>
      <c r="AU47" s="1328"/>
      <c r="AV47" s="1329"/>
      <c r="AW47" s="1538" t="str">
        <f t="shared" si="2"/>
        <v/>
      </c>
      <c r="AX47" s="1539"/>
      <c r="AY47" s="1539"/>
      <c r="AZ47" s="1539"/>
      <c r="BA47" s="1584"/>
      <c r="BB47" s="1585"/>
      <c r="BC47" s="1709"/>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s="36" customFormat="1" ht="28.5" customHeight="1" thickBot="1">
      <c r="A48" s="1714"/>
      <c r="B48" s="1103"/>
      <c r="C48" s="1103"/>
      <c r="D48" s="1103"/>
      <c r="E48" s="1103"/>
      <c r="F48" s="1103"/>
      <c r="G48" s="1715"/>
      <c r="H48" s="1103"/>
      <c r="I48" s="1103"/>
      <c r="J48" s="1716"/>
      <c r="K48" s="1717"/>
      <c r="L48" s="1717"/>
      <c r="M48" s="1717"/>
      <c r="N48" s="1717"/>
      <c r="O48" s="1717"/>
      <c r="P48" s="1715"/>
      <c r="Q48" s="1718"/>
      <c r="R48" s="1719"/>
      <c r="S48" s="1719"/>
      <c r="T48" s="1719"/>
      <c r="U48" s="1719"/>
      <c r="V48" s="1719"/>
      <c r="W48" s="1719"/>
      <c r="X48" s="1720"/>
      <c r="Y48" s="1718"/>
      <c r="Z48" s="1719"/>
      <c r="AA48" s="1719"/>
      <c r="AB48" s="1719"/>
      <c r="AC48" s="1719"/>
      <c r="AD48" s="1719"/>
      <c r="AE48" s="1719"/>
      <c r="AF48" s="1719"/>
      <c r="AG48" s="1719"/>
      <c r="AH48" s="1719"/>
      <c r="AI48" s="1720"/>
      <c r="AJ48" s="1721"/>
      <c r="AK48" s="1722"/>
      <c r="AL48" s="1722"/>
      <c r="AM48" s="1722"/>
      <c r="AN48" s="312" t="s">
        <v>19</v>
      </c>
      <c r="AO48" s="1722"/>
      <c r="AP48" s="1722"/>
      <c r="AQ48" s="1722"/>
      <c r="AR48" s="1723"/>
      <c r="AS48" s="1573" t="str">
        <f t="shared" si="3"/>
        <v/>
      </c>
      <c r="AT48" s="1574"/>
      <c r="AU48" s="1574"/>
      <c r="AV48" s="1575"/>
      <c r="AW48" s="1543" t="str">
        <f t="shared" si="2"/>
        <v/>
      </c>
      <c r="AX48" s="1544"/>
      <c r="AY48" s="1544"/>
      <c r="AZ48" s="1544"/>
      <c r="BA48" s="1711"/>
      <c r="BB48" s="1712"/>
      <c r="BC48" s="1713"/>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16.5" customHeight="1">
      <c r="A49" s="330"/>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row>
    <row r="50" spans="1:100" s="23" customFormat="1" ht="16.5" customHeight="1" thickBot="1">
      <c r="A50" s="1306"/>
      <c r="B50" s="1306"/>
      <c r="C50" s="1306"/>
      <c r="D50" s="1306"/>
      <c r="E50" s="1306"/>
      <c r="F50" s="1306"/>
      <c r="G50" s="1306"/>
      <c r="H50" s="1306"/>
      <c r="I50" s="1306"/>
      <c r="J50" s="1306"/>
      <c r="K50" s="1306"/>
      <c r="L50" s="1306"/>
      <c r="M50" s="1306"/>
      <c r="N50" s="1306"/>
      <c r="O50" s="1306"/>
      <c r="P50" s="1306"/>
      <c r="Q50" s="1306"/>
      <c r="R50" s="1306"/>
      <c r="S50" s="1306"/>
      <c r="T50" s="1306"/>
      <c r="U50" s="1306"/>
      <c r="V50" s="1306"/>
      <c r="W50" s="1306"/>
      <c r="X50" s="1306"/>
      <c r="Y50" s="1306"/>
      <c r="Z50" s="1306"/>
      <c r="AA50" s="1306"/>
      <c r="AB50" s="1306"/>
      <c r="AC50" s="1306"/>
      <c r="AD50" s="1306"/>
      <c r="AE50" s="1306"/>
      <c r="AF50" s="1306"/>
      <c r="AG50" s="1306"/>
      <c r="AH50" s="1306"/>
      <c r="AI50" s="1306"/>
      <c r="AJ50" s="1306"/>
      <c r="AK50" s="1306"/>
      <c r="AL50" s="1306"/>
      <c r="AM50" s="1306"/>
      <c r="AN50" s="1306"/>
      <c r="AO50" s="1306"/>
      <c r="AP50" s="1306"/>
      <c r="AQ50" s="1306"/>
      <c r="AR50" s="1306"/>
      <c r="AS50" s="1306"/>
      <c r="AT50" s="1306"/>
      <c r="AU50" s="1306"/>
      <c r="AV50" s="1306"/>
      <c r="AW50" s="1306"/>
      <c r="AX50" s="1306"/>
      <c r="AY50" s="1306"/>
      <c r="AZ50" s="1306"/>
      <c r="BA50" s="1306"/>
      <c r="BB50" s="1306"/>
      <c r="BC50" s="1306"/>
    </row>
    <row r="51" spans="1:100" ht="28.5" customHeight="1" thickBot="1">
      <c r="A51" s="1418" t="s">
        <v>17</v>
      </c>
      <c r="B51" s="1418"/>
      <c r="C51" s="1418"/>
      <c r="D51" s="1418"/>
      <c r="E51" s="1418"/>
      <c r="F51" s="1418"/>
      <c r="G51" s="1418"/>
      <c r="H51" s="1418"/>
      <c r="I51" s="1553"/>
      <c r="J51" s="1419" t="s">
        <v>225</v>
      </c>
      <c r="K51" s="1420"/>
      <c r="L51" s="1420"/>
      <c r="M51" s="1420"/>
      <c r="N51" s="1420"/>
      <c r="O51" s="1420"/>
      <c r="P51" s="1420"/>
      <c r="Q51" s="1420"/>
      <c r="R51" s="1421"/>
      <c r="S51" s="328"/>
      <c r="T51" s="328"/>
      <c r="U51" s="328"/>
      <c r="V51" s="328"/>
      <c r="W51" s="328"/>
      <c r="X51" s="328"/>
      <c r="Y51" s="328"/>
      <c r="Z51" s="328"/>
      <c r="AA51" s="328"/>
      <c r="AB51" s="328"/>
      <c r="AC51" s="328"/>
      <c r="AD51" s="329"/>
      <c r="AE51" s="329"/>
      <c r="AF51" s="329"/>
      <c r="AG51" s="329"/>
      <c r="AH51" s="329"/>
      <c r="AI51" s="329"/>
      <c r="AJ51" s="329"/>
      <c r="AK51" s="329"/>
      <c r="AL51" s="329"/>
      <c r="AM51" s="329"/>
    </row>
    <row r="52" spans="1:100" ht="9.75" customHeight="1">
      <c r="A52" s="34"/>
      <c r="B52" s="34"/>
      <c r="C52" s="34"/>
      <c r="D52" s="34"/>
      <c r="E52" s="34"/>
      <c r="F52" s="34"/>
      <c r="G52" s="34"/>
      <c r="H52" s="34"/>
      <c r="I52" s="34"/>
      <c r="J52" s="34"/>
      <c r="K52" s="34"/>
      <c r="L52" s="34"/>
      <c r="M52" s="34"/>
      <c r="N52" s="34"/>
      <c r="O52" s="35"/>
      <c r="P52" s="35"/>
      <c r="Q52" s="35"/>
      <c r="R52" s="35"/>
      <c r="S52" s="35"/>
      <c r="T52" s="35"/>
      <c r="U52" s="35"/>
      <c r="V52" s="35"/>
      <c r="W52" s="35"/>
      <c r="X52" s="35"/>
      <c r="Y52" s="35"/>
      <c r="Z52" s="35"/>
      <c r="AA52" s="35"/>
      <c r="AB52" s="35"/>
      <c r="AC52" s="35"/>
      <c r="AD52" s="35"/>
      <c r="AE52" s="35"/>
      <c r="AF52" s="35"/>
      <c r="AG52" s="35"/>
      <c r="AH52" s="4"/>
      <c r="AI52" s="4"/>
      <c r="AJ52" s="4"/>
      <c r="AK52" s="4"/>
      <c r="AL52" s="4"/>
      <c r="AM52" s="4"/>
      <c r="AN52" s="4"/>
      <c r="AO52" s="4"/>
      <c r="AP52" s="4"/>
      <c r="AQ52" s="4"/>
      <c r="AR52" s="4"/>
      <c r="AS52" s="4"/>
      <c r="AT52" s="4"/>
      <c r="AU52" s="4"/>
      <c r="AV52" s="4"/>
      <c r="AW52" s="4"/>
      <c r="AX52" s="4"/>
      <c r="AY52" s="4"/>
      <c r="AZ52" s="4"/>
      <c r="BA52" s="4"/>
      <c r="BB52" s="4"/>
      <c r="BC52" s="4"/>
    </row>
    <row r="53" spans="1:100" ht="29.25" customHeight="1">
      <c r="A53" s="1564" t="s">
        <v>145</v>
      </c>
      <c r="B53" s="1565"/>
      <c r="C53" s="1565"/>
      <c r="D53" s="1565"/>
      <c r="E53" s="1565"/>
      <c r="F53" s="1565"/>
      <c r="G53" s="1565"/>
      <c r="H53" s="1565"/>
      <c r="I53" s="1565"/>
      <c r="J53" s="1565"/>
      <c r="K53" s="1565"/>
      <c r="L53" s="1565"/>
      <c r="M53" s="1565"/>
      <c r="N53" s="1565"/>
      <c r="O53" s="1565"/>
      <c r="P53" s="1565"/>
      <c r="Q53" s="1565"/>
      <c r="R53" s="1565"/>
      <c r="S53" s="1565"/>
      <c r="T53" s="1565"/>
      <c r="U53" s="1565"/>
      <c r="V53" s="1565"/>
      <c r="W53" s="1565"/>
      <c r="X53" s="1565"/>
      <c r="Y53" s="1565"/>
      <c r="Z53" s="1565"/>
      <c r="AA53" s="1565"/>
      <c r="AB53" s="1565"/>
      <c r="AC53" s="1565"/>
      <c r="AD53" s="1565"/>
      <c r="AE53" s="1565"/>
      <c r="AF53" s="1565"/>
      <c r="AG53" s="1565"/>
      <c r="AH53" s="1565"/>
      <c r="AI53" s="1565"/>
      <c r="AJ53" s="1581" t="s">
        <v>5</v>
      </c>
      <c r="AK53" s="1582"/>
      <c r="AL53" s="1582"/>
      <c r="AM53" s="1582"/>
      <c r="AN53" s="1582"/>
      <c r="AO53" s="1582"/>
      <c r="AP53" s="1583"/>
      <c r="AQ53" s="4"/>
      <c r="AR53" s="4"/>
      <c r="AS53" s="4"/>
      <c r="AT53" s="4"/>
      <c r="AU53" s="4"/>
      <c r="AV53" s="4"/>
      <c r="AW53" s="4"/>
      <c r="AX53" s="4"/>
      <c r="AY53" s="4"/>
      <c r="AZ53" s="4"/>
      <c r="BA53" s="4"/>
      <c r="BB53" s="4"/>
      <c r="BC53" s="4"/>
    </row>
    <row r="54" spans="1:100" ht="9" customHeight="1" thickBot="1">
      <c r="A54" s="35"/>
      <c r="B54" s="35"/>
      <c r="C54" s="35"/>
      <c r="D54" s="35"/>
      <c r="E54" s="35"/>
      <c r="F54" s="35"/>
      <c r="G54" s="35"/>
      <c r="H54" s="35"/>
      <c r="I54" s="35"/>
      <c r="J54" s="35"/>
      <c r="K54" s="35"/>
      <c r="L54" s="35"/>
      <c r="M54" s="35"/>
      <c r="N54" s="35"/>
      <c r="O54" s="35"/>
      <c r="P54" s="35"/>
      <c r="Q54" s="35"/>
      <c r="R54" s="35"/>
      <c r="S54" s="35"/>
      <c r="T54" s="35"/>
      <c r="U54" s="35"/>
      <c r="V54" s="35"/>
      <c r="W54" s="35"/>
      <c r="X54" s="35"/>
      <c r="Y54" s="4"/>
      <c r="Z54" s="4"/>
      <c r="AA54" s="4"/>
      <c r="AB54" s="4"/>
      <c r="AC54" s="4"/>
      <c r="AD54" s="4"/>
      <c r="AE54" s="4"/>
      <c r="AF54" s="4"/>
      <c r="AG54" s="4"/>
      <c r="AH54" s="4"/>
      <c r="AI54" s="4"/>
      <c r="AJ54" s="4"/>
      <c r="AK54" s="4"/>
      <c r="AL54" s="4"/>
      <c r="AM54" s="35"/>
      <c r="AN54" s="35"/>
      <c r="AO54" s="35"/>
      <c r="AP54" s="35"/>
      <c r="AQ54" s="4"/>
      <c r="AR54" s="4"/>
      <c r="AS54" s="4"/>
      <c r="AT54" s="4"/>
      <c r="AU54" s="4"/>
      <c r="AV54" s="4"/>
      <c r="AW54" s="4"/>
      <c r="AX54" s="4"/>
      <c r="AY54" s="4"/>
      <c r="AZ54" s="4"/>
      <c r="BA54" s="4"/>
      <c r="BB54" s="4"/>
      <c r="BC54" s="4"/>
    </row>
    <row r="55" spans="1:100" ht="18.75" customHeight="1">
      <c r="A55" s="1566" t="s">
        <v>109</v>
      </c>
      <c r="B55" s="1408"/>
      <c r="C55" s="1408"/>
      <c r="D55" s="1408"/>
      <c r="E55" s="1408"/>
      <c r="F55" s="1408"/>
      <c r="G55" s="1375" t="s">
        <v>234</v>
      </c>
      <c r="H55" s="1408"/>
      <c r="I55" s="1408"/>
      <c r="J55" s="1411" t="s">
        <v>14</v>
      </c>
      <c r="K55" s="1412"/>
      <c r="L55" s="1412"/>
      <c r="M55" s="1412"/>
      <c r="N55" s="1412"/>
      <c r="O55" s="1412"/>
      <c r="P55" s="1413"/>
      <c r="Q55" s="1373" t="s">
        <v>9</v>
      </c>
      <c r="R55" s="1374"/>
      <c r="S55" s="1374"/>
      <c r="T55" s="1374"/>
      <c r="U55" s="1374"/>
      <c r="V55" s="1374"/>
      <c r="W55" s="1374"/>
      <c r="X55" s="1375"/>
      <c r="Y55" s="1373" t="s">
        <v>105</v>
      </c>
      <c r="Z55" s="1374"/>
      <c r="AA55" s="1374"/>
      <c r="AB55" s="1374"/>
      <c r="AC55" s="1374"/>
      <c r="AD55" s="1374"/>
      <c r="AE55" s="1374"/>
      <c r="AF55" s="1374"/>
      <c r="AG55" s="1374"/>
      <c r="AH55" s="1374"/>
      <c r="AI55" s="1375"/>
      <c r="AJ55" s="1364" t="s">
        <v>30</v>
      </c>
      <c r="AK55" s="1365"/>
      <c r="AL55" s="1365"/>
      <c r="AM55" s="1365"/>
      <c r="AN55" s="1365"/>
      <c r="AO55" s="1365"/>
      <c r="AP55" s="1365"/>
      <c r="AQ55" s="1365"/>
      <c r="AR55" s="1366"/>
      <c r="AS55" s="1376" t="s">
        <v>26</v>
      </c>
      <c r="AT55" s="1377"/>
      <c r="AU55" s="1377"/>
      <c r="AV55" s="1378"/>
      <c r="AW55" s="1376" t="s">
        <v>224</v>
      </c>
      <c r="AX55" s="1377"/>
      <c r="AY55" s="1377"/>
      <c r="AZ55" s="1377"/>
      <c r="BA55" s="1373" t="s">
        <v>76</v>
      </c>
      <c r="BB55" s="1374"/>
      <c r="BC55" s="1568"/>
    </row>
    <row r="56" spans="1:100" ht="28.5" customHeight="1" thickBot="1">
      <c r="A56" s="1567"/>
      <c r="B56" s="1410"/>
      <c r="C56" s="1410"/>
      <c r="D56" s="1410"/>
      <c r="E56" s="1410"/>
      <c r="F56" s="1410"/>
      <c r="G56" s="1009"/>
      <c r="H56" s="1410"/>
      <c r="I56" s="1410"/>
      <c r="J56" s="1414"/>
      <c r="K56" s="1415"/>
      <c r="L56" s="1415"/>
      <c r="M56" s="1415"/>
      <c r="N56" s="1415"/>
      <c r="O56" s="1415"/>
      <c r="P56" s="1416"/>
      <c r="Q56" s="1007"/>
      <c r="R56" s="1008"/>
      <c r="S56" s="1008"/>
      <c r="T56" s="1008"/>
      <c r="U56" s="1008"/>
      <c r="V56" s="1008"/>
      <c r="W56" s="1008"/>
      <c r="X56" s="1009"/>
      <c r="Y56" s="1007"/>
      <c r="Z56" s="1008"/>
      <c r="AA56" s="1008"/>
      <c r="AB56" s="1008"/>
      <c r="AC56" s="1008"/>
      <c r="AD56" s="1008"/>
      <c r="AE56" s="1008"/>
      <c r="AF56" s="1008"/>
      <c r="AG56" s="1008"/>
      <c r="AH56" s="1008"/>
      <c r="AI56" s="1009"/>
      <c r="AJ56" s="1390" t="s">
        <v>18</v>
      </c>
      <c r="AK56" s="1391"/>
      <c r="AL56" s="1391"/>
      <c r="AM56" s="1391"/>
      <c r="AN56" s="158" t="s">
        <v>19</v>
      </c>
      <c r="AO56" s="1391" t="s">
        <v>20</v>
      </c>
      <c r="AP56" s="1391"/>
      <c r="AQ56" s="1391"/>
      <c r="AR56" s="1392"/>
      <c r="AS56" s="1379"/>
      <c r="AT56" s="1380"/>
      <c r="AU56" s="1380"/>
      <c r="AV56" s="1381"/>
      <c r="AW56" s="1379"/>
      <c r="AX56" s="1380"/>
      <c r="AY56" s="1380"/>
      <c r="AZ56" s="1380"/>
      <c r="BA56" s="1007"/>
      <c r="BB56" s="1008"/>
      <c r="BC56" s="1569"/>
    </row>
    <row r="57" spans="1:100" s="36" customFormat="1" ht="28.5" customHeight="1" thickTop="1">
      <c r="A57" s="1710"/>
      <c r="B57" s="1081"/>
      <c r="C57" s="1081"/>
      <c r="D57" s="1081"/>
      <c r="E57" s="1081"/>
      <c r="F57" s="1081"/>
      <c r="G57" s="1604"/>
      <c r="H57" s="1081"/>
      <c r="I57" s="1081"/>
      <c r="J57" s="1605"/>
      <c r="K57" s="1606"/>
      <c r="L57" s="1606"/>
      <c r="M57" s="1606"/>
      <c r="N57" s="1606"/>
      <c r="O57" s="1606"/>
      <c r="P57" s="1604"/>
      <c r="Q57" s="1607"/>
      <c r="R57" s="1608"/>
      <c r="S57" s="1608"/>
      <c r="T57" s="1608"/>
      <c r="U57" s="1608"/>
      <c r="V57" s="1608"/>
      <c r="W57" s="1608"/>
      <c r="X57" s="1609"/>
      <c r="Y57" s="1607"/>
      <c r="Z57" s="1608"/>
      <c r="AA57" s="1608"/>
      <c r="AB57" s="1608"/>
      <c r="AC57" s="1608"/>
      <c r="AD57" s="1608"/>
      <c r="AE57" s="1608"/>
      <c r="AF57" s="1608"/>
      <c r="AG57" s="1608"/>
      <c r="AH57" s="1608"/>
      <c r="AI57" s="1609"/>
      <c r="AJ57" s="1596"/>
      <c r="AK57" s="1597"/>
      <c r="AL57" s="1597"/>
      <c r="AM57" s="1597"/>
      <c r="AN57" s="153" t="s">
        <v>19</v>
      </c>
      <c r="AO57" s="1597"/>
      <c r="AP57" s="1597"/>
      <c r="AQ57" s="1597"/>
      <c r="AR57" s="1598"/>
      <c r="AS57" s="1342" t="str">
        <f>IF(AND(AJ57&lt;&gt;"",AO57&lt;&gt;""),ROUNDDOWN(AJ57*AO57/1000000,2),"")</f>
        <v/>
      </c>
      <c r="AT57" s="1343"/>
      <c r="AU57" s="1343"/>
      <c r="AV57" s="1344"/>
      <c r="AW57" s="1562" t="str">
        <f t="shared" ref="AW57:AW71" si="4">IF(AS57&lt;&gt;"",IF(AS57&lt;0.2,"XS",IF(AS57&lt;1.6,"S",IF(AS57&lt;2.8,"M",IF(AS57&gt;=2.8,"L")))),"")</f>
        <v/>
      </c>
      <c r="AX57" s="1563"/>
      <c r="AY57" s="1563"/>
      <c r="AZ57" s="1563"/>
      <c r="BA57" s="1599"/>
      <c r="BB57" s="1600"/>
      <c r="BC57" s="1707"/>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6" customFormat="1" ht="28.5" customHeight="1">
      <c r="A58" s="1708"/>
      <c r="B58" s="1087"/>
      <c r="C58" s="1087"/>
      <c r="D58" s="1087"/>
      <c r="E58" s="1087"/>
      <c r="F58" s="1087"/>
      <c r="G58" s="1587"/>
      <c r="H58" s="1087"/>
      <c r="I58" s="1087"/>
      <c r="J58" s="1588"/>
      <c r="K58" s="1589"/>
      <c r="L58" s="1589"/>
      <c r="M58" s="1589"/>
      <c r="N58" s="1589"/>
      <c r="O58" s="1589"/>
      <c r="P58" s="1587"/>
      <c r="Q58" s="1590"/>
      <c r="R58" s="1591"/>
      <c r="S58" s="1591"/>
      <c r="T58" s="1591"/>
      <c r="U58" s="1591"/>
      <c r="V58" s="1591"/>
      <c r="W58" s="1591"/>
      <c r="X58" s="1592"/>
      <c r="Y58" s="1590"/>
      <c r="Z58" s="1591"/>
      <c r="AA58" s="1591"/>
      <c r="AB58" s="1591"/>
      <c r="AC58" s="1591"/>
      <c r="AD58" s="1591"/>
      <c r="AE58" s="1591"/>
      <c r="AF58" s="1591"/>
      <c r="AG58" s="1591"/>
      <c r="AH58" s="1591"/>
      <c r="AI58" s="1592"/>
      <c r="AJ58" s="1593"/>
      <c r="AK58" s="1594"/>
      <c r="AL58" s="1594"/>
      <c r="AM58" s="1594"/>
      <c r="AN58" s="154" t="s">
        <v>19</v>
      </c>
      <c r="AO58" s="1594"/>
      <c r="AP58" s="1594"/>
      <c r="AQ58" s="1594"/>
      <c r="AR58" s="1595"/>
      <c r="AS58" s="1327" t="str">
        <f t="shared" ref="AS58:AS71" si="5">IF(AND(AJ58&lt;&gt;"",AO58&lt;&gt;""),ROUNDDOWN(AJ58*AO58/1000000,2),"")</f>
        <v/>
      </c>
      <c r="AT58" s="1328"/>
      <c r="AU58" s="1328"/>
      <c r="AV58" s="1329"/>
      <c r="AW58" s="1538" t="str">
        <f t="shared" si="4"/>
        <v/>
      </c>
      <c r="AX58" s="1539"/>
      <c r="AY58" s="1539"/>
      <c r="AZ58" s="1539"/>
      <c r="BA58" s="1584"/>
      <c r="BB58" s="1585"/>
      <c r="BC58" s="1709"/>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6" customFormat="1" ht="28.5" customHeight="1">
      <c r="A59" s="1708"/>
      <c r="B59" s="1087"/>
      <c r="C59" s="1087"/>
      <c r="D59" s="1087"/>
      <c r="E59" s="1087"/>
      <c r="F59" s="1087"/>
      <c r="G59" s="1587"/>
      <c r="H59" s="1087"/>
      <c r="I59" s="1087"/>
      <c r="J59" s="1588"/>
      <c r="K59" s="1589"/>
      <c r="L59" s="1589"/>
      <c r="M59" s="1589"/>
      <c r="N59" s="1589"/>
      <c r="O59" s="1589"/>
      <c r="P59" s="1587"/>
      <c r="Q59" s="1590"/>
      <c r="R59" s="1591"/>
      <c r="S59" s="1591"/>
      <c r="T59" s="1591"/>
      <c r="U59" s="1591"/>
      <c r="V59" s="1591"/>
      <c r="W59" s="1591"/>
      <c r="X59" s="1592"/>
      <c r="Y59" s="1590"/>
      <c r="Z59" s="1591"/>
      <c r="AA59" s="1591"/>
      <c r="AB59" s="1591"/>
      <c r="AC59" s="1591"/>
      <c r="AD59" s="1591"/>
      <c r="AE59" s="1591"/>
      <c r="AF59" s="1591"/>
      <c r="AG59" s="1591"/>
      <c r="AH59" s="1591"/>
      <c r="AI59" s="1592"/>
      <c r="AJ59" s="1593"/>
      <c r="AK59" s="1594"/>
      <c r="AL59" s="1594"/>
      <c r="AM59" s="1594"/>
      <c r="AN59" s="154" t="s">
        <v>19</v>
      </c>
      <c r="AO59" s="1594"/>
      <c r="AP59" s="1594"/>
      <c r="AQ59" s="1594"/>
      <c r="AR59" s="1595"/>
      <c r="AS59" s="1327" t="str">
        <f t="shared" si="5"/>
        <v/>
      </c>
      <c r="AT59" s="1328"/>
      <c r="AU59" s="1328"/>
      <c r="AV59" s="1329"/>
      <c r="AW59" s="1538" t="str">
        <f t="shared" si="4"/>
        <v/>
      </c>
      <c r="AX59" s="1539"/>
      <c r="AY59" s="1539"/>
      <c r="AZ59" s="1539"/>
      <c r="BA59" s="1584"/>
      <c r="BB59" s="1585"/>
      <c r="BC59" s="1709"/>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6" customFormat="1" ht="28.5" customHeight="1">
      <c r="A60" s="1708"/>
      <c r="B60" s="1087"/>
      <c r="C60" s="1087"/>
      <c r="D60" s="1087"/>
      <c r="E60" s="1087"/>
      <c r="F60" s="1087"/>
      <c r="G60" s="1587"/>
      <c r="H60" s="1087"/>
      <c r="I60" s="1087"/>
      <c r="J60" s="1588"/>
      <c r="K60" s="1589"/>
      <c r="L60" s="1589"/>
      <c r="M60" s="1589"/>
      <c r="N60" s="1589"/>
      <c r="O60" s="1589"/>
      <c r="P60" s="1587"/>
      <c r="Q60" s="1590"/>
      <c r="R60" s="1591"/>
      <c r="S60" s="1591"/>
      <c r="T60" s="1591"/>
      <c r="U60" s="1591"/>
      <c r="V60" s="1591"/>
      <c r="W60" s="1591"/>
      <c r="X60" s="1592"/>
      <c r="Y60" s="1590"/>
      <c r="Z60" s="1591"/>
      <c r="AA60" s="1591"/>
      <c r="AB60" s="1591"/>
      <c r="AC60" s="1591"/>
      <c r="AD60" s="1591"/>
      <c r="AE60" s="1591"/>
      <c r="AF60" s="1591"/>
      <c r="AG60" s="1591"/>
      <c r="AH60" s="1591"/>
      <c r="AI60" s="1592"/>
      <c r="AJ60" s="1593"/>
      <c r="AK60" s="1594"/>
      <c r="AL60" s="1594"/>
      <c r="AM60" s="1594"/>
      <c r="AN60" s="154" t="s">
        <v>19</v>
      </c>
      <c r="AO60" s="1594"/>
      <c r="AP60" s="1594"/>
      <c r="AQ60" s="1594"/>
      <c r="AR60" s="1595"/>
      <c r="AS60" s="1327" t="str">
        <f t="shared" si="5"/>
        <v/>
      </c>
      <c r="AT60" s="1328"/>
      <c r="AU60" s="1328"/>
      <c r="AV60" s="1329"/>
      <c r="AW60" s="1538" t="str">
        <f t="shared" si="4"/>
        <v/>
      </c>
      <c r="AX60" s="1539"/>
      <c r="AY60" s="1539"/>
      <c r="AZ60" s="1539"/>
      <c r="BA60" s="1584"/>
      <c r="BB60" s="1585"/>
      <c r="BC60" s="1709"/>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6" customFormat="1" ht="28.5" customHeight="1">
      <c r="A61" s="1708"/>
      <c r="B61" s="1087"/>
      <c r="C61" s="1087"/>
      <c r="D61" s="1087"/>
      <c r="E61" s="1087"/>
      <c r="F61" s="1087"/>
      <c r="G61" s="1587"/>
      <c r="H61" s="1087"/>
      <c r="I61" s="1087"/>
      <c r="J61" s="1588"/>
      <c r="K61" s="1589"/>
      <c r="L61" s="1589"/>
      <c r="M61" s="1589"/>
      <c r="N61" s="1589"/>
      <c r="O61" s="1589"/>
      <c r="P61" s="1587"/>
      <c r="Q61" s="1590"/>
      <c r="R61" s="1591"/>
      <c r="S61" s="1591"/>
      <c r="T61" s="1591"/>
      <c r="U61" s="1591"/>
      <c r="V61" s="1591"/>
      <c r="W61" s="1591"/>
      <c r="X61" s="1592"/>
      <c r="Y61" s="1590"/>
      <c r="Z61" s="1591"/>
      <c r="AA61" s="1591"/>
      <c r="AB61" s="1591"/>
      <c r="AC61" s="1591"/>
      <c r="AD61" s="1591"/>
      <c r="AE61" s="1591"/>
      <c r="AF61" s="1591"/>
      <c r="AG61" s="1591"/>
      <c r="AH61" s="1591"/>
      <c r="AI61" s="1592"/>
      <c r="AJ61" s="1593"/>
      <c r="AK61" s="1594"/>
      <c r="AL61" s="1594"/>
      <c r="AM61" s="1594"/>
      <c r="AN61" s="154" t="s">
        <v>19</v>
      </c>
      <c r="AO61" s="1594"/>
      <c r="AP61" s="1594"/>
      <c r="AQ61" s="1594"/>
      <c r="AR61" s="1595"/>
      <c r="AS61" s="1327" t="str">
        <f t="shared" si="5"/>
        <v/>
      </c>
      <c r="AT61" s="1328"/>
      <c r="AU61" s="1328"/>
      <c r="AV61" s="1329"/>
      <c r="AW61" s="1538" t="str">
        <f t="shared" si="4"/>
        <v/>
      </c>
      <c r="AX61" s="1539"/>
      <c r="AY61" s="1539"/>
      <c r="AZ61" s="1539"/>
      <c r="BA61" s="1584"/>
      <c r="BB61" s="1585"/>
      <c r="BC61" s="1709"/>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6" customFormat="1" ht="28.5" customHeight="1">
      <c r="A62" s="1708"/>
      <c r="B62" s="1087"/>
      <c r="C62" s="1087"/>
      <c r="D62" s="1087"/>
      <c r="E62" s="1087"/>
      <c r="F62" s="1087"/>
      <c r="G62" s="1587"/>
      <c r="H62" s="1087"/>
      <c r="I62" s="1087"/>
      <c r="J62" s="1588"/>
      <c r="K62" s="1589"/>
      <c r="L62" s="1589"/>
      <c r="M62" s="1589"/>
      <c r="N62" s="1589"/>
      <c r="O62" s="1589"/>
      <c r="P62" s="1587"/>
      <c r="Q62" s="1590"/>
      <c r="R62" s="1591"/>
      <c r="S62" s="1591"/>
      <c r="T62" s="1591"/>
      <c r="U62" s="1591"/>
      <c r="V62" s="1591"/>
      <c r="W62" s="1591"/>
      <c r="X62" s="1592"/>
      <c r="Y62" s="1590"/>
      <c r="Z62" s="1591"/>
      <c r="AA62" s="1591"/>
      <c r="AB62" s="1591"/>
      <c r="AC62" s="1591"/>
      <c r="AD62" s="1591"/>
      <c r="AE62" s="1591"/>
      <c r="AF62" s="1591"/>
      <c r="AG62" s="1591"/>
      <c r="AH62" s="1591"/>
      <c r="AI62" s="1592"/>
      <c r="AJ62" s="1593"/>
      <c r="AK62" s="1594"/>
      <c r="AL62" s="1594"/>
      <c r="AM62" s="1594"/>
      <c r="AN62" s="154" t="s">
        <v>19</v>
      </c>
      <c r="AO62" s="1594"/>
      <c r="AP62" s="1594"/>
      <c r="AQ62" s="1594"/>
      <c r="AR62" s="1595"/>
      <c r="AS62" s="1327" t="str">
        <f t="shared" si="5"/>
        <v/>
      </c>
      <c r="AT62" s="1328"/>
      <c r="AU62" s="1328"/>
      <c r="AV62" s="1329"/>
      <c r="AW62" s="1538" t="str">
        <f t="shared" si="4"/>
        <v/>
      </c>
      <c r="AX62" s="1539"/>
      <c r="AY62" s="1539"/>
      <c r="AZ62" s="1539"/>
      <c r="BA62" s="1584"/>
      <c r="BB62" s="1585"/>
      <c r="BC62" s="1709"/>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6" customFormat="1" ht="28.5" customHeight="1">
      <c r="A63" s="1708"/>
      <c r="B63" s="1087"/>
      <c r="C63" s="1087"/>
      <c r="D63" s="1087"/>
      <c r="E63" s="1087"/>
      <c r="F63" s="1087"/>
      <c r="G63" s="1587"/>
      <c r="H63" s="1087"/>
      <c r="I63" s="1087"/>
      <c r="J63" s="1588"/>
      <c r="K63" s="1589"/>
      <c r="L63" s="1589"/>
      <c r="M63" s="1589"/>
      <c r="N63" s="1589"/>
      <c r="O63" s="1589"/>
      <c r="P63" s="1587"/>
      <c r="Q63" s="1590"/>
      <c r="R63" s="1591"/>
      <c r="S63" s="1591"/>
      <c r="T63" s="1591"/>
      <c r="U63" s="1591"/>
      <c r="V63" s="1591"/>
      <c r="W63" s="1591"/>
      <c r="X63" s="1592"/>
      <c r="Y63" s="1590"/>
      <c r="Z63" s="1591"/>
      <c r="AA63" s="1591"/>
      <c r="AB63" s="1591"/>
      <c r="AC63" s="1591"/>
      <c r="AD63" s="1591"/>
      <c r="AE63" s="1591"/>
      <c r="AF63" s="1591"/>
      <c r="AG63" s="1591"/>
      <c r="AH63" s="1591"/>
      <c r="AI63" s="1592"/>
      <c r="AJ63" s="1593"/>
      <c r="AK63" s="1594"/>
      <c r="AL63" s="1594"/>
      <c r="AM63" s="1594"/>
      <c r="AN63" s="154" t="s">
        <v>19</v>
      </c>
      <c r="AO63" s="1594"/>
      <c r="AP63" s="1594"/>
      <c r="AQ63" s="1594"/>
      <c r="AR63" s="1595"/>
      <c r="AS63" s="1327" t="str">
        <f t="shared" si="5"/>
        <v/>
      </c>
      <c r="AT63" s="1328"/>
      <c r="AU63" s="1328"/>
      <c r="AV63" s="1329"/>
      <c r="AW63" s="1538" t="str">
        <f t="shared" si="4"/>
        <v/>
      </c>
      <c r="AX63" s="1539"/>
      <c r="AY63" s="1539"/>
      <c r="AZ63" s="1539"/>
      <c r="BA63" s="1584"/>
      <c r="BB63" s="1585"/>
      <c r="BC63" s="1709"/>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s="36" customFormat="1" ht="28.5" customHeight="1">
      <c r="A64" s="1708"/>
      <c r="B64" s="1087"/>
      <c r="C64" s="1087"/>
      <c r="D64" s="1087"/>
      <c r="E64" s="1087"/>
      <c r="F64" s="1087"/>
      <c r="G64" s="1587"/>
      <c r="H64" s="1087"/>
      <c r="I64" s="1087"/>
      <c r="J64" s="1588"/>
      <c r="K64" s="1589"/>
      <c r="L64" s="1589"/>
      <c r="M64" s="1589"/>
      <c r="N64" s="1589"/>
      <c r="O64" s="1589"/>
      <c r="P64" s="1587"/>
      <c r="Q64" s="1590"/>
      <c r="R64" s="1591"/>
      <c r="S64" s="1591"/>
      <c r="T64" s="1591"/>
      <c r="U64" s="1591"/>
      <c r="V64" s="1591"/>
      <c r="W64" s="1591"/>
      <c r="X64" s="1592"/>
      <c r="Y64" s="1590"/>
      <c r="Z64" s="1591"/>
      <c r="AA64" s="1591"/>
      <c r="AB64" s="1591"/>
      <c r="AC64" s="1591"/>
      <c r="AD64" s="1591"/>
      <c r="AE64" s="1591"/>
      <c r="AF64" s="1591"/>
      <c r="AG64" s="1591"/>
      <c r="AH64" s="1591"/>
      <c r="AI64" s="1592"/>
      <c r="AJ64" s="1593"/>
      <c r="AK64" s="1594"/>
      <c r="AL64" s="1594"/>
      <c r="AM64" s="1594"/>
      <c r="AN64" s="154" t="s">
        <v>19</v>
      </c>
      <c r="AO64" s="1594"/>
      <c r="AP64" s="1594"/>
      <c r="AQ64" s="1594"/>
      <c r="AR64" s="1595"/>
      <c r="AS64" s="1327" t="str">
        <f t="shared" si="5"/>
        <v/>
      </c>
      <c r="AT64" s="1328"/>
      <c r="AU64" s="1328"/>
      <c r="AV64" s="1329"/>
      <c r="AW64" s="1538" t="str">
        <f t="shared" si="4"/>
        <v/>
      </c>
      <c r="AX64" s="1539"/>
      <c r="AY64" s="1539"/>
      <c r="AZ64" s="1539"/>
      <c r="BA64" s="1584"/>
      <c r="BB64" s="1585"/>
      <c r="BC64" s="1709"/>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s="36" customFormat="1" ht="28.5" customHeight="1">
      <c r="A65" s="1708"/>
      <c r="B65" s="1087"/>
      <c r="C65" s="1087"/>
      <c r="D65" s="1087"/>
      <c r="E65" s="1087"/>
      <c r="F65" s="1087"/>
      <c r="G65" s="1587"/>
      <c r="H65" s="1087"/>
      <c r="I65" s="1087"/>
      <c r="J65" s="1588"/>
      <c r="K65" s="1589"/>
      <c r="L65" s="1589"/>
      <c r="M65" s="1589"/>
      <c r="N65" s="1589"/>
      <c r="O65" s="1589"/>
      <c r="P65" s="1587"/>
      <c r="Q65" s="1590"/>
      <c r="R65" s="1591"/>
      <c r="S65" s="1591"/>
      <c r="T65" s="1591"/>
      <c r="U65" s="1591"/>
      <c r="V65" s="1591"/>
      <c r="W65" s="1591"/>
      <c r="X65" s="1592"/>
      <c r="Y65" s="1590"/>
      <c r="Z65" s="1591"/>
      <c r="AA65" s="1591"/>
      <c r="AB65" s="1591"/>
      <c r="AC65" s="1591"/>
      <c r="AD65" s="1591"/>
      <c r="AE65" s="1591"/>
      <c r="AF65" s="1591"/>
      <c r="AG65" s="1591"/>
      <c r="AH65" s="1591"/>
      <c r="AI65" s="1592"/>
      <c r="AJ65" s="1593"/>
      <c r="AK65" s="1594"/>
      <c r="AL65" s="1594"/>
      <c r="AM65" s="1594"/>
      <c r="AN65" s="154" t="s">
        <v>19</v>
      </c>
      <c r="AO65" s="1594"/>
      <c r="AP65" s="1594"/>
      <c r="AQ65" s="1594"/>
      <c r="AR65" s="1595"/>
      <c r="AS65" s="1327" t="str">
        <f t="shared" si="5"/>
        <v/>
      </c>
      <c r="AT65" s="1328"/>
      <c r="AU65" s="1328"/>
      <c r="AV65" s="1329"/>
      <c r="AW65" s="1538" t="str">
        <f t="shared" si="4"/>
        <v/>
      </c>
      <c r="AX65" s="1539"/>
      <c r="AY65" s="1539"/>
      <c r="AZ65" s="1539"/>
      <c r="BA65" s="1584"/>
      <c r="BB65" s="1585"/>
      <c r="BC65" s="1709"/>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s="36" customFormat="1" ht="28.5" customHeight="1">
      <c r="A66" s="1708"/>
      <c r="B66" s="1087"/>
      <c r="C66" s="1087"/>
      <c r="D66" s="1087"/>
      <c r="E66" s="1087"/>
      <c r="F66" s="1087"/>
      <c r="G66" s="1587"/>
      <c r="H66" s="1087"/>
      <c r="I66" s="1087"/>
      <c r="J66" s="1588"/>
      <c r="K66" s="1589"/>
      <c r="L66" s="1589"/>
      <c r="M66" s="1589"/>
      <c r="N66" s="1589"/>
      <c r="O66" s="1589"/>
      <c r="P66" s="1587"/>
      <c r="Q66" s="1590"/>
      <c r="R66" s="1591"/>
      <c r="S66" s="1591"/>
      <c r="T66" s="1591"/>
      <c r="U66" s="1591"/>
      <c r="V66" s="1591"/>
      <c r="W66" s="1591"/>
      <c r="X66" s="1592"/>
      <c r="Y66" s="1590"/>
      <c r="Z66" s="1591"/>
      <c r="AA66" s="1591"/>
      <c r="AB66" s="1591"/>
      <c r="AC66" s="1591"/>
      <c r="AD66" s="1591"/>
      <c r="AE66" s="1591"/>
      <c r="AF66" s="1591"/>
      <c r="AG66" s="1591"/>
      <c r="AH66" s="1591"/>
      <c r="AI66" s="1592"/>
      <c r="AJ66" s="1593"/>
      <c r="AK66" s="1594"/>
      <c r="AL66" s="1594"/>
      <c r="AM66" s="1594"/>
      <c r="AN66" s="154" t="s">
        <v>19</v>
      </c>
      <c r="AO66" s="1594"/>
      <c r="AP66" s="1594"/>
      <c r="AQ66" s="1594"/>
      <c r="AR66" s="1595"/>
      <c r="AS66" s="1327" t="str">
        <f t="shared" si="5"/>
        <v/>
      </c>
      <c r="AT66" s="1328"/>
      <c r="AU66" s="1328"/>
      <c r="AV66" s="1329"/>
      <c r="AW66" s="1538" t="str">
        <f t="shared" si="4"/>
        <v/>
      </c>
      <c r="AX66" s="1539"/>
      <c r="AY66" s="1539"/>
      <c r="AZ66" s="1539"/>
      <c r="BA66" s="1584"/>
      <c r="BB66" s="1585"/>
      <c r="BC66" s="1709"/>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s="36" customFormat="1" ht="28.5" customHeight="1">
      <c r="A67" s="1708"/>
      <c r="B67" s="1087"/>
      <c r="C67" s="1087"/>
      <c r="D67" s="1087"/>
      <c r="E67" s="1087"/>
      <c r="F67" s="1087"/>
      <c r="G67" s="1587"/>
      <c r="H67" s="1087"/>
      <c r="I67" s="1087"/>
      <c r="J67" s="1588"/>
      <c r="K67" s="1589"/>
      <c r="L67" s="1589"/>
      <c r="M67" s="1589"/>
      <c r="N67" s="1589"/>
      <c r="O67" s="1589"/>
      <c r="P67" s="1587"/>
      <c r="Q67" s="1590"/>
      <c r="R67" s="1591"/>
      <c r="S67" s="1591"/>
      <c r="T67" s="1591"/>
      <c r="U67" s="1591"/>
      <c r="V67" s="1591"/>
      <c r="W67" s="1591"/>
      <c r="X67" s="1592"/>
      <c r="Y67" s="1590"/>
      <c r="Z67" s="1591"/>
      <c r="AA67" s="1591"/>
      <c r="AB67" s="1591"/>
      <c r="AC67" s="1591"/>
      <c r="AD67" s="1591"/>
      <c r="AE67" s="1591"/>
      <c r="AF67" s="1591"/>
      <c r="AG67" s="1591"/>
      <c r="AH67" s="1591"/>
      <c r="AI67" s="1592"/>
      <c r="AJ67" s="1593"/>
      <c r="AK67" s="1594"/>
      <c r="AL67" s="1594"/>
      <c r="AM67" s="1594"/>
      <c r="AN67" s="154" t="s">
        <v>19</v>
      </c>
      <c r="AO67" s="1594"/>
      <c r="AP67" s="1594"/>
      <c r="AQ67" s="1594"/>
      <c r="AR67" s="1595"/>
      <c r="AS67" s="1327" t="str">
        <f t="shared" si="5"/>
        <v/>
      </c>
      <c r="AT67" s="1328"/>
      <c r="AU67" s="1328"/>
      <c r="AV67" s="1329"/>
      <c r="AW67" s="1538" t="str">
        <f t="shared" si="4"/>
        <v/>
      </c>
      <c r="AX67" s="1539"/>
      <c r="AY67" s="1539"/>
      <c r="AZ67" s="1539"/>
      <c r="BA67" s="1584"/>
      <c r="BB67" s="1585"/>
      <c r="BC67" s="1709"/>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s="36" customFormat="1" ht="28.5" customHeight="1">
      <c r="A68" s="1708"/>
      <c r="B68" s="1087"/>
      <c r="C68" s="1087"/>
      <c r="D68" s="1087"/>
      <c r="E68" s="1087"/>
      <c r="F68" s="1087"/>
      <c r="G68" s="1587"/>
      <c r="H68" s="1087"/>
      <c r="I68" s="1087"/>
      <c r="J68" s="1588"/>
      <c r="K68" s="1589"/>
      <c r="L68" s="1589"/>
      <c r="M68" s="1589"/>
      <c r="N68" s="1589"/>
      <c r="O68" s="1589"/>
      <c r="P68" s="1587"/>
      <c r="Q68" s="1590"/>
      <c r="R68" s="1591"/>
      <c r="S68" s="1591"/>
      <c r="T68" s="1591"/>
      <c r="U68" s="1591"/>
      <c r="V68" s="1591"/>
      <c r="W68" s="1591"/>
      <c r="X68" s="1592"/>
      <c r="Y68" s="1590"/>
      <c r="Z68" s="1591"/>
      <c r="AA68" s="1591"/>
      <c r="AB68" s="1591"/>
      <c r="AC68" s="1591"/>
      <c r="AD68" s="1591"/>
      <c r="AE68" s="1591"/>
      <c r="AF68" s="1591"/>
      <c r="AG68" s="1591"/>
      <c r="AH68" s="1591"/>
      <c r="AI68" s="1592"/>
      <c r="AJ68" s="1593"/>
      <c r="AK68" s="1594"/>
      <c r="AL68" s="1594"/>
      <c r="AM68" s="1594"/>
      <c r="AN68" s="154" t="s">
        <v>19</v>
      </c>
      <c r="AO68" s="1594"/>
      <c r="AP68" s="1594"/>
      <c r="AQ68" s="1594"/>
      <c r="AR68" s="1595"/>
      <c r="AS68" s="1327" t="str">
        <f t="shared" si="5"/>
        <v/>
      </c>
      <c r="AT68" s="1328"/>
      <c r="AU68" s="1328"/>
      <c r="AV68" s="1329"/>
      <c r="AW68" s="1538" t="str">
        <f t="shared" si="4"/>
        <v/>
      </c>
      <c r="AX68" s="1539"/>
      <c r="AY68" s="1539"/>
      <c r="AZ68" s="1539"/>
      <c r="BA68" s="1584"/>
      <c r="BB68" s="1585"/>
      <c r="BC68" s="1709"/>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s="36" customFormat="1" ht="28.5" customHeight="1">
      <c r="A69" s="1708"/>
      <c r="B69" s="1087"/>
      <c r="C69" s="1087"/>
      <c r="D69" s="1087"/>
      <c r="E69" s="1087"/>
      <c r="F69" s="1087"/>
      <c r="G69" s="1587"/>
      <c r="H69" s="1087"/>
      <c r="I69" s="1087"/>
      <c r="J69" s="1588"/>
      <c r="K69" s="1589"/>
      <c r="L69" s="1589"/>
      <c r="M69" s="1589"/>
      <c r="N69" s="1589"/>
      <c r="O69" s="1589"/>
      <c r="P69" s="1587"/>
      <c r="Q69" s="1590"/>
      <c r="R69" s="1591"/>
      <c r="S69" s="1591"/>
      <c r="T69" s="1591"/>
      <c r="U69" s="1591"/>
      <c r="V69" s="1591"/>
      <c r="W69" s="1591"/>
      <c r="X69" s="1592"/>
      <c r="Y69" s="1590"/>
      <c r="Z69" s="1591"/>
      <c r="AA69" s="1591"/>
      <c r="AB69" s="1591"/>
      <c r="AC69" s="1591"/>
      <c r="AD69" s="1591"/>
      <c r="AE69" s="1591"/>
      <c r="AF69" s="1591"/>
      <c r="AG69" s="1591"/>
      <c r="AH69" s="1591"/>
      <c r="AI69" s="1592"/>
      <c r="AJ69" s="1593"/>
      <c r="AK69" s="1594"/>
      <c r="AL69" s="1594"/>
      <c r="AM69" s="1594"/>
      <c r="AN69" s="154" t="s">
        <v>19</v>
      </c>
      <c r="AO69" s="1594"/>
      <c r="AP69" s="1594"/>
      <c r="AQ69" s="1594"/>
      <c r="AR69" s="1595"/>
      <c r="AS69" s="1327" t="str">
        <f t="shared" si="5"/>
        <v/>
      </c>
      <c r="AT69" s="1328"/>
      <c r="AU69" s="1328"/>
      <c r="AV69" s="1329"/>
      <c r="AW69" s="1538" t="str">
        <f t="shared" si="4"/>
        <v/>
      </c>
      <c r="AX69" s="1539"/>
      <c r="AY69" s="1539"/>
      <c r="AZ69" s="1539"/>
      <c r="BA69" s="1584"/>
      <c r="BB69" s="1585"/>
      <c r="BC69" s="1709"/>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s="36" customFormat="1" ht="28.5" customHeight="1">
      <c r="A70" s="1708"/>
      <c r="B70" s="1087"/>
      <c r="C70" s="1087"/>
      <c r="D70" s="1087"/>
      <c r="E70" s="1087"/>
      <c r="F70" s="1087"/>
      <c r="G70" s="1587"/>
      <c r="H70" s="1087"/>
      <c r="I70" s="1087"/>
      <c r="J70" s="1588"/>
      <c r="K70" s="1589"/>
      <c r="L70" s="1589"/>
      <c r="M70" s="1589"/>
      <c r="N70" s="1589"/>
      <c r="O70" s="1589"/>
      <c r="P70" s="1587"/>
      <c r="Q70" s="1590"/>
      <c r="R70" s="1591"/>
      <c r="S70" s="1591"/>
      <c r="T70" s="1591"/>
      <c r="U70" s="1591"/>
      <c r="V70" s="1591"/>
      <c r="W70" s="1591"/>
      <c r="X70" s="1592"/>
      <c r="Y70" s="1590"/>
      <c r="Z70" s="1591"/>
      <c r="AA70" s="1591"/>
      <c r="AB70" s="1591"/>
      <c r="AC70" s="1591"/>
      <c r="AD70" s="1591"/>
      <c r="AE70" s="1591"/>
      <c r="AF70" s="1591"/>
      <c r="AG70" s="1591"/>
      <c r="AH70" s="1591"/>
      <c r="AI70" s="1592"/>
      <c r="AJ70" s="1593"/>
      <c r="AK70" s="1594"/>
      <c r="AL70" s="1594"/>
      <c r="AM70" s="1594"/>
      <c r="AN70" s="154" t="s">
        <v>19</v>
      </c>
      <c r="AO70" s="1594"/>
      <c r="AP70" s="1594"/>
      <c r="AQ70" s="1594"/>
      <c r="AR70" s="1595"/>
      <c r="AS70" s="1327" t="str">
        <f t="shared" si="5"/>
        <v/>
      </c>
      <c r="AT70" s="1328"/>
      <c r="AU70" s="1328"/>
      <c r="AV70" s="1329"/>
      <c r="AW70" s="1538" t="str">
        <f t="shared" si="4"/>
        <v/>
      </c>
      <c r="AX70" s="1539"/>
      <c r="AY70" s="1539"/>
      <c r="AZ70" s="1539"/>
      <c r="BA70" s="1584"/>
      <c r="BB70" s="1585"/>
      <c r="BC70" s="1709"/>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s="36" customFormat="1" ht="28.5" customHeight="1" thickBot="1">
      <c r="A71" s="1714"/>
      <c r="B71" s="1103"/>
      <c r="C71" s="1103"/>
      <c r="D71" s="1103"/>
      <c r="E71" s="1103"/>
      <c r="F71" s="1103"/>
      <c r="G71" s="1715"/>
      <c r="H71" s="1103"/>
      <c r="I71" s="1103"/>
      <c r="J71" s="1716"/>
      <c r="K71" s="1717"/>
      <c r="L71" s="1717"/>
      <c r="M71" s="1717"/>
      <c r="N71" s="1717"/>
      <c r="O71" s="1717"/>
      <c r="P71" s="1715"/>
      <c r="Q71" s="1718"/>
      <c r="R71" s="1719"/>
      <c r="S71" s="1719"/>
      <c r="T71" s="1719"/>
      <c r="U71" s="1719"/>
      <c r="V71" s="1719"/>
      <c r="W71" s="1719"/>
      <c r="X71" s="1720"/>
      <c r="Y71" s="1718"/>
      <c r="Z71" s="1719"/>
      <c r="AA71" s="1719"/>
      <c r="AB71" s="1719"/>
      <c r="AC71" s="1719"/>
      <c r="AD71" s="1719"/>
      <c r="AE71" s="1719"/>
      <c r="AF71" s="1719"/>
      <c r="AG71" s="1719"/>
      <c r="AH71" s="1719"/>
      <c r="AI71" s="1720"/>
      <c r="AJ71" s="1721"/>
      <c r="AK71" s="1722"/>
      <c r="AL71" s="1722"/>
      <c r="AM71" s="1722"/>
      <c r="AN71" s="312" t="s">
        <v>19</v>
      </c>
      <c r="AO71" s="1722"/>
      <c r="AP71" s="1722"/>
      <c r="AQ71" s="1722"/>
      <c r="AR71" s="1723"/>
      <c r="AS71" s="1573" t="str">
        <f t="shared" si="5"/>
        <v/>
      </c>
      <c r="AT71" s="1574"/>
      <c r="AU71" s="1574"/>
      <c r="AV71" s="1575"/>
      <c r="AW71" s="1543" t="str">
        <f t="shared" si="4"/>
        <v/>
      </c>
      <c r="AX71" s="1544"/>
      <c r="AY71" s="1544"/>
      <c r="AZ71" s="1544"/>
      <c r="BA71" s="1711"/>
      <c r="BB71" s="1712"/>
      <c r="BC71" s="1713"/>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16.5" customHeight="1">
      <c r="A72" s="330"/>
      <c r="B72" s="330"/>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330"/>
      <c r="AV72" s="330"/>
      <c r="AW72" s="330"/>
      <c r="AX72" s="330"/>
      <c r="AY72" s="330"/>
      <c r="AZ72" s="330"/>
      <c r="BA72" s="330"/>
      <c r="BB72" s="330"/>
      <c r="BC72" s="330"/>
    </row>
    <row r="73" spans="1:100" s="23" customFormat="1" ht="16.5" customHeight="1">
      <c r="A73" s="1306"/>
      <c r="B73" s="1306"/>
      <c r="C73" s="1306"/>
      <c r="D73" s="1306"/>
      <c r="E73" s="1306"/>
      <c r="F73" s="1306"/>
      <c r="G73" s="1306"/>
      <c r="H73" s="1306"/>
      <c r="I73" s="1306"/>
      <c r="J73" s="1306"/>
      <c r="K73" s="1306"/>
      <c r="L73" s="1306"/>
      <c r="M73" s="1306"/>
      <c r="N73" s="1306"/>
      <c r="O73" s="1306"/>
      <c r="P73" s="1306"/>
      <c r="Q73" s="1306"/>
      <c r="R73" s="1306"/>
      <c r="S73" s="1306"/>
      <c r="T73" s="1306"/>
      <c r="U73" s="1306"/>
      <c r="V73" s="1306"/>
      <c r="W73" s="1306"/>
      <c r="X73" s="1306"/>
      <c r="Y73" s="1306"/>
      <c r="Z73" s="1306"/>
      <c r="AA73" s="1306"/>
      <c r="AB73" s="1306"/>
      <c r="AC73" s="1306"/>
      <c r="AD73" s="1306"/>
      <c r="AE73" s="1306"/>
      <c r="AF73" s="1306"/>
      <c r="AG73" s="1306"/>
      <c r="AH73" s="1306"/>
      <c r="AI73" s="1306"/>
      <c r="AJ73" s="1306"/>
      <c r="AK73" s="1306"/>
      <c r="AL73" s="1306"/>
      <c r="AM73" s="1306"/>
      <c r="AN73" s="1306"/>
      <c r="AO73" s="1306"/>
      <c r="AP73" s="1306"/>
      <c r="AQ73" s="1306"/>
      <c r="AR73" s="1306"/>
      <c r="AS73" s="1306"/>
      <c r="AT73" s="1306"/>
      <c r="AU73" s="1306"/>
      <c r="AV73" s="1306"/>
      <c r="AW73" s="1306"/>
      <c r="AX73" s="1306"/>
      <c r="AY73" s="1306"/>
      <c r="AZ73" s="1306"/>
      <c r="BA73" s="1306"/>
      <c r="BB73" s="1306"/>
      <c r="BC73" s="1306"/>
    </row>
    <row r="74" spans="1:100" ht="31.5" customHeight="1" thickBot="1">
      <c r="A74" s="49" t="s">
        <v>206</v>
      </c>
      <c r="B74" s="392"/>
      <c r="C74" s="392"/>
      <c r="D74" s="392"/>
      <c r="E74" s="392"/>
      <c r="F74" s="392"/>
      <c r="G74" s="392"/>
      <c r="H74" s="392"/>
      <c r="I74" s="392"/>
      <c r="J74" s="392"/>
      <c r="K74" s="392"/>
      <c r="L74" s="392"/>
      <c r="M74" s="392"/>
      <c r="N74" s="392"/>
      <c r="O74" s="392"/>
      <c r="P74" s="3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392"/>
      <c r="AV74" s="392"/>
      <c r="AW74" s="392"/>
      <c r="AX74" s="392"/>
      <c r="AY74" s="392"/>
      <c r="AZ74" s="392"/>
      <c r="BA74" s="392"/>
      <c r="BB74" s="392"/>
      <c r="BC74" s="392"/>
    </row>
    <row r="75" spans="1:100" ht="57.75" customHeight="1" thickBot="1">
      <c r="A75" s="1521" t="s">
        <v>17</v>
      </c>
      <c r="B75" s="1522"/>
      <c r="C75" s="1522"/>
      <c r="D75" s="1522"/>
      <c r="E75" s="1522"/>
      <c r="F75" s="1522"/>
      <c r="G75" s="1522"/>
      <c r="H75" s="1522"/>
      <c r="I75" s="1523"/>
      <c r="J75" s="1545" t="s">
        <v>224</v>
      </c>
      <c r="K75" s="1546"/>
      <c r="L75" s="1546"/>
      <c r="M75" s="1546"/>
      <c r="N75" s="1546"/>
      <c r="O75" s="1546"/>
      <c r="P75" s="1546"/>
      <c r="Q75" s="1546"/>
      <c r="R75" s="1546"/>
      <c r="S75" s="1547"/>
      <c r="T75" s="911" t="s">
        <v>227</v>
      </c>
      <c r="U75" s="912"/>
      <c r="V75" s="913"/>
      <c r="W75" s="914" t="s">
        <v>208</v>
      </c>
      <c r="X75" s="915"/>
      <c r="Y75" s="1524" t="s">
        <v>209</v>
      </c>
      <c r="Z75" s="882"/>
      <c r="AA75" s="882"/>
      <c r="AB75" s="882"/>
      <c r="AC75" s="882"/>
      <c r="AD75" s="882"/>
      <c r="AE75" s="882"/>
      <c r="AF75" s="882"/>
      <c r="AG75" s="883"/>
      <c r="AH75" s="881" t="s">
        <v>210</v>
      </c>
      <c r="AI75" s="882"/>
      <c r="AJ75" s="882"/>
      <c r="AK75" s="882"/>
      <c r="AL75" s="882"/>
      <c r="AM75" s="882"/>
      <c r="AN75" s="882"/>
      <c r="AO75" s="882"/>
      <c r="AP75" s="882"/>
      <c r="AQ75" s="882"/>
      <c r="AR75" s="883"/>
      <c r="AS75" s="881" t="s">
        <v>211</v>
      </c>
      <c r="AT75" s="882"/>
      <c r="AU75" s="882"/>
      <c r="AV75" s="882"/>
      <c r="AW75" s="882"/>
      <c r="AX75" s="882"/>
      <c r="AY75" s="882"/>
      <c r="AZ75" s="882"/>
      <c r="BA75" s="882"/>
      <c r="BB75" s="882"/>
      <c r="BC75" s="884"/>
    </row>
    <row r="76" spans="1:100" ht="33.75" customHeight="1" thickTop="1">
      <c r="A76" s="1525" t="s">
        <v>221</v>
      </c>
      <c r="B76" s="1526"/>
      <c r="C76" s="1526"/>
      <c r="D76" s="1526"/>
      <c r="E76" s="1526"/>
      <c r="F76" s="1526"/>
      <c r="G76" s="1526"/>
      <c r="H76" s="1526"/>
      <c r="I76" s="1527"/>
      <c r="J76" s="899" t="s">
        <v>302</v>
      </c>
      <c r="K76" s="1531"/>
      <c r="L76" s="1548" t="s">
        <v>303</v>
      </c>
      <c r="M76" s="1548"/>
      <c r="N76" s="1548"/>
      <c r="O76" s="1548"/>
      <c r="P76" s="1548"/>
      <c r="Q76" s="1548"/>
      <c r="R76" s="1548"/>
      <c r="S76" s="1548"/>
      <c r="T76" s="899" t="str">
        <f>IF($BA$13&lt;&gt;"",SUMIF($BA$13:$BC$27,J76,$AW$13:$AZ$27),"")</f>
        <v/>
      </c>
      <c r="U76" s="900"/>
      <c r="V76" s="1531"/>
      <c r="W76" s="916" t="s">
        <v>208</v>
      </c>
      <c r="X76" s="917"/>
      <c r="Y76" s="924">
        <v>125000</v>
      </c>
      <c r="Z76" s="924"/>
      <c r="AA76" s="924"/>
      <c r="AB76" s="924"/>
      <c r="AC76" s="924"/>
      <c r="AD76" s="924"/>
      <c r="AE76" s="924"/>
      <c r="AF76" s="924"/>
      <c r="AG76" s="293" t="s">
        <v>0</v>
      </c>
      <c r="AH76" s="1726" t="str">
        <f t="shared" ref="AH76:AH87" si="6">IF(T76="","",(T76*Y76))</f>
        <v/>
      </c>
      <c r="AI76" s="1726"/>
      <c r="AJ76" s="1726"/>
      <c r="AK76" s="1726"/>
      <c r="AL76" s="1726"/>
      <c r="AM76" s="1726"/>
      <c r="AN76" s="1726"/>
      <c r="AO76" s="1726"/>
      <c r="AP76" s="1726"/>
      <c r="AQ76" s="1726"/>
      <c r="AR76" s="315" t="s">
        <v>0</v>
      </c>
      <c r="AS76" s="1517">
        <f>SUM(AH76:AQ79)</f>
        <v>0</v>
      </c>
      <c r="AT76" s="885"/>
      <c r="AU76" s="885"/>
      <c r="AV76" s="885"/>
      <c r="AW76" s="885"/>
      <c r="AX76" s="885"/>
      <c r="AY76" s="885"/>
      <c r="AZ76" s="885"/>
      <c r="BA76" s="885"/>
      <c r="BB76" s="885"/>
      <c r="BC76" s="898" t="s">
        <v>0</v>
      </c>
    </row>
    <row r="77" spans="1:100" ht="33.75" customHeight="1">
      <c r="A77" s="1528"/>
      <c r="B77" s="1529"/>
      <c r="C77" s="1529"/>
      <c r="D77" s="1529"/>
      <c r="E77" s="1529"/>
      <c r="F77" s="1529"/>
      <c r="G77" s="1529"/>
      <c r="H77" s="1529"/>
      <c r="I77" s="1530"/>
      <c r="J77" s="1505" t="s">
        <v>294</v>
      </c>
      <c r="K77" s="1506"/>
      <c r="L77" s="1507" t="s">
        <v>304</v>
      </c>
      <c r="M77" s="1507"/>
      <c r="N77" s="1507"/>
      <c r="O77" s="1507"/>
      <c r="P77" s="1507"/>
      <c r="Q77" s="1507"/>
      <c r="R77" s="1507"/>
      <c r="S77" s="1507"/>
      <c r="T77" s="1505" t="str">
        <f>IF($BA$13&lt;&gt;"",SUMIF($BA$13:$BC$27,J77,$AW$13:$AZ$27),"")</f>
        <v/>
      </c>
      <c r="U77" s="1508"/>
      <c r="V77" s="1506"/>
      <c r="W77" s="1509" t="s">
        <v>208</v>
      </c>
      <c r="X77" s="1510"/>
      <c r="Y77" s="1488">
        <v>140000</v>
      </c>
      <c r="Z77" s="1489"/>
      <c r="AA77" s="1489"/>
      <c r="AB77" s="1489"/>
      <c r="AC77" s="1489"/>
      <c r="AD77" s="1489"/>
      <c r="AE77" s="1489"/>
      <c r="AF77" s="1489"/>
      <c r="AG77" s="314" t="s">
        <v>0</v>
      </c>
      <c r="AH77" s="1724" t="str">
        <f t="shared" si="6"/>
        <v/>
      </c>
      <c r="AI77" s="1725"/>
      <c r="AJ77" s="1725"/>
      <c r="AK77" s="1725"/>
      <c r="AL77" s="1725"/>
      <c r="AM77" s="1725"/>
      <c r="AN77" s="1725"/>
      <c r="AO77" s="1725"/>
      <c r="AP77" s="1725"/>
      <c r="AQ77" s="1725"/>
      <c r="AR77" s="314" t="s">
        <v>0</v>
      </c>
      <c r="AS77" s="1504"/>
      <c r="AT77" s="886"/>
      <c r="AU77" s="886"/>
      <c r="AV77" s="886"/>
      <c r="AW77" s="886"/>
      <c r="AX77" s="886"/>
      <c r="AY77" s="886"/>
      <c r="AZ77" s="886"/>
      <c r="BA77" s="886"/>
      <c r="BB77" s="886"/>
      <c r="BC77" s="895"/>
    </row>
    <row r="78" spans="1:100" ht="33.75" customHeight="1">
      <c r="A78" s="1528"/>
      <c r="B78" s="1529"/>
      <c r="C78" s="1529"/>
      <c r="D78" s="1529"/>
      <c r="E78" s="1529"/>
      <c r="F78" s="1529"/>
      <c r="G78" s="1529"/>
      <c r="H78" s="1529"/>
      <c r="I78" s="1530"/>
      <c r="J78" s="1505" t="s">
        <v>305</v>
      </c>
      <c r="K78" s="1506"/>
      <c r="L78" s="1507" t="s">
        <v>306</v>
      </c>
      <c r="M78" s="1507"/>
      <c r="N78" s="1507"/>
      <c r="O78" s="1507"/>
      <c r="P78" s="1507"/>
      <c r="Q78" s="1507"/>
      <c r="R78" s="1507"/>
      <c r="S78" s="1507"/>
      <c r="T78" s="1505" t="str">
        <f>IF($BA$13&lt;&gt;"",SUMIF($BA$13:$BC$27,J78,$AW$13:$AZ$27),"")</f>
        <v/>
      </c>
      <c r="U78" s="1508"/>
      <c r="V78" s="1506"/>
      <c r="W78" s="1509" t="s">
        <v>208</v>
      </c>
      <c r="X78" s="1510"/>
      <c r="Y78" s="1488">
        <v>185000</v>
      </c>
      <c r="Z78" s="1489"/>
      <c r="AA78" s="1489"/>
      <c r="AB78" s="1489"/>
      <c r="AC78" s="1489"/>
      <c r="AD78" s="1489"/>
      <c r="AE78" s="1489"/>
      <c r="AF78" s="1489"/>
      <c r="AG78" s="314" t="s">
        <v>0</v>
      </c>
      <c r="AH78" s="1724" t="str">
        <f t="shared" si="6"/>
        <v/>
      </c>
      <c r="AI78" s="1725"/>
      <c r="AJ78" s="1725"/>
      <c r="AK78" s="1725"/>
      <c r="AL78" s="1725"/>
      <c r="AM78" s="1725"/>
      <c r="AN78" s="1725"/>
      <c r="AO78" s="1725"/>
      <c r="AP78" s="1725"/>
      <c r="AQ78" s="1725"/>
      <c r="AR78" s="314" t="s">
        <v>0</v>
      </c>
      <c r="AS78" s="1504"/>
      <c r="AT78" s="886"/>
      <c r="AU78" s="886"/>
      <c r="AV78" s="886"/>
      <c r="AW78" s="886"/>
      <c r="AX78" s="886"/>
      <c r="AY78" s="886"/>
      <c r="AZ78" s="886"/>
      <c r="BA78" s="886"/>
      <c r="BB78" s="886"/>
      <c r="BC78" s="895"/>
    </row>
    <row r="79" spans="1:100" ht="33.75" customHeight="1">
      <c r="A79" s="1528"/>
      <c r="B79" s="1529"/>
      <c r="C79" s="1529"/>
      <c r="D79" s="1529"/>
      <c r="E79" s="1529"/>
      <c r="F79" s="1529"/>
      <c r="G79" s="1529"/>
      <c r="H79" s="1529"/>
      <c r="I79" s="1530"/>
      <c r="J79" s="1512" t="s">
        <v>307</v>
      </c>
      <c r="K79" s="1513"/>
      <c r="L79" s="1514" t="s">
        <v>308</v>
      </c>
      <c r="M79" s="1514"/>
      <c r="N79" s="1514"/>
      <c r="O79" s="1514"/>
      <c r="P79" s="1514"/>
      <c r="Q79" s="1514"/>
      <c r="R79" s="1514"/>
      <c r="S79" s="1514"/>
      <c r="T79" s="1512" t="str">
        <f>IF($BA$13&lt;&gt;"",SUMIF($BA$13:$BC$27,J79,$AW$13:$AZ$27),"")</f>
        <v/>
      </c>
      <c r="U79" s="1515"/>
      <c r="V79" s="1513"/>
      <c r="W79" s="1127" t="s">
        <v>208</v>
      </c>
      <c r="X79" s="1128"/>
      <c r="Y79" s="1540">
        <v>265000</v>
      </c>
      <c r="Z79" s="1129"/>
      <c r="AA79" s="1129"/>
      <c r="AB79" s="1129"/>
      <c r="AC79" s="1129"/>
      <c r="AD79" s="1129"/>
      <c r="AE79" s="1129"/>
      <c r="AF79" s="1129"/>
      <c r="AG79" s="294" t="s">
        <v>0</v>
      </c>
      <c r="AH79" s="1727" t="str">
        <f t="shared" si="6"/>
        <v/>
      </c>
      <c r="AI79" s="1728"/>
      <c r="AJ79" s="1728"/>
      <c r="AK79" s="1728"/>
      <c r="AL79" s="1728"/>
      <c r="AM79" s="1728"/>
      <c r="AN79" s="1728"/>
      <c r="AO79" s="1728"/>
      <c r="AP79" s="1728"/>
      <c r="AQ79" s="1728"/>
      <c r="AR79" s="294" t="s">
        <v>0</v>
      </c>
      <c r="AS79" s="1504"/>
      <c r="AT79" s="886"/>
      <c r="AU79" s="886"/>
      <c r="AV79" s="886"/>
      <c r="AW79" s="886"/>
      <c r="AX79" s="886"/>
      <c r="AY79" s="886"/>
      <c r="AZ79" s="886"/>
      <c r="BA79" s="886"/>
      <c r="BB79" s="886"/>
      <c r="BC79" s="895"/>
    </row>
    <row r="80" spans="1:100" ht="33.75" customHeight="1">
      <c r="A80" s="1537" t="s">
        <v>309</v>
      </c>
      <c r="B80" s="1123"/>
      <c r="C80" s="1123"/>
      <c r="D80" s="1123"/>
      <c r="E80" s="1123"/>
      <c r="F80" s="1123"/>
      <c r="G80" s="1123"/>
      <c r="H80" s="1123"/>
      <c r="I80" s="1124"/>
      <c r="J80" s="905" t="s">
        <v>302</v>
      </c>
      <c r="K80" s="1519"/>
      <c r="L80" s="1518" t="s">
        <v>303</v>
      </c>
      <c r="M80" s="1518"/>
      <c r="N80" s="1518"/>
      <c r="O80" s="1518"/>
      <c r="P80" s="1518"/>
      <c r="Q80" s="1518"/>
      <c r="R80" s="1518"/>
      <c r="S80" s="1518"/>
      <c r="T80" s="905" t="str">
        <f>IF($BA$36&lt;&gt;"",SUMIF($BA$36:$BC$45,J80,$AW$36:$AZ$45),"")</f>
        <v/>
      </c>
      <c r="U80" s="906"/>
      <c r="V80" s="1519"/>
      <c r="W80" s="920" t="s">
        <v>208</v>
      </c>
      <c r="X80" s="921"/>
      <c r="Y80" s="926">
        <v>130000</v>
      </c>
      <c r="Z80" s="926"/>
      <c r="AA80" s="926"/>
      <c r="AB80" s="926"/>
      <c r="AC80" s="926"/>
      <c r="AD80" s="926"/>
      <c r="AE80" s="926"/>
      <c r="AF80" s="926"/>
      <c r="AG80" s="295" t="s">
        <v>0</v>
      </c>
      <c r="AH80" s="1731" t="str">
        <f t="shared" si="6"/>
        <v/>
      </c>
      <c r="AI80" s="1731"/>
      <c r="AJ80" s="1731"/>
      <c r="AK80" s="1731"/>
      <c r="AL80" s="1731"/>
      <c r="AM80" s="1731"/>
      <c r="AN80" s="1731"/>
      <c r="AO80" s="1731"/>
      <c r="AP80" s="1731"/>
      <c r="AQ80" s="1731"/>
      <c r="AR80" s="316" t="s">
        <v>0</v>
      </c>
      <c r="AS80" s="887">
        <f>SUM(AH80:AQ83)</f>
        <v>0</v>
      </c>
      <c r="AT80" s="888"/>
      <c r="AU80" s="888"/>
      <c r="AV80" s="888"/>
      <c r="AW80" s="888"/>
      <c r="AX80" s="888"/>
      <c r="AY80" s="888"/>
      <c r="AZ80" s="888"/>
      <c r="BA80" s="888"/>
      <c r="BB80" s="888"/>
      <c r="BC80" s="897" t="s">
        <v>0</v>
      </c>
    </row>
    <row r="81" spans="1:55" ht="33.75" customHeight="1">
      <c r="A81" s="1494"/>
      <c r="B81" s="1495"/>
      <c r="C81" s="1495"/>
      <c r="D81" s="1495"/>
      <c r="E81" s="1495"/>
      <c r="F81" s="1495"/>
      <c r="G81" s="1495"/>
      <c r="H81" s="1495"/>
      <c r="I81" s="1496"/>
      <c r="J81" s="1505" t="s">
        <v>294</v>
      </c>
      <c r="K81" s="1506"/>
      <c r="L81" s="1507" t="s">
        <v>304</v>
      </c>
      <c r="M81" s="1507"/>
      <c r="N81" s="1507"/>
      <c r="O81" s="1507"/>
      <c r="P81" s="1507"/>
      <c r="Q81" s="1507"/>
      <c r="R81" s="1507"/>
      <c r="S81" s="1507"/>
      <c r="T81" s="1505" t="str">
        <f>IF($BA$36&lt;&gt;"",SUMIF($BA$36:$BC$45,J81,$AW$36:$AZ$45),"")</f>
        <v/>
      </c>
      <c r="U81" s="1508"/>
      <c r="V81" s="1506"/>
      <c r="W81" s="1509" t="s">
        <v>208</v>
      </c>
      <c r="X81" s="1510"/>
      <c r="Y81" s="1488">
        <v>150000</v>
      </c>
      <c r="Z81" s="1489"/>
      <c r="AA81" s="1489"/>
      <c r="AB81" s="1489"/>
      <c r="AC81" s="1489"/>
      <c r="AD81" s="1489"/>
      <c r="AE81" s="1489"/>
      <c r="AF81" s="1489"/>
      <c r="AG81" s="314" t="s">
        <v>0</v>
      </c>
      <c r="AH81" s="1724" t="str">
        <f t="shared" si="6"/>
        <v/>
      </c>
      <c r="AI81" s="1725"/>
      <c r="AJ81" s="1725"/>
      <c r="AK81" s="1725"/>
      <c r="AL81" s="1725"/>
      <c r="AM81" s="1725"/>
      <c r="AN81" s="1725"/>
      <c r="AO81" s="1725"/>
      <c r="AP81" s="1725"/>
      <c r="AQ81" s="1725"/>
      <c r="AR81" s="314" t="s">
        <v>0</v>
      </c>
      <c r="AS81" s="1504"/>
      <c r="AT81" s="886"/>
      <c r="AU81" s="886"/>
      <c r="AV81" s="886"/>
      <c r="AW81" s="886"/>
      <c r="AX81" s="886"/>
      <c r="AY81" s="886"/>
      <c r="AZ81" s="886"/>
      <c r="BA81" s="886"/>
      <c r="BB81" s="886"/>
      <c r="BC81" s="895"/>
    </row>
    <row r="82" spans="1:55" ht="33.75" customHeight="1">
      <c r="A82" s="1494"/>
      <c r="B82" s="1495"/>
      <c r="C82" s="1495"/>
      <c r="D82" s="1495"/>
      <c r="E82" s="1495"/>
      <c r="F82" s="1495"/>
      <c r="G82" s="1495"/>
      <c r="H82" s="1495"/>
      <c r="I82" s="1496"/>
      <c r="J82" s="1505" t="s">
        <v>305</v>
      </c>
      <c r="K82" s="1506"/>
      <c r="L82" s="1507" t="s">
        <v>306</v>
      </c>
      <c r="M82" s="1507"/>
      <c r="N82" s="1507"/>
      <c r="O82" s="1507"/>
      <c r="P82" s="1507"/>
      <c r="Q82" s="1507"/>
      <c r="R82" s="1507"/>
      <c r="S82" s="1507"/>
      <c r="T82" s="1505" t="str">
        <f>IF($BA$36&lt;&gt;"",SUMIF($BA$36:$BC$45,J82,$AW$36:$AZ$45),"")</f>
        <v/>
      </c>
      <c r="U82" s="1508"/>
      <c r="V82" s="1506"/>
      <c r="W82" s="1509" t="s">
        <v>208</v>
      </c>
      <c r="X82" s="1510"/>
      <c r="Y82" s="1488">
        <v>210000</v>
      </c>
      <c r="Z82" s="1489"/>
      <c r="AA82" s="1489"/>
      <c r="AB82" s="1489"/>
      <c r="AC82" s="1489"/>
      <c r="AD82" s="1489"/>
      <c r="AE82" s="1489"/>
      <c r="AF82" s="1489"/>
      <c r="AG82" s="314" t="s">
        <v>0</v>
      </c>
      <c r="AH82" s="1724" t="str">
        <f t="shared" si="6"/>
        <v/>
      </c>
      <c r="AI82" s="1725"/>
      <c r="AJ82" s="1725"/>
      <c r="AK82" s="1725"/>
      <c r="AL82" s="1725"/>
      <c r="AM82" s="1725"/>
      <c r="AN82" s="1725"/>
      <c r="AO82" s="1725"/>
      <c r="AP82" s="1725"/>
      <c r="AQ82" s="1725"/>
      <c r="AR82" s="314" t="s">
        <v>0</v>
      </c>
      <c r="AS82" s="1504"/>
      <c r="AT82" s="886"/>
      <c r="AU82" s="886"/>
      <c r="AV82" s="886"/>
      <c r="AW82" s="886"/>
      <c r="AX82" s="886"/>
      <c r="AY82" s="886"/>
      <c r="AZ82" s="886"/>
      <c r="BA82" s="886"/>
      <c r="BB82" s="886"/>
      <c r="BC82" s="895"/>
    </row>
    <row r="83" spans="1:55" ht="33.75" customHeight="1">
      <c r="A83" s="1497"/>
      <c r="B83" s="1498"/>
      <c r="C83" s="1498"/>
      <c r="D83" s="1498"/>
      <c r="E83" s="1498"/>
      <c r="F83" s="1498"/>
      <c r="G83" s="1498"/>
      <c r="H83" s="1498"/>
      <c r="I83" s="1499"/>
      <c r="J83" s="902" t="s">
        <v>307</v>
      </c>
      <c r="K83" s="1492"/>
      <c r="L83" s="1493" t="s">
        <v>308</v>
      </c>
      <c r="M83" s="1493"/>
      <c r="N83" s="1493"/>
      <c r="O83" s="1493"/>
      <c r="P83" s="1493"/>
      <c r="Q83" s="1493"/>
      <c r="R83" s="1493"/>
      <c r="S83" s="1493"/>
      <c r="T83" s="902" t="str">
        <f>IF($BA$36&lt;&gt;"",SUMIF($BA$36:$BC$45,J83,$AW$36:$AZ$45),"")</f>
        <v/>
      </c>
      <c r="U83" s="903"/>
      <c r="V83" s="1492"/>
      <c r="W83" s="918" t="s">
        <v>208</v>
      </c>
      <c r="X83" s="919"/>
      <c r="Y83" s="1516">
        <v>240000</v>
      </c>
      <c r="Z83" s="925"/>
      <c r="AA83" s="925"/>
      <c r="AB83" s="925"/>
      <c r="AC83" s="925"/>
      <c r="AD83" s="925"/>
      <c r="AE83" s="925"/>
      <c r="AF83" s="925"/>
      <c r="AG83" s="296" t="s">
        <v>0</v>
      </c>
      <c r="AH83" s="1729" t="str">
        <f t="shared" si="6"/>
        <v/>
      </c>
      <c r="AI83" s="1730"/>
      <c r="AJ83" s="1730"/>
      <c r="AK83" s="1730"/>
      <c r="AL83" s="1730"/>
      <c r="AM83" s="1730"/>
      <c r="AN83" s="1730"/>
      <c r="AO83" s="1730"/>
      <c r="AP83" s="1730"/>
      <c r="AQ83" s="1730"/>
      <c r="AR83" s="296" t="s">
        <v>0</v>
      </c>
      <c r="AS83" s="889"/>
      <c r="AT83" s="890"/>
      <c r="AU83" s="890"/>
      <c r="AV83" s="890"/>
      <c r="AW83" s="890"/>
      <c r="AX83" s="890"/>
      <c r="AY83" s="890"/>
      <c r="AZ83" s="890"/>
      <c r="BA83" s="890"/>
      <c r="BB83" s="890"/>
      <c r="BC83" s="896"/>
    </row>
    <row r="84" spans="1:55" ht="33.75" customHeight="1">
      <c r="A84" s="1494" t="s">
        <v>225</v>
      </c>
      <c r="B84" s="1495"/>
      <c r="C84" s="1495"/>
      <c r="D84" s="1495"/>
      <c r="E84" s="1495"/>
      <c r="F84" s="1495"/>
      <c r="G84" s="1495"/>
      <c r="H84" s="1495"/>
      <c r="I84" s="1496"/>
      <c r="J84" s="1500" t="s">
        <v>302</v>
      </c>
      <c r="K84" s="1501"/>
      <c r="L84" s="1502" t="s">
        <v>303</v>
      </c>
      <c r="M84" s="1502"/>
      <c r="N84" s="1502"/>
      <c r="O84" s="1502"/>
      <c r="P84" s="1502"/>
      <c r="Q84" s="1502"/>
      <c r="R84" s="1502"/>
      <c r="S84" s="1502"/>
      <c r="T84" s="1500" t="str">
        <f>IF($BA$54&lt;&gt;"",SUMIF($BA$54:$BC$68,J84,$AW$54:$AZ$68),"")</f>
        <v/>
      </c>
      <c r="U84" s="1503"/>
      <c r="V84" s="1501"/>
      <c r="W84" s="1533" t="s">
        <v>208</v>
      </c>
      <c r="X84" s="1534"/>
      <c r="Y84" s="1535">
        <v>35000</v>
      </c>
      <c r="Z84" s="1535"/>
      <c r="AA84" s="1535"/>
      <c r="AB84" s="1535"/>
      <c r="AC84" s="1535"/>
      <c r="AD84" s="1535"/>
      <c r="AE84" s="1535"/>
      <c r="AF84" s="1535"/>
      <c r="AG84" s="297" t="s">
        <v>0</v>
      </c>
      <c r="AH84" s="1732" t="str">
        <f t="shared" si="6"/>
        <v/>
      </c>
      <c r="AI84" s="1732"/>
      <c r="AJ84" s="1732"/>
      <c r="AK84" s="1732"/>
      <c r="AL84" s="1732"/>
      <c r="AM84" s="1732"/>
      <c r="AN84" s="1732"/>
      <c r="AO84" s="1732"/>
      <c r="AP84" s="1732"/>
      <c r="AQ84" s="1732"/>
      <c r="AR84" s="313" t="s">
        <v>0</v>
      </c>
      <c r="AS84" s="1504">
        <f>SUM(AH84:AQ87)</f>
        <v>0</v>
      </c>
      <c r="AT84" s="886"/>
      <c r="AU84" s="886"/>
      <c r="AV84" s="886"/>
      <c r="AW84" s="886"/>
      <c r="AX84" s="886"/>
      <c r="AY84" s="886"/>
      <c r="AZ84" s="886"/>
      <c r="BA84" s="886"/>
      <c r="BB84" s="886"/>
      <c r="BC84" s="895" t="s">
        <v>0</v>
      </c>
    </row>
    <row r="85" spans="1:55" ht="33.75" customHeight="1">
      <c r="A85" s="1494"/>
      <c r="B85" s="1495"/>
      <c r="C85" s="1495"/>
      <c r="D85" s="1495"/>
      <c r="E85" s="1495"/>
      <c r="F85" s="1495"/>
      <c r="G85" s="1495"/>
      <c r="H85" s="1495"/>
      <c r="I85" s="1496"/>
      <c r="J85" s="1505" t="s">
        <v>294</v>
      </c>
      <c r="K85" s="1506"/>
      <c r="L85" s="1507" t="s">
        <v>304</v>
      </c>
      <c r="M85" s="1507"/>
      <c r="N85" s="1507"/>
      <c r="O85" s="1507"/>
      <c r="P85" s="1507"/>
      <c r="Q85" s="1507"/>
      <c r="R85" s="1507"/>
      <c r="S85" s="1507"/>
      <c r="T85" s="1505" t="str">
        <f>IF($BA$54&lt;&gt;"",SUMIF($BA$54:$BC$68,J85,$AW$54:$AZ$68),"")</f>
        <v/>
      </c>
      <c r="U85" s="1508"/>
      <c r="V85" s="1506"/>
      <c r="W85" s="1509" t="s">
        <v>208</v>
      </c>
      <c r="X85" s="1510"/>
      <c r="Y85" s="1488">
        <v>50000</v>
      </c>
      <c r="Z85" s="1489"/>
      <c r="AA85" s="1489"/>
      <c r="AB85" s="1489"/>
      <c r="AC85" s="1489"/>
      <c r="AD85" s="1489"/>
      <c r="AE85" s="1489"/>
      <c r="AF85" s="1489"/>
      <c r="AG85" s="314" t="s">
        <v>0</v>
      </c>
      <c r="AH85" s="1724" t="str">
        <f t="shared" si="6"/>
        <v/>
      </c>
      <c r="AI85" s="1725"/>
      <c r="AJ85" s="1725"/>
      <c r="AK85" s="1725"/>
      <c r="AL85" s="1725"/>
      <c r="AM85" s="1725"/>
      <c r="AN85" s="1725"/>
      <c r="AO85" s="1725"/>
      <c r="AP85" s="1725"/>
      <c r="AQ85" s="1725"/>
      <c r="AR85" s="314" t="s">
        <v>0</v>
      </c>
      <c r="AS85" s="1504"/>
      <c r="AT85" s="886"/>
      <c r="AU85" s="886"/>
      <c r="AV85" s="886"/>
      <c r="AW85" s="886"/>
      <c r="AX85" s="886"/>
      <c r="AY85" s="886"/>
      <c r="AZ85" s="886"/>
      <c r="BA85" s="886"/>
      <c r="BB85" s="886"/>
      <c r="BC85" s="895"/>
    </row>
    <row r="86" spans="1:55" ht="33.75" customHeight="1">
      <c r="A86" s="1494"/>
      <c r="B86" s="1495"/>
      <c r="C86" s="1495"/>
      <c r="D86" s="1495"/>
      <c r="E86" s="1495"/>
      <c r="F86" s="1495"/>
      <c r="G86" s="1495"/>
      <c r="H86" s="1495"/>
      <c r="I86" s="1496"/>
      <c r="J86" s="1505" t="s">
        <v>305</v>
      </c>
      <c r="K86" s="1506"/>
      <c r="L86" s="1507" t="s">
        <v>306</v>
      </c>
      <c r="M86" s="1507"/>
      <c r="N86" s="1507"/>
      <c r="O86" s="1507"/>
      <c r="P86" s="1507"/>
      <c r="Q86" s="1507"/>
      <c r="R86" s="1507"/>
      <c r="S86" s="1507"/>
      <c r="T86" s="1505" t="str">
        <f>IF($BA$54&lt;&gt;"",SUMIF($BA$54:$BC$68,J86,$AW$54:$AZ$68),"")</f>
        <v/>
      </c>
      <c r="U86" s="1508"/>
      <c r="V86" s="1506"/>
      <c r="W86" s="1509" t="s">
        <v>208</v>
      </c>
      <c r="X86" s="1510"/>
      <c r="Y86" s="1488">
        <v>65000</v>
      </c>
      <c r="Z86" s="1489"/>
      <c r="AA86" s="1489"/>
      <c r="AB86" s="1489"/>
      <c r="AC86" s="1489"/>
      <c r="AD86" s="1489"/>
      <c r="AE86" s="1489"/>
      <c r="AF86" s="1489"/>
      <c r="AG86" s="314" t="s">
        <v>0</v>
      </c>
      <c r="AH86" s="1724" t="str">
        <f t="shared" si="6"/>
        <v/>
      </c>
      <c r="AI86" s="1725"/>
      <c r="AJ86" s="1725"/>
      <c r="AK86" s="1725"/>
      <c r="AL86" s="1725"/>
      <c r="AM86" s="1725"/>
      <c r="AN86" s="1725"/>
      <c r="AO86" s="1725"/>
      <c r="AP86" s="1725"/>
      <c r="AQ86" s="1725"/>
      <c r="AR86" s="314" t="s">
        <v>0</v>
      </c>
      <c r="AS86" s="1504"/>
      <c r="AT86" s="886"/>
      <c r="AU86" s="886"/>
      <c r="AV86" s="886"/>
      <c r="AW86" s="886"/>
      <c r="AX86" s="886"/>
      <c r="AY86" s="886"/>
      <c r="AZ86" s="886"/>
      <c r="BA86" s="886"/>
      <c r="BB86" s="886"/>
      <c r="BC86" s="895"/>
    </row>
    <row r="87" spans="1:55" ht="33.75" customHeight="1" thickBot="1">
      <c r="A87" s="1497"/>
      <c r="B87" s="1498"/>
      <c r="C87" s="1498"/>
      <c r="D87" s="1498"/>
      <c r="E87" s="1498"/>
      <c r="F87" s="1498"/>
      <c r="G87" s="1498"/>
      <c r="H87" s="1498"/>
      <c r="I87" s="1499"/>
      <c r="J87" s="902" t="s">
        <v>307</v>
      </c>
      <c r="K87" s="1492"/>
      <c r="L87" s="1493" t="s">
        <v>308</v>
      </c>
      <c r="M87" s="1493"/>
      <c r="N87" s="1493"/>
      <c r="O87" s="1493"/>
      <c r="P87" s="1493"/>
      <c r="Q87" s="1493"/>
      <c r="R87" s="1493"/>
      <c r="S87" s="1493"/>
      <c r="T87" s="902" t="str">
        <f>IF($BA$54&lt;&gt;"",SUMIF($BA$54:$BC$68,J87,$AW$54:$AZ$68),"")</f>
        <v/>
      </c>
      <c r="U87" s="903"/>
      <c r="V87" s="1492"/>
      <c r="W87" s="918" t="s">
        <v>208</v>
      </c>
      <c r="X87" s="919"/>
      <c r="Y87" s="1488">
        <v>120000</v>
      </c>
      <c r="Z87" s="1489"/>
      <c r="AA87" s="1489"/>
      <c r="AB87" s="1489"/>
      <c r="AC87" s="1489"/>
      <c r="AD87" s="1489"/>
      <c r="AE87" s="1489"/>
      <c r="AF87" s="1489"/>
      <c r="AG87" s="296" t="s">
        <v>0</v>
      </c>
      <c r="AH87" s="1729" t="str">
        <f t="shared" si="6"/>
        <v/>
      </c>
      <c r="AI87" s="1730"/>
      <c r="AJ87" s="1730"/>
      <c r="AK87" s="1730"/>
      <c r="AL87" s="1730"/>
      <c r="AM87" s="1730"/>
      <c r="AN87" s="1730"/>
      <c r="AO87" s="1730"/>
      <c r="AP87" s="1730"/>
      <c r="AQ87" s="1730"/>
      <c r="AR87" s="296" t="s">
        <v>0</v>
      </c>
      <c r="AS87" s="889"/>
      <c r="AT87" s="890"/>
      <c r="AU87" s="890"/>
      <c r="AV87" s="890"/>
      <c r="AW87" s="890"/>
      <c r="AX87" s="890"/>
      <c r="AY87" s="890"/>
      <c r="AZ87" s="890"/>
      <c r="BA87" s="890"/>
      <c r="BB87" s="890"/>
      <c r="BC87" s="896"/>
    </row>
    <row r="88" spans="1:55" ht="33.75" customHeight="1" thickTop="1" thickBot="1">
      <c r="A88" s="801" t="s">
        <v>228</v>
      </c>
      <c r="B88" s="802"/>
      <c r="C88" s="802"/>
      <c r="D88" s="802"/>
      <c r="E88" s="802"/>
      <c r="F88" s="802"/>
      <c r="G88" s="802"/>
      <c r="H88" s="802"/>
      <c r="I88" s="802"/>
      <c r="J88" s="802"/>
      <c r="K88" s="802"/>
      <c r="L88" s="802"/>
      <c r="M88" s="802"/>
      <c r="N88" s="802"/>
      <c r="O88" s="802"/>
      <c r="P88" s="802"/>
      <c r="Q88" s="802"/>
      <c r="R88" s="802"/>
      <c r="S88" s="802"/>
      <c r="T88" s="802"/>
      <c r="U88" s="802"/>
      <c r="V88" s="802"/>
      <c r="W88" s="802"/>
      <c r="X88" s="802"/>
      <c r="Y88" s="802"/>
      <c r="Z88" s="802"/>
      <c r="AA88" s="802"/>
      <c r="AB88" s="802"/>
      <c r="AC88" s="802"/>
      <c r="AD88" s="802"/>
      <c r="AE88" s="802"/>
      <c r="AF88" s="802"/>
      <c r="AG88" s="802"/>
      <c r="AH88" s="802"/>
      <c r="AI88" s="802"/>
      <c r="AJ88" s="802"/>
      <c r="AK88" s="802"/>
      <c r="AL88" s="802"/>
      <c r="AM88" s="802"/>
      <c r="AN88" s="802"/>
      <c r="AO88" s="802"/>
      <c r="AP88" s="802"/>
      <c r="AQ88" s="802"/>
      <c r="AR88" s="803"/>
      <c r="AS88" s="800">
        <f>SUM(AS76:BB87)</f>
        <v>0</v>
      </c>
      <c r="AT88" s="800"/>
      <c r="AU88" s="800"/>
      <c r="AV88" s="800"/>
      <c r="AW88" s="800"/>
      <c r="AX88" s="800"/>
      <c r="AY88" s="800"/>
      <c r="AZ88" s="800"/>
      <c r="BA88" s="800"/>
      <c r="BB88" s="800"/>
      <c r="BC88" s="298" t="s">
        <v>0</v>
      </c>
    </row>
    <row r="89" spans="1:55" s="23" customFormat="1" ht="17.2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row>
  </sheetData>
  <sheetProtection algorithmName="SHA-512" hashValue="bOmQd//Ao1/vuLl46XdPpOTRzZ0T8GUmXbSdGq4W4A8p+8oc4IJ4ZznwqucWrIDV1+BC2L47QJ5X1MCYltW+jQ==" saltValue="e+gYAUr1LFpfIueNYMjr+Q==" spinCount="100000" sheet="1" objects="1" scenarios="1"/>
  <mergeCells count="541">
    <mergeCell ref="A88:AR88"/>
    <mergeCell ref="AS88:BB88"/>
    <mergeCell ref="AH86:AQ86"/>
    <mergeCell ref="J87:K87"/>
    <mergeCell ref="L87:S87"/>
    <mergeCell ref="T87:V87"/>
    <mergeCell ref="W87:X87"/>
    <mergeCell ref="Y87:AF87"/>
    <mergeCell ref="AH87:AQ87"/>
    <mergeCell ref="A84:I87"/>
    <mergeCell ref="AS80:BB83"/>
    <mergeCell ref="AH84:AQ84"/>
    <mergeCell ref="AS84:BB87"/>
    <mergeCell ref="BC84:BC87"/>
    <mergeCell ref="J85:K85"/>
    <mergeCell ref="L85:S85"/>
    <mergeCell ref="T85:V85"/>
    <mergeCell ref="W85:X85"/>
    <mergeCell ref="Y85:AF85"/>
    <mergeCell ref="AH85:AQ85"/>
    <mergeCell ref="J86:K86"/>
    <mergeCell ref="J84:K84"/>
    <mergeCell ref="L84:S84"/>
    <mergeCell ref="T84:V84"/>
    <mergeCell ref="W84:X84"/>
    <mergeCell ref="Y84:AF84"/>
    <mergeCell ref="L86:S86"/>
    <mergeCell ref="T86:V86"/>
    <mergeCell ref="W86:X86"/>
    <mergeCell ref="Y86:AF86"/>
    <mergeCell ref="BC80:BC83"/>
    <mergeCell ref="J81:K81"/>
    <mergeCell ref="L81:S81"/>
    <mergeCell ref="T81:V81"/>
    <mergeCell ref="W81:X81"/>
    <mergeCell ref="Y81:AF81"/>
    <mergeCell ref="AH81:AQ81"/>
    <mergeCell ref="J82:K82"/>
    <mergeCell ref="A80:I83"/>
    <mergeCell ref="J80:K80"/>
    <mergeCell ref="L80:S80"/>
    <mergeCell ref="T80:V80"/>
    <mergeCell ref="W80:X80"/>
    <mergeCell ref="Y80:AF80"/>
    <mergeCell ref="L82:S82"/>
    <mergeCell ref="T82:V82"/>
    <mergeCell ref="W82:X82"/>
    <mergeCell ref="Y82:AF82"/>
    <mergeCell ref="AH82:AQ82"/>
    <mergeCell ref="J83:K83"/>
    <mergeCell ref="L83:S83"/>
    <mergeCell ref="T83:V83"/>
    <mergeCell ref="W83:X83"/>
    <mergeCell ref="Y83:AF83"/>
    <mergeCell ref="AH83:AQ83"/>
    <mergeCell ref="AH80:AQ80"/>
    <mergeCell ref="T79:V79"/>
    <mergeCell ref="W79:X79"/>
    <mergeCell ref="Y79:AF79"/>
    <mergeCell ref="AH79:AQ79"/>
    <mergeCell ref="J78:K78"/>
    <mergeCell ref="L78:S78"/>
    <mergeCell ref="T78:V78"/>
    <mergeCell ref="W78:X78"/>
    <mergeCell ref="Y78:AF78"/>
    <mergeCell ref="AH78:AQ78"/>
    <mergeCell ref="J77:K77"/>
    <mergeCell ref="L77:S77"/>
    <mergeCell ref="T77:V77"/>
    <mergeCell ref="W77:X77"/>
    <mergeCell ref="Y77:AF77"/>
    <mergeCell ref="AH77:AQ77"/>
    <mergeCell ref="AS75:BC75"/>
    <mergeCell ref="A76:I79"/>
    <mergeCell ref="J76:K76"/>
    <mergeCell ref="L76:S76"/>
    <mergeCell ref="T76:V76"/>
    <mergeCell ref="W76:X76"/>
    <mergeCell ref="Y76:AF76"/>
    <mergeCell ref="AH76:AQ76"/>
    <mergeCell ref="AS76:BB79"/>
    <mergeCell ref="BC76:BC79"/>
    <mergeCell ref="A75:I75"/>
    <mergeCell ref="J75:S75"/>
    <mergeCell ref="T75:V75"/>
    <mergeCell ref="W75:X75"/>
    <mergeCell ref="Y75:AG75"/>
    <mergeCell ref="AH75:AR75"/>
    <mergeCell ref="J79:K79"/>
    <mergeCell ref="L79:S79"/>
    <mergeCell ref="BA71:BC71"/>
    <mergeCell ref="A73:BC73"/>
    <mergeCell ref="AJ70:AM70"/>
    <mergeCell ref="AO70:AR70"/>
    <mergeCell ref="AS70:AV70"/>
    <mergeCell ref="AW70:AZ70"/>
    <mergeCell ref="BA70:BC70"/>
    <mergeCell ref="A71:F71"/>
    <mergeCell ref="G71:I71"/>
    <mergeCell ref="J71:P71"/>
    <mergeCell ref="Q71:X71"/>
    <mergeCell ref="Y71:AI71"/>
    <mergeCell ref="A70:F70"/>
    <mergeCell ref="G70:I70"/>
    <mergeCell ref="J70:P70"/>
    <mergeCell ref="Q70:X70"/>
    <mergeCell ref="Y70:AI70"/>
    <mergeCell ref="AJ71:AM71"/>
    <mergeCell ref="AO71:AR71"/>
    <mergeCell ref="AS71:AV71"/>
    <mergeCell ref="AW71:AZ71"/>
    <mergeCell ref="BA68:BC68"/>
    <mergeCell ref="A69:F69"/>
    <mergeCell ref="G69:I69"/>
    <mergeCell ref="J69:P69"/>
    <mergeCell ref="Q69:X69"/>
    <mergeCell ref="Y69:AI69"/>
    <mergeCell ref="AJ69:AM69"/>
    <mergeCell ref="AO69:AR69"/>
    <mergeCell ref="AS69:AV69"/>
    <mergeCell ref="AW69:AZ69"/>
    <mergeCell ref="BA69:BC69"/>
    <mergeCell ref="A68:F68"/>
    <mergeCell ref="G68:I68"/>
    <mergeCell ref="J68:P68"/>
    <mergeCell ref="Q68:X68"/>
    <mergeCell ref="Y68:AI68"/>
    <mergeCell ref="AJ68:AM68"/>
    <mergeCell ref="AO68:AR68"/>
    <mergeCell ref="AS68:AV68"/>
    <mergeCell ref="AW68:AZ68"/>
    <mergeCell ref="BA66:BC66"/>
    <mergeCell ref="A67:F67"/>
    <mergeCell ref="G67:I67"/>
    <mergeCell ref="J67:P67"/>
    <mergeCell ref="Q67:X67"/>
    <mergeCell ref="Y67:AI67"/>
    <mergeCell ref="AJ67:AM67"/>
    <mergeCell ref="AO67:AR67"/>
    <mergeCell ref="AS67:AV67"/>
    <mergeCell ref="AW67:AZ67"/>
    <mergeCell ref="BA67:BC67"/>
    <mergeCell ref="A66:F66"/>
    <mergeCell ref="G66:I66"/>
    <mergeCell ref="J66:P66"/>
    <mergeCell ref="Q66:X66"/>
    <mergeCell ref="Y66:AI66"/>
    <mergeCell ref="AJ66:AM66"/>
    <mergeCell ref="AO66:AR66"/>
    <mergeCell ref="AS66:AV66"/>
    <mergeCell ref="AW66:AZ66"/>
    <mergeCell ref="BA64:BC64"/>
    <mergeCell ref="A65:F65"/>
    <mergeCell ref="G65:I65"/>
    <mergeCell ref="J65:P65"/>
    <mergeCell ref="Q65:X65"/>
    <mergeCell ref="Y65:AI65"/>
    <mergeCell ref="AJ65:AM65"/>
    <mergeCell ref="AO65:AR65"/>
    <mergeCell ref="AS65:AV65"/>
    <mergeCell ref="AW65:AZ65"/>
    <mergeCell ref="BA65:BC65"/>
    <mergeCell ref="A64:F64"/>
    <mergeCell ref="G64:I64"/>
    <mergeCell ref="J64:P64"/>
    <mergeCell ref="Q64:X64"/>
    <mergeCell ref="Y64:AI64"/>
    <mergeCell ref="AJ64:AM64"/>
    <mergeCell ref="AO64:AR64"/>
    <mergeCell ref="AS64:AV64"/>
    <mergeCell ref="AW64:AZ64"/>
    <mergeCell ref="BA62:BC62"/>
    <mergeCell ref="A63:F63"/>
    <mergeCell ref="G63:I63"/>
    <mergeCell ref="J63:P63"/>
    <mergeCell ref="Q63:X63"/>
    <mergeCell ref="Y63:AI63"/>
    <mergeCell ref="AJ63:AM63"/>
    <mergeCell ref="AO63:AR63"/>
    <mergeCell ref="AS63:AV63"/>
    <mergeCell ref="AW63:AZ63"/>
    <mergeCell ref="BA63:BC63"/>
    <mergeCell ref="A62:F62"/>
    <mergeCell ref="G62:I62"/>
    <mergeCell ref="J62:P62"/>
    <mergeCell ref="Q62:X62"/>
    <mergeCell ref="Y62:AI62"/>
    <mergeCell ref="AJ62:AM62"/>
    <mergeCell ref="AO62:AR62"/>
    <mergeCell ref="AS62:AV62"/>
    <mergeCell ref="AW62:AZ62"/>
    <mergeCell ref="BA60:BC60"/>
    <mergeCell ref="A61:F61"/>
    <mergeCell ref="G61:I61"/>
    <mergeCell ref="J61:P61"/>
    <mergeCell ref="Q61:X61"/>
    <mergeCell ref="Y61:AI61"/>
    <mergeCell ref="AJ61:AM61"/>
    <mergeCell ref="AO61:AR61"/>
    <mergeCell ref="AS61:AV61"/>
    <mergeCell ref="AW61:AZ61"/>
    <mergeCell ref="BA61:BC61"/>
    <mergeCell ref="A60:F60"/>
    <mergeCell ref="G60:I60"/>
    <mergeCell ref="J60:P60"/>
    <mergeCell ref="Q60:X60"/>
    <mergeCell ref="Y60:AI60"/>
    <mergeCell ref="AJ60:AM60"/>
    <mergeCell ref="AO60:AR60"/>
    <mergeCell ref="AS60:AV60"/>
    <mergeCell ref="AW60:AZ60"/>
    <mergeCell ref="BA58:BC58"/>
    <mergeCell ref="A59:F59"/>
    <mergeCell ref="G59:I59"/>
    <mergeCell ref="J59:P59"/>
    <mergeCell ref="Q59:X59"/>
    <mergeCell ref="Y59:AI59"/>
    <mergeCell ref="AJ59:AM59"/>
    <mergeCell ref="AO59:AR59"/>
    <mergeCell ref="AS59:AV59"/>
    <mergeCell ref="AW59:AZ59"/>
    <mergeCell ref="BA59:BC59"/>
    <mergeCell ref="A58:F58"/>
    <mergeCell ref="G58:I58"/>
    <mergeCell ref="J58:P58"/>
    <mergeCell ref="Q58:X58"/>
    <mergeCell ref="Y58:AI58"/>
    <mergeCell ref="AJ58:AM58"/>
    <mergeCell ref="AO58:AR58"/>
    <mergeCell ref="AS58:AV58"/>
    <mergeCell ref="AW58:AZ58"/>
    <mergeCell ref="AS55:AV56"/>
    <mergeCell ref="AW55:AZ56"/>
    <mergeCell ref="BA55:BC56"/>
    <mergeCell ref="AJ56:AM56"/>
    <mergeCell ref="AO56:AR56"/>
    <mergeCell ref="A57:F57"/>
    <mergeCell ref="G57:I57"/>
    <mergeCell ref="J57:P57"/>
    <mergeCell ref="Q57:X57"/>
    <mergeCell ref="Y57:AI57"/>
    <mergeCell ref="AJ57:AM57"/>
    <mergeCell ref="AO57:AR57"/>
    <mergeCell ref="AS57:AV57"/>
    <mergeCell ref="AW57:AZ57"/>
    <mergeCell ref="BA57:BC57"/>
    <mergeCell ref="A51:I51"/>
    <mergeCell ref="J51:R51"/>
    <mergeCell ref="A53:AI53"/>
    <mergeCell ref="AJ53:AP53"/>
    <mergeCell ref="A55:F56"/>
    <mergeCell ref="G55:I56"/>
    <mergeCell ref="J55:P56"/>
    <mergeCell ref="Q55:X56"/>
    <mergeCell ref="Y55:AI56"/>
    <mergeCell ref="AJ55:AR55"/>
    <mergeCell ref="A50:BC50"/>
    <mergeCell ref="AJ47:AM47"/>
    <mergeCell ref="AO47:AR47"/>
    <mergeCell ref="AS47:AV47"/>
    <mergeCell ref="AW47:AZ47"/>
    <mergeCell ref="BA47:BC47"/>
    <mergeCell ref="A48:F48"/>
    <mergeCell ref="G48:I48"/>
    <mergeCell ref="J48:P48"/>
    <mergeCell ref="Q48:X48"/>
    <mergeCell ref="Y48:AI48"/>
    <mergeCell ref="BA46:BC46"/>
    <mergeCell ref="A47:F47"/>
    <mergeCell ref="G47:I47"/>
    <mergeCell ref="J47:P47"/>
    <mergeCell ref="Q47:X47"/>
    <mergeCell ref="Y47:AI47"/>
    <mergeCell ref="AJ48:AM48"/>
    <mergeCell ref="AO48:AR48"/>
    <mergeCell ref="AS48:AV48"/>
    <mergeCell ref="AW48:AZ48"/>
    <mergeCell ref="BA48:BC48"/>
    <mergeCell ref="A46:F46"/>
    <mergeCell ref="G46:I46"/>
    <mergeCell ref="J46:P46"/>
    <mergeCell ref="Q46:X46"/>
    <mergeCell ref="Y46:AI46"/>
    <mergeCell ref="AJ46:AM46"/>
    <mergeCell ref="AO46:AR46"/>
    <mergeCell ref="AS46:AV46"/>
    <mergeCell ref="AW46:AZ46"/>
    <mergeCell ref="BA44:BC44"/>
    <mergeCell ref="A45:F45"/>
    <mergeCell ref="G45:I45"/>
    <mergeCell ref="J45:P45"/>
    <mergeCell ref="Q45:X45"/>
    <mergeCell ref="Y45:AI45"/>
    <mergeCell ref="AJ45:AM45"/>
    <mergeCell ref="AO45:AR45"/>
    <mergeCell ref="AS45:AV45"/>
    <mergeCell ref="AW45:AZ45"/>
    <mergeCell ref="BA45:BC45"/>
    <mergeCell ref="A44:F44"/>
    <mergeCell ref="G44:I44"/>
    <mergeCell ref="J44:P44"/>
    <mergeCell ref="Q44:X44"/>
    <mergeCell ref="Y44:AI44"/>
    <mergeCell ref="AJ44:AM44"/>
    <mergeCell ref="AO44:AR44"/>
    <mergeCell ref="AS44:AV44"/>
    <mergeCell ref="AW44:AZ44"/>
    <mergeCell ref="BA42:BC42"/>
    <mergeCell ref="A43:F43"/>
    <mergeCell ref="G43:I43"/>
    <mergeCell ref="J43:P43"/>
    <mergeCell ref="Q43:X43"/>
    <mergeCell ref="Y43:AI43"/>
    <mergeCell ref="AJ43:AM43"/>
    <mergeCell ref="AO43:AR43"/>
    <mergeCell ref="AS43:AV43"/>
    <mergeCell ref="AW43:AZ43"/>
    <mergeCell ref="BA43:BC43"/>
    <mergeCell ref="A42:F42"/>
    <mergeCell ref="G42:I42"/>
    <mergeCell ref="J42:P42"/>
    <mergeCell ref="Q42:X42"/>
    <mergeCell ref="Y42:AI42"/>
    <mergeCell ref="AJ42:AM42"/>
    <mergeCell ref="AO42:AR42"/>
    <mergeCell ref="AS42:AV42"/>
    <mergeCell ref="AW42:AZ42"/>
    <mergeCell ref="BA40:BC40"/>
    <mergeCell ref="A41:F41"/>
    <mergeCell ref="G41:I41"/>
    <mergeCell ref="J41:P41"/>
    <mergeCell ref="Q41:X41"/>
    <mergeCell ref="Y41:AI41"/>
    <mergeCell ref="AJ41:AM41"/>
    <mergeCell ref="AO41:AR41"/>
    <mergeCell ref="AS41:AV41"/>
    <mergeCell ref="AW41:AZ41"/>
    <mergeCell ref="BA41:BC41"/>
    <mergeCell ref="A40:F40"/>
    <mergeCell ref="G40:I40"/>
    <mergeCell ref="J40:P40"/>
    <mergeCell ref="Q40:X40"/>
    <mergeCell ref="Y40:AI40"/>
    <mergeCell ref="AJ40:AM40"/>
    <mergeCell ref="AO40:AR40"/>
    <mergeCell ref="AS40:AV40"/>
    <mergeCell ref="AW40:AZ40"/>
    <mergeCell ref="AS37:AV38"/>
    <mergeCell ref="AW37:AZ38"/>
    <mergeCell ref="BA37:BC38"/>
    <mergeCell ref="AJ38:AM38"/>
    <mergeCell ref="AO38:AR38"/>
    <mergeCell ref="A39:F39"/>
    <mergeCell ref="G39:I39"/>
    <mergeCell ref="J39:P39"/>
    <mergeCell ref="Q39:X39"/>
    <mergeCell ref="Y39:AI39"/>
    <mergeCell ref="AJ39:AM39"/>
    <mergeCell ref="AO39:AR39"/>
    <mergeCell ref="AS39:AV39"/>
    <mergeCell ref="AW39:AZ39"/>
    <mergeCell ref="BA39:BC39"/>
    <mergeCell ref="G30:I30"/>
    <mergeCell ref="J30:P30"/>
    <mergeCell ref="Q30:X30"/>
    <mergeCell ref="Y30:AI30"/>
    <mergeCell ref="A35:AI35"/>
    <mergeCell ref="AJ35:AP35"/>
    <mergeCell ref="A37:F38"/>
    <mergeCell ref="G37:I38"/>
    <mergeCell ref="J37:P38"/>
    <mergeCell ref="Q37:X38"/>
    <mergeCell ref="Y37:AI38"/>
    <mergeCell ref="AJ37:AR37"/>
    <mergeCell ref="AJ30:AM30"/>
    <mergeCell ref="AO30:AR30"/>
    <mergeCell ref="A33:I33"/>
    <mergeCell ref="J33:R33"/>
    <mergeCell ref="BA28:BC28"/>
    <mergeCell ref="A29:F29"/>
    <mergeCell ref="G29:I29"/>
    <mergeCell ref="J29:P29"/>
    <mergeCell ref="Q29:X29"/>
    <mergeCell ref="Y29:AI29"/>
    <mergeCell ref="AS30:AV30"/>
    <mergeCell ref="AW30:AZ30"/>
    <mergeCell ref="BA30:BC30"/>
    <mergeCell ref="A28:F28"/>
    <mergeCell ref="G28:I28"/>
    <mergeCell ref="J28:P28"/>
    <mergeCell ref="Q28:X28"/>
    <mergeCell ref="Y28:AI28"/>
    <mergeCell ref="AJ28:AM28"/>
    <mergeCell ref="AO28:AR28"/>
    <mergeCell ref="AS28:AV28"/>
    <mergeCell ref="AW28:AZ28"/>
    <mergeCell ref="AJ29:AM29"/>
    <mergeCell ref="AO29:AR29"/>
    <mergeCell ref="AS29:AV29"/>
    <mergeCell ref="AW29:AZ29"/>
    <mergeCell ref="BA29:BC29"/>
    <mergeCell ref="A30:F30"/>
    <mergeCell ref="BA26:BC26"/>
    <mergeCell ref="A27:F27"/>
    <mergeCell ref="G27:I27"/>
    <mergeCell ref="J27:P27"/>
    <mergeCell ref="Q27:X27"/>
    <mergeCell ref="Y27:AI27"/>
    <mergeCell ref="AJ27:AM27"/>
    <mergeCell ref="AO27:AR27"/>
    <mergeCell ref="AS27:AV27"/>
    <mergeCell ref="AW27:AZ27"/>
    <mergeCell ref="BA27:BC27"/>
    <mergeCell ref="A26:F26"/>
    <mergeCell ref="G26:I26"/>
    <mergeCell ref="J26:P26"/>
    <mergeCell ref="Q26:X26"/>
    <mergeCell ref="Y26:AI26"/>
    <mergeCell ref="AJ26:AM26"/>
    <mergeCell ref="AO26:AR26"/>
    <mergeCell ref="AS26:AV26"/>
    <mergeCell ref="AW26:AZ26"/>
    <mergeCell ref="BA24:BC24"/>
    <mergeCell ref="A25:F25"/>
    <mergeCell ref="G25:I25"/>
    <mergeCell ref="J25:P25"/>
    <mergeCell ref="Q25:X25"/>
    <mergeCell ref="Y25:AI25"/>
    <mergeCell ref="AJ25:AM25"/>
    <mergeCell ref="AO25:AR25"/>
    <mergeCell ref="AS25:AV25"/>
    <mergeCell ref="AW25:AZ25"/>
    <mergeCell ref="BA25:BC25"/>
    <mergeCell ref="A24:F24"/>
    <mergeCell ref="G24:I24"/>
    <mergeCell ref="J24:P24"/>
    <mergeCell ref="Q24:X24"/>
    <mergeCell ref="Y24:AI24"/>
    <mergeCell ref="AJ24:AM24"/>
    <mergeCell ref="AO24:AR24"/>
    <mergeCell ref="AS24:AV24"/>
    <mergeCell ref="AW24:AZ24"/>
    <mergeCell ref="BA22:BC22"/>
    <mergeCell ref="A23:F23"/>
    <mergeCell ref="G23:I23"/>
    <mergeCell ref="J23:P23"/>
    <mergeCell ref="Q23:X23"/>
    <mergeCell ref="Y23:AI23"/>
    <mergeCell ref="AJ23:AM23"/>
    <mergeCell ref="AO23:AR23"/>
    <mergeCell ref="AS23:AV23"/>
    <mergeCell ref="AW23:AZ23"/>
    <mergeCell ref="BA23:BC23"/>
    <mergeCell ref="A22:F22"/>
    <mergeCell ref="G22:I22"/>
    <mergeCell ref="J22:P22"/>
    <mergeCell ref="Q22:X22"/>
    <mergeCell ref="Y22:AI22"/>
    <mergeCell ref="AJ22:AM22"/>
    <mergeCell ref="AO22:AR22"/>
    <mergeCell ref="AS22:AV22"/>
    <mergeCell ref="AW22:AZ22"/>
    <mergeCell ref="BA20:BC20"/>
    <mergeCell ref="A21:F21"/>
    <mergeCell ref="G21:I21"/>
    <mergeCell ref="J21:P21"/>
    <mergeCell ref="Q21:X21"/>
    <mergeCell ref="Y21:AI21"/>
    <mergeCell ref="AJ21:AM21"/>
    <mergeCell ref="AO21:AR21"/>
    <mergeCell ref="AS21:AV21"/>
    <mergeCell ref="AW21:AZ21"/>
    <mergeCell ref="BA21:BC21"/>
    <mergeCell ref="A20:F20"/>
    <mergeCell ref="G20:I20"/>
    <mergeCell ref="J20:P20"/>
    <mergeCell ref="Q20:X20"/>
    <mergeCell ref="Y20:AI20"/>
    <mergeCell ref="AJ20:AM20"/>
    <mergeCell ref="AO20:AR20"/>
    <mergeCell ref="AS20:AV20"/>
    <mergeCell ref="AW20:AZ20"/>
    <mergeCell ref="BA18:BC18"/>
    <mergeCell ref="A19:F19"/>
    <mergeCell ref="G19:I19"/>
    <mergeCell ref="J19:P19"/>
    <mergeCell ref="Q19:X19"/>
    <mergeCell ref="Y19:AI19"/>
    <mergeCell ref="AJ19:AM19"/>
    <mergeCell ref="AO19:AR19"/>
    <mergeCell ref="AS19:AV19"/>
    <mergeCell ref="AW19:AZ19"/>
    <mergeCell ref="BA19:BC19"/>
    <mergeCell ref="A18:F18"/>
    <mergeCell ref="G18:I18"/>
    <mergeCell ref="J18:P18"/>
    <mergeCell ref="Q18:X18"/>
    <mergeCell ref="Y18:AI18"/>
    <mergeCell ref="AJ18:AM18"/>
    <mergeCell ref="AO18:AR18"/>
    <mergeCell ref="AS18:AV18"/>
    <mergeCell ref="AW18:AZ18"/>
    <mergeCell ref="BA16:BC16"/>
    <mergeCell ref="A17:F17"/>
    <mergeCell ref="G17:I17"/>
    <mergeCell ref="J17:P17"/>
    <mergeCell ref="Q17:X17"/>
    <mergeCell ref="Y17:AI17"/>
    <mergeCell ref="AJ17:AM17"/>
    <mergeCell ref="AO17:AR17"/>
    <mergeCell ref="AS17:AV17"/>
    <mergeCell ref="AW17:AZ17"/>
    <mergeCell ref="BA17:BC17"/>
    <mergeCell ref="A16:F16"/>
    <mergeCell ref="G16:I16"/>
    <mergeCell ref="J16:P16"/>
    <mergeCell ref="Q16:X16"/>
    <mergeCell ref="Y16:AI16"/>
    <mergeCell ref="AJ16:AM16"/>
    <mergeCell ref="AO16:AR16"/>
    <mergeCell ref="AS16:AV16"/>
    <mergeCell ref="AW16:AZ16"/>
    <mergeCell ref="A12:AI12"/>
    <mergeCell ref="AJ12:AP12"/>
    <mergeCell ref="A14:F15"/>
    <mergeCell ref="G14:I15"/>
    <mergeCell ref="J14:P15"/>
    <mergeCell ref="Q14:X15"/>
    <mergeCell ref="Y14:AI15"/>
    <mergeCell ref="AJ14:AR14"/>
    <mergeCell ref="A3:BC3"/>
    <mergeCell ref="BA6:BB6"/>
    <mergeCell ref="AP8:AV8"/>
    <mergeCell ref="AW8:BC8"/>
    <mergeCell ref="A10:I10"/>
    <mergeCell ref="J10:R10"/>
    <mergeCell ref="AS14:AV15"/>
    <mergeCell ref="AW14:AZ15"/>
    <mergeCell ref="BA14:BC15"/>
    <mergeCell ref="AJ15:AM15"/>
    <mergeCell ref="AO15:AR15"/>
  </mergeCells>
  <phoneticPr fontId="64"/>
  <conditionalFormatting sqref="AJ12:AP12">
    <cfRule type="expression" dxfId="3" priority="3" stopIfTrue="1">
      <formula>AND(COUNTA($E$14:$I$38)&gt;0,$AM$10="□")</formula>
    </cfRule>
  </conditionalFormatting>
  <conditionalFormatting sqref="AJ35:AP35">
    <cfRule type="expression" dxfId="2" priority="2" stopIfTrue="1">
      <formula>AND(COUNTA($E$14:$I$38)&gt;0,$AM$10="□")</formula>
    </cfRule>
  </conditionalFormatting>
  <conditionalFormatting sqref="AJ53:AP53">
    <cfRule type="expression" dxfId="1" priority="1" stopIfTrue="1">
      <formula>AND(COUNTA($E$14:$I$38)&gt;0,$AM$10="□")</formula>
    </cfRule>
  </conditionalFormatting>
  <dataValidations count="7">
    <dataValidation type="custom" imeMode="disabled" allowBlank="1" showInputMessage="1" showErrorMessage="1" errorTitle="入力エラー" error="小数点以下第一位を切り捨てで入力して下さい。_x000a_" sqref="AQ16:AR30 AQ39:AR48 AQ57:AR71" xr:uid="{D14FA481-4F2A-44AC-B76E-9A94ECF21112}">
      <formula1>W16-ROUNDDOWN(W16,0)=0</formula1>
    </dataValidation>
    <dataValidation type="custom" imeMode="disabled" allowBlank="1" showInputMessage="1" showErrorMessage="1" errorTitle="入力エラー" error="小数点以下第一位を切り捨てで入力して下さい。_x000a_" sqref="AO16:AP30 AO39:AP48 AO57:AP71" xr:uid="{0CCE34DD-6562-43E3-A8DB-1DD7961DC8F9}">
      <formula1>V16-ROUNDDOWN(V16,0)=0</formula1>
    </dataValidation>
    <dataValidation type="list" allowBlank="1" showInputMessage="1" showErrorMessage="1" sqref="AJ35:AP35 AJ12:AP12 AJ53:AP53" xr:uid="{239D6D0F-F2CB-4D2A-8524-E79345E4D665}">
      <formula1>"□,■"</formula1>
    </dataValidation>
    <dataValidation type="custom" imeMode="disabled" allowBlank="1" showInputMessage="1" showErrorMessage="1" errorTitle="入力エラー" error="小数点以下第一位を切り捨てで入力して下さい。_x000a_" sqref="AJ16:AM30 AJ39:AM48 AJ57:AM71" xr:uid="{AFC697E0-A1B4-48DC-A50F-0884CE95B42B}">
      <formula1>AJ16-ROUNDDOWN(AJ16,0)=0</formula1>
    </dataValidation>
    <dataValidation type="custom" imeMode="disabled" allowBlank="1" showInputMessage="1" showErrorMessage="1" errorTitle="入力エラー" error="小数点以下の入力はできません。" sqref="BA39:BC48 BA16:BC30 BA57:BC71" xr:uid="{09C0FAD7-5023-4AFA-AE12-71F340FABAF7}">
      <formula1>BA16-ROUNDDOWN(BA16,0)=0</formula1>
    </dataValidation>
    <dataValidation imeMode="disabled" allowBlank="1" showInputMessage="1" showErrorMessage="1" sqref="AS39:AZ48 AS16:AZ30 AS57:AZ71" xr:uid="{CFB05DAB-D196-48F0-8F6A-6AF8C68E936B}"/>
    <dataValidation type="textLength" imeMode="disabled" operator="equal" allowBlank="1" showInputMessage="1" showErrorMessage="1" errorTitle="文字数エラー" error="SII登録型番の８文字で登録してください。" sqref="J39:P48 J16:P30 J57:P71" xr:uid="{018B40D8-5F52-4D74-BD83-F4338C490FA5}">
      <formula1>8</formula1>
    </dataValidation>
  </dataValidations>
  <printOptions horizontalCentered="1"/>
  <pageMargins left="0.11811023622047245" right="0.11811023622047245" top="0.31496062992125984" bottom="0.19685039370078741" header="0.11811023622047245" footer="0.11811023622047245"/>
  <pageSetup paperSize="9" scale="36" orientation="portrait" r:id="rId1"/>
  <headerFooter>
    <oddHeader>&amp;R&amp;14VERSION 1.1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X69"/>
  <sheetViews>
    <sheetView showGridLines="0" view="pageBreakPreview" zoomScale="70" zoomScaleNormal="55" zoomScaleSheetLayoutView="70" workbookViewId="0"/>
  </sheetViews>
  <sheetFormatPr defaultColWidth="3" defaultRowHeight="18" customHeight="1"/>
  <cols>
    <col min="1" max="3" width="2.625" style="195" customWidth="1"/>
    <col min="4" max="5" width="2.625" style="241" customWidth="1"/>
    <col min="6" max="7" width="2.625" style="242" customWidth="1"/>
    <col min="8" max="54" width="2.625" style="195" customWidth="1"/>
    <col min="55" max="55" width="3" style="195"/>
    <col min="56" max="56" width="3" style="203" customWidth="1"/>
    <col min="57" max="57" width="3" style="243" customWidth="1"/>
    <col min="58" max="16384" width="3" style="195"/>
  </cols>
  <sheetData>
    <row r="1" spans="1:76" ht="28.5" customHeight="1">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193"/>
      <c r="AL1" s="193"/>
      <c r="AM1" s="193"/>
      <c r="AN1" s="193"/>
      <c r="AO1" s="193"/>
      <c r="AP1" s="193"/>
      <c r="AQ1" s="193"/>
      <c r="AR1" s="193"/>
      <c r="AS1" s="193"/>
      <c r="AT1" s="193"/>
      <c r="AU1" s="193"/>
      <c r="AV1" s="193"/>
      <c r="AW1" s="193"/>
      <c r="AX1" s="193"/>
      <c r="AY1" s="193"/>
      <c r="AZ1" s="193"/>
      <c r="BA1" s="193"/>
      <c r="BB1" s="193"/>
      <c r="BC1" s="194"/>
      <c r="BD1" s="194"/>
      <c r="BE1" s="194"/>
      <c r="BF1" s="194"/>
      <c r="BG1" s="194"/>
      <c r="BH1" s="194"/>
      <c r="BI1" s="194"/>
      <c r="BJ1" s="194"/>
      <c r="BK1" s="194"/>
      <c r="BL1" s="194"/>
      <c r="BM1" s="194"/>
      <c r="BN1" s="194"/>
      <c r="BO1" s="194"/>
      <c r="BP1" s="194"/>
      <c r="BQ1" s="194"/>
      <c r="BR1" s="194"/>
      <c r="BS1" s="194"/>
      <c r="BT1" s="194"/>
      <c r="BU1" s="194"/>
      <c r="BV1" s="194"/>
      <c r="BW1" s="194"/>
      <c r="BX1" s="194"/>
    </row>
    <row r="2" spans="1:76" ht="28.5" customHeight="1">
      <c r="A2" s="196"/>
      <c r="B2" s="197"/>
      <c r="C2" s="197"/>
      <c r="D2" s="198"/>
      <c r="E2" s="198"/>
      <c r="F2" s="199"/>
      <c r="G2" s="199"/>
      <c r="H2" s="197"/>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200"/>
      <c r="AU2" s="193"/>
      <c r="AV2" s="1743"/>
      <c r="AW2" s="1743"/>
      <c r="AX2" s="201"/>
      <c r="AY2" s="1743"/>
      <c r="AZ2" s="1743"/>
      <c r="BA2" s="193"/>
      <c r="BB2" s="193"/>
      <c r="BC2" s="202"/>
    </row>
    <row r="3" spans="1:76" ht="28.5" customHeight="1">
      <c r="A3" s="200"/>
      <c r="B3" s="200"/>
      <c r="C3" s="200"/>
      <c r="D3" s="204"/>
      <c r="E3" s="204"/>
      <c r="F3" s="205"/>
      <c r="G3" s="205"/>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6"/>
      <c r="AU3" s="206"/>
      <c r="AV3" s="206"/>
      <c r="AW3" s="206"/>
      <c r="AX3" s="206"/>
      <c r="AY3" s="206"/>
      <c r="AZ3" s="206"/>
      <c r="BA3" s="206"/>
      <c r="BB3" s="206"/>
      <c r="BC3" s="202"/>
    </row>
    <row r="4" spans="1:76" ht="30" customHeight="1">
      <c r="A4" s="207" t="s">
        <v>180</v>
      </c>
      <c r="B4" s="208"/>
      <c r="C4" s="208"/>
      <c r="D4" s="208"/>
      <c r="E4" s="208"/>
      <c r="F4" s="208"/>
      <c r="G4" s="208"/>
      <c r="H4" s="208"/>
      <c r="I4" s="209"/>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210"/>
      <c r="AW4" s="211"/>
      <c r="AX4" s="210"/>
      <c r="AY4" s="210"/>
      <c r="AZ4" s="211"/>
      <c r="BA4" s="193"/>
      <c r="BB4" s="193"/>
      <c r="BC4" s="202"/>
    </row>
    <row r="5" spans="1:76" ht="30" customHeight="1">
      <c r="A5" s="212" t="s">
        <v>148</v>
      </c>
      <c r="B5" s="213"/>
      <c r="C5" s="213"/>
      <c r="D5" s="213"/>
      <c r="E5" s="213"/>
      <c r="F5" s="213"/>
      <c r="G5" s="213"/>
      <c r="H5" s="213"/>
      <c r="I5" s="213"/>
      <c r="J5" s="213"/>
      <c r="K5" s="213"/>
      <c r="L5" s="213"/>
      <c r="M5" s="213"/>
      <c r="N5" s="213"/>
      <c r="O5" s="213"/>
      <c r="P5" s="213"/>
      <c r="Q5" s="213"/>
      <c r="R5" s="213"/>
      <c r="S5" s="213"/>
      <c r="T5" s="213"/>
      <c r="U5" s="213"/>
      <c r="V5" s="213"/>
      <c r="W5" s="213"/>
      <c r="X5" s="21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202"/>
    </row>
    <row r="6" spans="1:76" ht="30" customHeight="1">
      <c r="A6" s="1744" t="s">
        <v>268</v>
      </c>
      <c r="B6" s="1744"/>
      <c r="C6" s="1744"/>
      <c r="D6" s="1744"/>
      <c r="E6" s="1744"/>
      <c r="F6" s="1744"/>
      <c r="G6" s="1744"/>
      <c r="H6" s="1744"/>
      <c r="I6" s="1744"/>
      <c r="J6" s="1744"/>
      <c r="K6" s="1744"/>
      <c r="L6" s="1744"/>
      <c r="M6" s="1744"/>
      <c r="N6" s="1744"/>
      <c r="O6" s="1744"/>
      <c r="P6" s="1744"/>
      <c r="Q6" s="1744"/>
      <c r="R6" s="1744"/>
      <c r="S6" s="1744"/>
      <c r="T6" s="1744"/>
      <c r="U6" s="1744"/>
      <c r="V6" s="1744"/>
      <c r="W6" s="1744"/>
      <c r="X6" s="1744"/>
      <c r="Y6" s="1744"/>
      <c r="Z6" s="1744"/>
      <c r="AA6" s="1744"/>
      <c r="AB6" s="1744"/>
      <c r="AC6" s="1744"/>
      <c r="AD6" s="1744"/>
      <c r="AE6" s="1744"/>
      <c r="AF6" s="1744"/>
      <c r="AG6" s="1744"/>
      <c r="AH6" s="1744"/>
      <c r="AI6" s="1744"/>
      <c r="AJ6" s="1744"/>
      <c r="AK6" s="1744"/>
      <c r="AL6" s="1744"/>
      <c r="AM6" s="1744"/>
      <c r="AN6" s="1744"/>
      <c r="AO6" s="1744"/>
      <c r="AP6" s="1744"/>
      <c r="AQ6" s="1744"/>
      <c r="AR6" s="1744"/>
      <c r="AS6" s="1744"/>
      <c r="AT6" s="1744"/>
      <c r="AU6" s="1744"/>
      <c r="AV6" s="1744"/>
      <c r="AW6" s="1744"/>
      <c r="AX6" s="1744"/>
      <c r="AY6" s="1744"/>
      <c r="AZ6" s="1744"/>
      <c r="BA6" s="1744"/>
      <c r="BB6" s="1744"/>
      <c r="BC6" s="202"/>
    </row>
    <row r="7" spans="1:76" ht="30" customHeight="1">
      <c r="A7" s="1744"/>
      <c r="B7" s="1744"/>
      <c r="C7" s="1744"/>
      <c r="D7" s="1744"/>
      <c r="E7" s="1744"/>
      <c r="F7" s="1744"/>
      <c r="G7" s="1744"/>
      <c r="H7" s="1744"/>
      <c r="I7" s="1744"/>
      <c r="J7" s="1744"/>
      <c r="K7" s="1744"/>
      <c r="L7" s="1744"/>
      <c r="M7" s="1744"/>
      <c r="N7" s="1744"/>
      <c r="O7" s="1744"/>
      <c r="P7" s="1744"/>
      <c r="Q7" s="1744"/>
      <c r="R7" s="1744"/>
      <c r="S7" s="1744"/>
      <c r="T7" s="1744"/>
      <c r="U7" s="1744"/>
      <c r="V7" s="1744"/>
      <c r="W7" s="1744"/>
      <c r="X7" s="1744"/>
      <c r="Y7" s="1744"/>
      <c r="Z7" s="1744"/>
      <c r="AA7" s="1744"/>
      <c r="AB7" s="1744"/>
      <c r="AC7" s="1744"/>
      <c r="AD7" s="1744"/>
      <c r="AE7" s="1744"/>
      <c r="AF7" s="1744"/>
      <c r="AG7" s="1744"/>
      <c r="AH7" s="1744"/>
      <c r="AI7" s="1744"/>
      <c r="AJ7" s="1744"/>
      <c r="AK7" s="1744"/>
      <c r="AL7" s="1744"/>
      <c r="AM7" s="1744"/>
      <c r="AN7" s="1744"/>
      <c r="AO7" s="1744"/>
      <c r="AP7" s="1744"/>
      <c r="AQ7" s="1744"/>
      <c r="AR7" s="1744"/>
      <c r="AS7" s="1744"/>
      <c r="AT7" s="1744"/>
      <c r="AU7" s="1744"/>
      <c r="AV7" s="1744"/>
      <c r="AW7" s="1744"/>
      <c r="AX7" s="1744"/>
      <c r="AY7" s="1744"/>
      <c r="AZ7" s="1744"/>
      <c r="BA7" s="1744"/>
      <c r="BB7" s="1744"/>
      <c r="BC7" s="202"/>
    </row>
    <row r="8" spans="1:76" ht="30" customHeight="1">
      <c r="A8" s="1744"/>
      <c r="B8" s="1744"/>
      <c r="C8" s="1744"/>
      <c r="D8" s="1744"/>
      <c r="E8" s="1744"/>
      <c r="F8" s="1744"/>
      <c r="G8" s="1744"/>
      <c r="H8" s="1744"/>
      <c r="I8" s="1744"/>
      <c r="J8" s="1744"/>
      <c r="K8" s="1744"/>
      <c r="L8" s="1744"/>
      <c r="M8" s="1744"/>
      <c r="N8" s="1744"/>
      <c r="O8" s="1744"/>
      <c r="P8" s="1744"/>
      <c r="Q8" s="1744"/>
      <c r="R8" s="1744"/>
      <c r="S8" s="1744"/>
      <c r="T8" s="1744"/>
      <c r="U8" s="1744"/>
      <c r="V8" s="1744"/>
      <c r="W8" s="1744"/>
      <c r="X8" s="1744"/>
      <c r="Y8" s="1744"/>
      <c r="Z8" s="1744"/>
      <c r="AA8" s="1744"/>
      <c r="AB8" s="1744"/>
      <c r="AC8" s="1744"/>
      <c r="AD8" s="1744"/>
      <c r="AE8" s="1744"/>
      <c r="AF8" s="1744"/>
      <c r="AG8" s="1744"/>
      <c r="AH8" s="1744"/>
      <c r="AI8" s="1744"/>
      <c r="AJ8" s="1744"/>
      <c r="AK8" s="1744"/>
      <c r="AL8" s="1744"/>
      <c r="AM8" s="1744"/>
      <c r="AN8" s="1744"/>
      <c r="AO8" s="1744"/>
      <c r="AP8" s="1744"/>
      <c r="AQ8" s="1744"/>
      <c r="AR8" s="1744"/>
      <c r="AS8" s="1744"/>
      <c r="AT8" s="1744"/>
      <c r="AU8" s="1744"/>
      <c r="AV8" s="1744"/>
      <c r="AW8" s="1744"/>
      <c r="AX8" s="1744"/>
      <c r="AY8" s="1744"/>
      <c r="AZ8" s="1744"/>
      <c r="BA8" s="1744"/>
      <c r="BB8" s="1744"/>
      <c r="BC8" s="202"/>
    </row>
    <row r="9" spans="1:76" ht="30" customHeight="1">
      <c r="A9" s="214"/>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02"/>
    </row>
    <row r="10" spans="1:76" ht="60" customHeight="1">
      <c r="A10" s="1745" t="s">
        <v>149</v>
      </c>
      <c r="B10" s="1745"/>
      <c r="C10" s="1745"/>
      <c r="D10" s="1745"/>
      <c r="E10" s="1745"/>
      <c r="F10" s="1745"/>
      <c r="G10" s="1745"/>
      <c r="H10" s="1745"/>
      <c r="I10" s="1745"/>
      <c r="J10" s="1745"/>
      <c r="K10" s="1745"/>
      <c r="L10" s="1745"/>
      <c r="M10" s="1745"/>
      <c r="N10" s="1745"/>
      <c r="O10" s="1745"/>
      <c r="P10" s="1745"/>
      <c r="Q10" s="1745"/>
      <c r="R10" s="1745"/>
      <c r="S10" s="1745"/>
      <c r="T10" s="1745"/>
      <c r="U10" s="1745"/>
      <c r="V10" s="1745"/>
      <c r="W10" s="1745"/>
      <c r="X10" s="1745"/>
      <c r="Y10" s="1745"/>
      <c r="Z10" s="1745"/>
      <c r="AA10" s="1745"/>
      <c r="AB10" s="1745"/>
      <c r="AC10" s="1745"/>
      <c r="AD10" s="1745"/>
      <c r="AE10" s="1745"/>
      <c r="AF10" s="1745"/>
      <c r="AG10" s="1745"/>
      <c r="AH10" s="1745"/>
      <c r="AI10" s="1745"/>
      <c r="AJ10" s="1745"/>
      <c r="AK10" s="1745"/>
      <c r="AL10" s="1745"/>
      <c r="AM10" s="1745"/>
      <c r="AN10" s="1745"/>
      <c r="AO10" s="1745"/>
      <c r="AP10" s="1745"/>
      <c r="AQ10" s="1745"/>
      <c r="AR10" s="1745"/>
      <c r="AS10" s="1745"/>
      <c r="AT10" s="1745"/>
      <c r="AU10" s="1745"/>
      <c r="AV10" s="1745"/>
      <c r="AW10" s="1745"/>
      <c r="AX10" s="1745"/>
      <c r="AY10" s="1745"/>
      <c r="AZ10" s="1745"/>
      <c r="BA10" s="1745"/>
      <c r="BB10" s="1745"/>
      <c r="BC10" s="202"/>
    </row>
    <row r="11" spans="1:76" ht="13.5" customHeight="1">
      <c r="A11" s="2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02"/>
    </row>
    <row r="12" spans="1:76" s="219" customFormat="1" ht="17.25" customHeight="1">
      <c r="A12" s="221" t="s">
        <v>181</v>
      </c>
      <c r="B12" s="221"/>
      <c r="C12" s="216" t="s">
        <v>150</v>
      </c>
      <c r="D12" s="221"/>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8"/>
      <c r="BD12" s="244"/>
      <c r="BE12" s="245"/>
    </row>
    <row r="13" spans="1:76" s="219" customFormat="1" ht="17.25" customHeight="1">
      <c r="A13" s="221"/>
      <c r="B13" s="221"/>
      <c r="C13" s="1746" t="s">
        <v>151</v>
      </c>
      <c r="D13" s="1746"/>
      <c r="E13" s="1746"/>
      <c r="F13" s="1746"/>
      <c r="G13" s="1746"/>
      <c r="H13" s="1746"/>
      <c r="I13" s="1746"/>
      <c r="J13" s="1746"/>
      <c r="K13" s="1746"/>
      <c r="L13" s="1746"/>
      <c r="M13" s="1746"/>
      <c r="N13" s="1746"/>
      <c r="O13" s="1746"/>
      <c r="P13" s="1746"/>
      <c r="Q13" s="1746"/>
      <c r="R13" s="1746"/>
      <c r="S13" s="1746"/>
      <c r="T13" s="1746"/>
      <c r="U13" s="1746"/>
      <c r="V13" s="1746"/>
      <c r="W13" s="1746"/>
      <c r="X13" s="1746"/>
      <c r="Y13" s="1746"/>
      <c r="Z13" s="1746"/>
      <c r="AA13" s="1746"/>
      <c r="AB13" s="1746"/>
      <c r="AC13" s="1746"/>
      <c r="AD13" s="1746"/>
      <c r="AE13" s="1746"/>
      <c r="AF13" s="1746"/>
      <c r="AG13" s="1746"/>
      <c r="AH13" s="1746"/>
      <c r="AI13" s="1746"/>
      <c r="AJ13" s="1746"/>
      <c r="AK13" s="1746"/>
      <c r="AL13" s="1746"/>
      <c r="AM13" s="1746"/>
      <c r="AN13" s="1746"/>
      <c r="AO13" s="1746"/>
      <c r="AP13" s="1746"/>
      <c r="AQ13" s="1746"/>
      <c r="AR13" s="1746"/>
      <c r="AS13" s="1746"/>
      <c r="AT13" s="1746"/>
      <c r="AU13" s="1746"/>
      <c r="AV13" s="1746"/>
      <c r="AW13" s="1746"/>
      <c r="AX13" s="1746"/>
      <c r="AY13" s="1746"/>
      <c r="AZ13" s="1746"/>
      <c r="BA13" s="1746"/>
      <c r="BB13" s="1746"/>
      <c r="BC13" s="218"/>
      <c r="BD13" s="244"/>
      <c r="BE13" s="245"/>
    </row>
    <row r="14" spans="1:76" s="219" customFormat="1" ht="17.25" customHeight="1">
      <c r="A14" s="221"/>
      <c r="B14" s="221"/>
      <c r="C14" s="1746"/>
      <c r="D14" s="1746"/>
      <c r="E14" s="1746"/>
      <c r="F14" s="1746"/>
      <c r="G14" s="1746"/>
      <c r="H14" s="1746"/>
      <c r="I14" s="1746"/>
      <c r="J14" s="1746"/>
      <c r="K14" s="1746"/>
      <c r="L14" s="1746"/>
      <c r="M14" s="1746"/>
      <c r="N14" s="1746"/>
      <c r="O14" s="1746"/>
      <c r="P14" s="1746"/>
      <c r="Q14" s="1746"/>
      <c r="R14" s="1746"/>
      <c r="S14" s="1746"/>
      <c r="T14" s="1746"/>
      <c r="U14" s="1746"/>
      <c r="V14" s="1746"/>
      <c r="W14" s="1746"/>
      <c r="X14" s="1746"/>
      <c r="Y14" s="1746"/>
      <c r="Z14" s="1746"/>
      <c r="AA14" s="1746"/>
      <c r="AB14" s="1746"/>
      <c r="AC14" s="1746"/>
      <c r="AD14" s="1746"/>
      <c r="AE14" s="1746"/>
      <c r="AF14" s="1746"/>
      <c r="AG14" s="1746"/>
      <c r="AH14" s="1746"/>
      <c r="AI14" s="1746"/>
      <c r="AJ14" s="1746"/>
      <c r="AK14" s="1746"/>
      <c r="AL14" s="1746"/>
      <c r="AM14" s="1746"/>
      <c r="AN14" s="1746"/>
      <c r="AO14" s="1746"/>
      <c r="AP14" s="1746"/>
      <c r="AQ14" s="1746"/>
      <c r="AR14" s="1746"/>
      <c r="AS14" s="1746"/>
      <c r="AT14" s="1746"/>
      <c r="AU14" s="1746"/>
      <c r="AV14" s="1746"/>
      <c r="AW14" s="1746"/>
      <c r="AX14" s="1746"/>
      <c r="AY14" s="1746"/>
      <c r="AZ14" s="1746"/>
      <c r="BA14" s="1746"/>
      <c r="BB14" s="1746"/>
      <c r="BC14" s="218"/>
      <c r="BD14" s="244"/>
      <c r="BE14" s="245"/>
    </row>
    <row r="15" spans="1:76" s="219" customFormat="1" ht="17.25" customHeight="1">
      <c r="A15" s="220"/>
      <c r="B15" s="221"/>
      <c r="C15" s="1746"/>
      <c r="D15" s="1746"/>
      <c r="E15" s="1746"/>
      <c r="F15" s="1746"/>
      <c r="G15" s="1746"/>
      <c r="H15" s="1746"/>
      <c r="I15" s="1746"/>
      <c r="J15" s="1746"/>
      <c r="K15" s="1746"/>
      <c r="L15" s="1746"/>
      <c r="M15" s="1746"/>
      <c r="N15" s="1746"/>
      <c r="O15" s="1746"/>
      <c r="P15" s="1746"/>
      <c r="Q15" s="1746"/>
      <c r="R15" s="1746"/>
      <c r="S15" s="1746"/>
      <c r="T15" s="1746"/>
      <c r="U15" s="1746"/>
      <c r="V15" s="1746"/>
      <c r="W15" s="1746"/>
      <c r="X15" s="1746"/>
      <c r="Y15" s="1746"/>
      <c r="Z15" s="1746"/>
      <c r="AA15" s="1746"/>
      <c r="AB15" s="1746"/>
      <c r="AC15" s="1746"/>
      <c r="AD15" s="1746"/>
      <c r="AE15" s="1746"/>
      <c r="AF15" s="1746"/>
      <c r="AG15" s="1746"/>
      <c r="AH15" s="1746"/>
      <c r="AI15" s="1746"/>
      <c r="AJ15" s="1746"/>
      <c r="AK15" s="1746"/>
      <c r="AL15" s="1746"/>
      <c r="AM15" s="1746"/>
      <c r="AN15" s="1746"/>
      <c r="AO15" s="1746"/>
      <c r="AP15" s="1746"/>
      <c r="AQ15" s="1746"/>
      <c r="AR15" s="1746"/>
      <c r="AS15" s="1746"/>
      <c r="AT15" s="1746"/>
      <c r="AU15" s="1746"/>
      <c r="AV15" s="1746"/>
      <c r="AW15" s="1746"/>
      <c r="AX15" s="1746"/>
      <c r="AY15" s="1746"/>
      <c r="AZ15" s="1746"/>
      <c r="BA15" s="1746"/>
      <c r="BB15" s="1746"/>
      <c r="BC15" s="218"/>
      <c r="BD15" s="244"/>
      <c r="BE15" s="245"/>
    </row>
    <row r="16" spans="1:76" s="219" customFormat="1" ht="7.5" customHeight="1">
      <c r="A16" s="220"/>
      <c r="B16" s="221"/>
      <c r="C16" s="221"/>
      <c r="D16" s="221"/>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8"/>
      <c r="BD16" s="244"/>
      <c r="BE16" s="245"/>
    </row>
    <row r="17" spans="1:57" s="219" customFormat="1" ht="17.25" customHeight="1">
      <c r="A17" s="221" t="s">
        <v>152</v>
      </c>
      <c r="B17" s="221"/>
      <c r="C17" s="216" t="s">
        <v>153</v>
      </c>
      <c r="D17" s="221"/>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8"/>
      <c r="BD17" s="244"/>
      <c r="BE17" s="245"/>
    </row>
    <row r="18" spans="1:57" s="219" customFormat="1" ht="17.25" customHeight="1">
      <c r="A18" s="220"/>
      <c r="B18" s="221"/>
      <c r="C18" s="1736" t="s">
        <v>154</v>
      </c>
      <c r="D18" s="1736"/>
      <c r="E18" s="1736"/>
      <c r="F18" s="1736"/>
      <c r="G18" s="1736"/>
      <c r="H18" s="1736"/>
      <c r="I18" s="1736"/>
      <c r="J18" s="1736"/>
      <c r="K18" s="1736"/>
      <c r="L18" s="1736"/>
      <c r="M18" s="1736"/>
      <c r="N18" s="1736"/>
      <c r="O18" s="1736"/>
      <c r="P18" s="1736"/>
      <c r="Q18" s="1736"/>
      <c r="R18" s="1736"/>
      <c r="S18" s="1736"/>
      <c r="T18" s="1736"/>
      <c r="U18" s="1736"/>
      <c r="V18" s="1736"/>
      <c r="W18" s="1736"/>
      <c r="X18" s="1736"/>
      <c r="Y18" s="1736"/>
      <c r="Z18" s="1736"/>
      <c r="AA18" s="1736"/>
      <c r="AB18" s="1736"/>
      <c r="AC18" s="1736"/>
      <c r="AD18" s="1736"/>
      <c r="AE18" s="1736"/>
      <c r="AF18" s="1736"/>
      <c r="AG18" s="1736"/>
      <c r="AH18" s="1736"/>
      <c r="AI18" s="1736"/>
      <c r="AJ18" s="1736"/>
      <c r="AK18" s="1736"/>
      <c r="AL18" s="1736"/>
      <c r="AM18" s="1736"/>
      <c r="AN18" s="1736"/>
      <c r="AO18" s="1736"/>
      <c r="AP18" s="1736"/>
      <c r="AQ18" s="1736"/>
      <c r="AR18" s="1736"/>
      <c r="AS18" s="1736"/>
      <c r="AT18" s="1736"/>
      <c r="AU18" s="1736"/>
      <c r="AV18" s="1736"/>
      <c r="AW18" s="1736"/>
      <c r="AX18" s="1736"/>
      <c r="AY18" s="1736"/>
      <c r="AZ18" s="1736"/>
      <c r="BA18" s="1736"/>
      <c r="BB18" s="1736"/>
      <c r="BC18" s="218"/>
      <c r="BD18" s="244"/>
      <c r="BE18" s="245"/>
    </row>
    <row r="19" spans="1:57" s="219" customFormat="1" ht="7.5" customHeight="1">
      <c r="A19" s="220"/>
      <c r="B19" s="221"/>
      <c r="C19" s="221"/>
      <c r="D19" s="221"/>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8"/>
      <c r="BD19" s="244"/>
      <c r="BE19" s="245"/>
    </row>
    <row r="20" spans="1:57" s="219" customFormat="1" ht="17.25" customHeight="1">
      <c r="A20" s="221" t="s">
        <v>182</v>
      </c>
      <c r="B20" s="221"/>
      <c r="C20" s="216" t="s">
        <v>155</v>
      </c>
      <c r="D20" s="221"/>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8"/>
      <c r="BD20" s="244"/>
      <c r="BE20" s="245"/>
    </row>
    <row r="21" spans="1:57" s="219" customFormat="1" ht="17.25" customHeight="1">
      <c r="A21" s="220"/>
      <c r="B21" s="221"/>
      <c r="C21" s="1736" t="s">
        <v>156</v>
      </c>
      <c r="D21" s="1736"/>
      <c r="E21" s="1736"/>
      <c r="F21" s="1736"/>
      <c r="G21" s="1736"/>
      <c r="H21" s="1736"/>
      <c r="I21" s="1736"/>
      <c r="J21" s="1736"/>
      <c r="K21" s="1736"/>
      <c r="L21" s="1736"/>
      <c r="M21" s="1736"/>
      <c r="N21" s="1736"/>
      <c r="O21" s="1736"/>
      <c r="P21" s="1736"/>
      <c r="Q21" s="1736"/>
      <c r="R21" s="1736"/>
      <c r="S21" s="1736"/>
      <c r="T21" s="1736"/>
      <c r="U21" s="1736"/>
      <c r="V21" s="1736"/>
      <c r="W21" s="1736"/>
      <c r="X21" s="1736"/>
      <c r="Y21" s="1736"/>
      <c r="Z21" s="1736"/>
      <c r="AA21" s="1736"/>
      <c r="AB21" s="1736"/>
      <c r="AC21" s="1736"/>
      <c r="AD21" s="1736"/>
      <c r="AE21" s="1736"/>
      <c r="AF21" s="1736"/>
      <c r="AG21" s="1736"/>
      <c r="AH21" s="1736"/>
      <c r="AI21" s="1736"/>
      <c r="AJ21" s="1736"/>
      <c r="AK21" s="1736"/>
      <c r="AL21" s="1736"/>
      <c r="AM21" s="1736"/>
      <c r="AN21" s="1736"/>
      <c r="AO21" s="1736"/>
      <c r="AP21" s="1736"/>
      <c r="AQ21" s="1736"/>
      <c r="AR21" s="1736"/>
      <c r="AS21" s="1736"/>
      <c r="AT21" s="1736"/>
      <c r="AU21" s="1736"/>
      <c r="AV21" s="1736"/>
      <c r="AW21" s="1736"/>
      <c r="AX21" s="1736"/>
      <c r="AY21" s="1736"/>
      <c r="AZ21" s="1736"/>
      <c r="BA21" s="1736"/>
      <c r="BB21" s="1736"/>
      <c r="BC21" s="218"/>
      <c r="BD21" s="244"/>
      <c r="BE21" s="245"/>
    </row>
    <row r="22" spans="1:57" s="219" customFormat="1" ht="7.5" customHeight="1">
      <c r="A22" s="220"/>
      <c r="B22" s="221"/>
      <c r="C22" s="221"/>
      <c r="D22" s="221"/>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8"/>
      <c r="BD22" s="244"/>
      <c r="BE22" s="245"/>
    </row>
    <row r="23" spans="1:57" s="219" customFormat="1" ht="17.25" customHeight="1">
      <c r="A23" s="221" t="s">
        <v>157</v>
      </c>
      <c r="B23" s="221"/>
      <c r="C23" s="216" t="s">
        <v>158</v>
      </c>
      <c r="D23" s="221"/>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8"/>
      <c r="BD23" s="244"/>
      <c r="BE23" s="245"/>
    </row>
    <row r="24" spans="1:57" s="219" customFormat="1" ht="17.25" customHeight="1">
      <c r="A24" s="220"/>
      <c r="B24" s="221"/>
      <c r="C24" s="1736" t="s">
        <v>159</v>
      </c>
      <c r="D24" s="1736"/>
      <c r="E24" s="1736"/>
      <c r="F24" s="1736"/>
      <c r="G24" s="1736"/>
      <c r="H24" s="1736"/>
      <c r="I24" s="1736"/>
      <c r="J24" s="1736"/>
      <c r="K24" s="1736"/>
      <c r="L24" s="1736"/>
      <c r="M24" s="1736"/>
      <c r="N24" s="1736"/>
      <c r="O24" s="1736"/>
      <c r="P24" s="1736"/>
      <c r="Q24" s="1736"/>
      <c r="R24" s="1736"/>
      <c r="S24" s="1736"/>
      <c r="T24" s="1736"/>
      <c r="U24" s="1736"/>
      <c r="V24" s="1736"/>
      <c r="W24" s="1736"/>
      <c r="X24" s="1736"/>
      <c r="Y24" s="1736"/>
      <c r="Z24" s="1736"/>
      <c r="AA24" s="1736"/>
      <c r="AB24" s="1736"/>
      <c r="AC24" s="1736"/>
      <c r="AD24" s="1736"/>
      <c r="AE24" s="1736"/>
      <c r="AF24" s="1736"/>
      <c r="AG24" s="1736"/>
      <c r="AH24" s="1736"/>
      <c r="AI24" s="1736"/>
      <c r="AJ24" s="1736"/>
      <c r="AK24" s="1736"/>
      <c r="AL24" s="1736"/>
      <c r="AM24" s="1736"/>
      <c r="AN24" s="1736"/>
      <c r="AO24" s="1736"/>
      <c r="AP24" s="1736"/>
      <c r="AQ24" s="1736"/>
      <c r="AR24" s="1736"/>
      <c r="AS24" s="1736"/>
      <c r="AT24" s="1736"/>
      <c r="AU24" s="1736"/>
      <c r="AV24" s="1736"/>
      <c r="AW24" s="1736"/>
      <c r="AX24" s="1736"/>
      <c r="AY24" s="1736"/>
      <c r="AZ24" s="1736"/>
      <c r="BA24" s="1736"/>
      <c r="BB24" s="1736"/>
      <c r="BC24" s="218"/>
      <c r="BD24" s="244"/>
      <c r="BE24" s="245"/>
    </row>
    <row r="25" spans="1:57" s="219" customFormat="1" ht="7.5" customHeight="1">
      <c r="A25" s="220"/>
      <c r="B25" s="221"/>
      <c r="C25" s="221"/>
      <c r="D25" s="221"/>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8"/>
      <c r="BD25" s="244"/>
      <c r="BE25" s="245"/>
    </row>
    <row r="26" spans="1:57" s="219" customFormat="1" ht="17.25" customHeight="1">
      <c r="A26" s="221" t="s">
        <v>160</v>
      </c>
      <c r="B26" s="221"/>
      <c r="C26" s="216" t="s">
        <v>161</v>
      </c>
      <c r="D26" s="221"/>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8"/>
      <c r="BD26" s="244"/>
      <c r="BE26" s="245"/>
    </row>
    <row r="27" spans="1:57" s="219" customFormat="1" ht="17.25" customHeight="1">
      <c r="A27" s="220"/>
      <c r="B27" s="221"/>
      <c r="C27" s="1737" t="s">
        <v>183</v>
      </c>
      <c r="D27" s="1737"/>
      <c r="E27" s="1737"/>
      <c r="F27" s="1737"/>
      <c r="G27" s="1737"/>
      <c r="H27" s="1737"/>
      <c r="I27" s="1737"/>
      <c r="J27" s="1737"/>
      <c r="K27" s="1737"/>
      <c r="L27" s="1737"/>
      <c r="M27" s="1737"/>
      <c r="N27" s="1737"/>
      <c r="O27" s="1737"/>
      <c r="P27" s="1737"/>
      <c r="Q27" s="1737"/>
      <c r="R27" s="1737"/>
      <c r="S27" s="1737"/>
      <c r="T27" s="1737"/>
      <c r="U27" s="1737"/>
      <c r="V27" s="1737"/>
      <c r="W27" s="1737"/>
      <c r="X27" s="1737"/>
      <c r="Y27" s="1737"/>
      <c r="Z27" s="1737"/>
      <c r="AA27" s="1737"/>
      <c r="AB27" s="1737"/>
      <c r="AC27" s="1737"/>
      <c r="AD27" s="1737"/>
      <c r="AE27" s="1737"/>
      <c r="AF27" s="1737"/>
      <c r="AG27" s="1737"/>
      <c r="AH27" s="1737"/>
      <c r="AI27" s="1737"/>
      <c r="AJ27" s="1737"/>
      <c r="AK27" s="1737"/>
      <c r="AL27" s="1737"/>
      <c r="AM27" s="1737"/>
      <c r="AN27" s="1737"/>
      <c r="AO27" s="1737"/>
      <c r="AP27" s="1737"/>
      <c r="AQ27" s="1737"/>
      <c r="AR27" s="1737"/>
      <c r="AS27" s="1737"/>
      <c r="AT27" s="1737"/>
      <c r="AU27" s="1737"/>
      <c r="AV27" s="1737"/>
      <c r="AW27" s="1737"/>
      <c r="AX27" s="1737"/>
      <c r="AY27" s="1737"/>
      <c r="AZ27" s="1737"/>
      <c r="BA27" s="1737"/>
      <c r="BB27" s="1737"/>
      <c r="BC27" s="218"/>
      <c r="BD27" s="244"/>
      <c r="BE27" s="245"/>
    </row>
    <row r="28" spans="1:57" s="219" customFormat="1" ht="17.25" customHeight="1">
      <c r="A28" s="220"/>
      <c r="B28" s="221"/>
      <c r="C28" s="1737"/>
      <c r="D28" s="1737"/>
      <c r="E28" s="1737"/>
      <c r="F28" s="1737"/>
      <c r="G28" s="1737"/>
      <c r="H28" s="1737"/>
      <c r="I28" s="1737"/>
      <c r="J28" s="1737"/>
      <c r="K28" s="1737"/>
      <c r="L28" s="1737"/>
      <c r="M28" s="1737"/>
      <c r="N28" s="1737"/>
      <c r="O28" s="1737"/>
      <c r="P28" s="1737"/>
      <c r="Q28" s="1737"/>
      <c r="R28" s="1737"/>
      <c r="S28" s="1737"/>
      <c r="T28" s="1737"/>
      <c r="U28" s="1737"/>
      <c r="V28" s="1737"/>
      <c r="W28" s="1737"/>
      <c r="X28" s="1737"/>
      <c r="Y28" s="1737"/>
      <c r="Z28" s="1737"/>
      <c r="AA28" s="1737"/>
      <c r="AB28" s="1737"/>
      <c r="AC28" s="1737"/>
      <c r="AD28" s="1737"/>
      <c r="AE28" s="1737"/>
      <c r="AF28" s="1737"/>
      <c r="AG28" s="1737"/>
      <c r="AH28" s="1737"/>
      <c r="AI28" s="1737"/>
      <c r="AJ28" s="1737"/>
      <c r="AK28" s="1737"/>
      <c r="AL28" s="1737"/>
      <c r="AM28" s="1737"/>
      <c r="AN28" s="1737"/>
      <c r="AO28" s="1737"/>
      <c r="AP28" s="1737"/>
      <c r="AQ28" s="1737"/>
      <c r="AR28" s="1737"/>
      <c r="AS28" s="1737"/>
      <c r="AT28" s="1737"/>
      <c r="AU28" s="1737"/>
      <c r="AV28" s="1737"/>
      <c r="AW28" s="1737"/>
      <c r="AX28" s="1737"/>
      <c r="AY28" s="1737"/>
      <c r="AZ28" s="1737"/>
      <c r="BA28" s="1737"/>
      <c r="BB28" s="1737"/>
      <c r="BC28" s="218"/>
      <c r="BD28" s="244"/>
      <c r="BE28" s="245"/>
    </row>
    <row r="29" spans="1:57" s="219" customFormat="1" ht="7.5" customHeight="1">
      <c r="A29" s="220"/>
      <c r="B29" s="221"/>
      <c r="C29" s="221"/>
      <c r="D29" s="221"/>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8"/>
      <c r="BD29" s="244"/>
      <c r="BE29" s="245"/>
    </row>
    <row r="30" spans="1:57" s="219" customFormat="1" ht="17.25" customHeight="1">
      <c r="A30" s="221" t="s">
        <v>162</v>
      </c>
      <c r="B30" s="221"/>
      <c r="C30" s="216" t="s">
        <v>163</v>
      </c>
      <c r="D30" s="221"/>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8"/>
      <c r="BD30" s="244"/>
      <c r="BE30" s="245"/>
    </row>
    <row r="31" spans="1:57" s="219" customFormat="1" ht="17.25" customHeight="1">
      <c r="A31" s="220"/>
      <c r="B31" s="221"/>
      <c r="C31" s="1737" t="s">
        <v>164</v>
      </c>
      <c r="D31" s="1737"/>
      <c r="E31" s="1737"/>
      <c r="F31" s="1737"/>
      <c r="G31" s="1737"/>
      <c r="H31" s="1737"/>
      <c r="I31" s="1737"/>
      <c r="J31" s="1737"/>
      <c r="K31" s="1737"/>
      <c r="L31" s="1737"/>
      <c r="M31" s="1737"/>
      <c r="N31" s="1737"/>
      <c r="O31" s="1737"/>
      <c r="P31" s="1737"/>
      <c r="Q31" s="1737"/>
      <c r="R31" s="1737"/>
      <c r="S31" s="1737"/>
      <c r="T31" s="1737"/>
      <c r="U31" s="1737"/>
      <c r="V31" s="1737"/>
      <c r="W31" s="1737"/>
      <c r="X31" s="1737"/>
      <c r="Y31" s="1737"/>
      <c r="Z31" s="1737"/>
      <c r="AA31" s="1737"/>
      <c r="AB31" s="1737"/>
      <c r="AC31" s="1737"/>
      <c r="AD31" s="1737"/>
      <c r="AE31" s="1737"/>
      <c r="AF31" s="1737"/>
      <c r="AG31" s="1737"/>
      <c r="AH31" s="1737"/>
      <c r="AI31" s="1737"/>
      <c r="AJ31" s="1737"/>
      <c r="AK31" s="1737"/>
      <c r="AL31" s="1737"/>
      <c r="AM31" s="1737"/>
      <c r="AN31" s="1737"/>
      <c r="AO31" s="1737"/>
      <c r="AP31" s="1737"/>
      <c r="AQ31" s="1737"/>
      <c r="AR31" s="1737"/>
      <c r="AS31" s="1737"/>
      <c r="AT31" s="1737"/>
      <c r="AU31" s="1737"/>
      <c r="AV31" s="1737"/>
      <c r="AW31" s="1737"/>
      <c r="AX31" s="1737"/>
      <c r="AY31" s="1737"/>
      <c r="AZ31" s="1737"/>
      <c r="BA31" s="1737"/>
      <c r="BB31" s="1737"/>
      <c r="BC31" s="218"/>
      <c r="BD31" s="244"/>
      <c r="BE31" s="245"/>
    </row>
    <row r="32" spans="1:57" s="219" customFormat="1" ht="17.25" customHeight="1">
      <c r="A32" s="220"/>
      <c r="B32" s="221"/>
      <c r="C32" s="1737"/>
      <c r="D32" s="1737"/>
      <c r="E32" s="1737"/>
      <c r="F32" s="1737"/>
      <c r="G32" s="1737"/>
      <c r="H32" s="1737"/>
      <c r="I32" s="1737"/>
      <c r="J32" s="1737"/>
      <c r="K32" s="1737"/>
      <c r="L32" s="1737"/>
      <c r="M32" s="1737"/>
      <c r="N32" s="1737"/>
      <c r="O32" s="1737"/>
      <c r="P32" s="1737"/>
      <c r="Q32" s="1737"/>
      <c r="R32" s="1737"/>
      <c r="S32" s="1737"/>
      <c r="T32" s="1737"/>
      <c r="U32" s="1737"/>
      <c r="V32" s="1737"/>
      <c r="W32" s="1737"/>
      <c r="X32" s="1737"/>
      <c r="Y32" s="1737"/>
      <c r="Z32" s="1737"/>
      <c r="AA32" s="1737"/>
      <c r="AB32" s="1737"/>
      <c r="AC32" s="1737"/>
      <c r="AD32" s="1737"/>
      <c r="AE32" s="1737"/>
      <c r="AF32" s="1737"/>
      <c r="AG32" s="1737"/>
      <c r="AH32" s="1737"/>
      <c r="AI32" s="1737"/>
      <c r="AJ32" s="1737"/>
      <c r="AK32" s="1737"/>
      <c r="AL32" s="1737"/>
      <c r="AM32" s="1737"/>
      <c r="AN32" s="1737"/>
      <c r="AO32" s="1737"/>
      <c r="AP32" s="1737"/>
      <c r="AQ32" s="1737"/>
      <c r="AR32" s="1737"/>
      <c r="AS32" s="1737"/>
      <c r="AT32" s="1737"/>
      <c r="AU32" s="1737"/>
      <c r="AV32" s="1737"/>
      <c r="AW32" s="1737"/>
      <c r="AX32" s="1737"/>
      <c r="AY32" s="1737"/>
      <c r="AZ32" s="1737"/>
      <c r="BA32" s="1737"/>
      <c r="BB32" s="1737"/>
      <c r="BC32" s="218"/>
      <c r="BD32" s="244"/>
      <c r="BE32" s="245"/>
    </row>
    <row r="33" spans="1:57" s="219" customFormat="1" ht="17.25" customHeight="1">
      <c r="A33" s="220"/>
      <c r="B33" s="221"/>
      <c r="C33" s="1737"/>
      <c r="D33" s="1737"/>
      <c r="E33" s="1737"/>
      <c r="F33" s="1737"/>
      <c r="G33" s="1737"/>
      <c r="H33" s="1737"/>
      <c r="I33" s="1737"/>
      <c r="J33" s="1737"/>
      <c r="K33" s="1737"/>
      <c r="L33" s="1737"/>
      <c r="M33" s="1737"/>
      <c r="N33" s="1737"/>
      <c r="O33" s="1737"/>
      <c r="P33" s="1737"/>
      <c r="Q33" s="1737"/>
      <c r="R33" s="1737"/>
      <c r="S33" s="1737"/>
      <c r="T33" s="1737"/>
      <c r="U33" s="1737"/>
      <c r="V33" s="1737"/>
      <c r="W33" s="1737"/>
      <c r="X33" s="1737"/>
      <c r="Y33" s="1737"/>
      <c r="Z33" s="1737"/>
      <c r="AA33" s="1737"/>
      <c r="AB33" s="1737"/>
      <c r="AC33" s="1737"/>
      <c r="AD33" s="1737"/>
      <c r="AE33" s="1737"/>
      <c r="AF33" s="1737"/>
      <c r="AG33" s="1737"/>
      <c r="AH33" s="1737"/>
      <c r="AI33" s="1737"/>
      <c r="AJ33" s="1737"/>
      <c r="AK33" s="1737"/>
      <c r="AL33" s="1737"/>
      <c r="AM33" s="1737"/>
      <c r="AN33" s="1737"/>
      <c r="AO33" s="1737"/>
      <c r="AP33" s="1737"/>
      <c r="AQ33" s="1737"/>
      <c r="AR33" s="1737"/>
      <c r="AS33" s="1737"/>
      <c r="AT33" s="1737"/>
      <c r="AU33" s="1737"/>
      <c r="AV33" s="1737"/>
      <c r="AW33" s="1737"/>
      <c r="AX33" s="1737"/>
      <c r="AY33" s="1737"/>
      <c r="AZ33" s="1737"/>
      <c r="BA33" s="1737"/>
      <c r="BB33" s="1737"/>
      <c r="BC33" s="218"/>
      <c r="BD33" s="244"/>
      <c r="BE33" s="245"/>
    </row>
    <row r="34" spans="1:57" s="219" customFormat="1" ht="17.25" customHeight="1">
      <c r="A34" s="220"/>
      <c r="B34" s="221"/>
      <c r="C34" s="1737"/>
      <c r="D34" s="1737"/>
      <c r="E34" s="1737"/>
      <c r="F34" s="1737"/>
      <c r="G34" s="1737"/>
      <c r="H34" s="1737"/>
      <c r="I34" s="1737"/>
      <c r="J34" s="1737"/>
      <c r="K34" s="1737"/>
      <c r="L34" s="1737"/>
      <c r="M34" s="1737"/>
      <c r="N34" s="1737"/>
      <c r="O34" s="1737"/>
      <c r="P34" s="1737"/>
      <c r="Q34" s="1737"/>
      <c r="R34" s="1737"/>
      <c r="S34" s="1737"/>
      <c r="T34" s="1737"/>
      <c r="U34" s="1737"/>
      <c r="V34" s="1737"/>
      <c r="W34" s="1737"/>
      <c r="X34" s="1737"/>
      <c r="Y34" s="1737"/>
      <c r="Z34" s="1737"/>
      <c r="AA34" s="1737"/>
      <c r="AB34" s="1737"/>
      <c r="AC34" s="1737"/>
      <c r="AD34" s="1737"/>
      <c r="AE34" s="1737"/>
      <c r="AF34" s="1737"/>
      <c r="AG34" s="1737"/>
      <c r="AH34" s="1737"/>
      <c r="AI34" s="1737"/>
      <c r="AJ34" s="1737"/>
      <c r="AK34" s="1737"/>
      <c r="AL34" s="1737"/>
      <c r="AM34" s="1737"/>
      <c r="AN34" s="1737"/>
      <c r="AO34" s="1737"/>
      <c r="AP34" s="1737"/>
      <c r="AQ34" s="1737"/>
      <c r="AR34" s="1737"/>
      <c r="AS34" s="1737"/>
      <c r="AT34" s="1737"/>
      <c r="AU34" s="1737"/>
      <c r="AV34" s="1737"/>
      <c r="AW34" s="1737"/>
      <c r="AX34" s="1737"/>
      <c r="AY34" s="1737"/>
      <c r="AZ34" s="1737"/>
      <c r="BA34" s="1737"/>
      <c r="BB34" s="1737"/>
      <c r="BC34" s="218"/>
      <c r="BD34" s="244"/>
      <c r="BE34" s="245"/>
    </row>
    <row r="35" spans="1:57" s="219" customFormat="1" ht="7.5" customHeight="1">
      <c r="A35" s="220"/>
      <c r="B35" s="221"/>
      <c r="C35" s="221"/>
      <c r="D35" s="221"/>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8"/>
      <c r="BD35" s="244"/>
      <c r="BE35" s="245"/>
    </row>
    <row r="36" spans="1:57" s="354" customFormat="1" ht="17.25" customHeight="1">
      <c r="A36" s="350" t="s">
        <v>269</v>
      </c>
      <c r="B36" s="350"/>
      <c r="C36" s="351" t="s">
        <v>270</v>
      </c>
      <c r="D36" s="350"/>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c r="BB36" s="352"/>
      <c r="BC36" s="353"/>
    </row>
    <row r="37" spans="1:57" s="354" customFormat="1" ht="17.25" customHeight="1">
      <c r="A37" s="350"/>
      <c r="B37" s="350"/>
      <c r="C37" s="1747" t="s">
        <v>271</v>
      </c>
      <c r="D37" s="1747"/>
      <c r="E37" s="1747"/>
      <c r="F37" s="1747"/>
      <c r="G37" s="1747"/>
      <c r="H37" s="1747"/>
      <c r="I37" s="1747"/>
      <c r="J37" s="1747"/>
      <c r="K37" s="1747"/>
      <c r="L37" s="1747"/>
      <c r="M37" s="1747"/>
      <c r="N37" s="1747"/>
      <c r="O37" s="1747"/>
      <c r="P37" s="1747"/>
      <c r="Q37" s="1747"/>
      <c r="R37" s="1747"/>
      <c r="S37" s="1747"/>
      <c r="T37" s="1747"/>
      <c r="U37" s="1747"/>
      <c r="V37" s="1747"/>
      <c r="W37" s="1747"/>
      <c r="X37" s="1747"/>
      <c r="Y37" s="1747"/>
      <c r="Z37" s="1747"/>
      <c r="AA37" s="1747"/>
      <c r="AB37" s="1747"/>
      <c r="AC37" s="1747"/>
      <c r="AD37" s="1747"/>
      <c r="AE37" s="1747"/>
      <c r="AF37" s="1747"/>
      <c r="AG37" s="1747"/>
      <c r="AH37" s="1747"/>
      <c r="AI37" s="1747"/>
      <c r="AJ37" s="1747"/>
      <c r="AK37" s="1747"/>
      <c r="AL37" s="1747"/>
      <c r="AM37" s="1747"/>
      <c r="AN37" s="1747"/>
      <c r="AO37" s="1747"/>
      <c r="AP37" s="1747"/>
      <c r="AQ37" s="1747"/>
      <c r="AR37" s="1747"/>
      <c r="AS37" s="1747"/>
      <c r="AT37" s="1747"/>
      <c r="AU37" s="1747"/>
      <c r="AV37" s="1747"/>
      <c r="AW37" s="1747"/>
      <c r="AX37" s="1747"/>
      <c r="AY37" s="1747"/>
      <c r="AZ37" s="1747"/>
      <c r="BA37" s="1747"/>
      <c r="BB37" s="1747"/>
      <c r="BC37" s="353"/>
    </row>
    <row r="38" spans="1:57" s="354" customFormat="1" ht="17.25" customHeight="1">
      <c r="A38" s="355"/>
      <c r="B38" s="350"/>
      <c r="C38" s="1747"/>
      <c r="D38" s="1747"/>
      <c r="E38" s="1747"/>
      <c r="F38" s="1747"/>
      <c r="G38" s="1747"/>
      <c r="H38" s="1747"/>
      <c r="I38" s="1747"/>
      <c r="J38" s="1747"/>
      <c r="K38" s="1747"/>
      <c r="L38" s="1747"/>
      <c r="M38" s="1747"/>
      <c r="N38" s="1747"/>
      <c r="O38" s="1747"/>
      <c r="P38" s="1747"/>
      <c r="Q38" s="1747"/>
      <c r="R38" s="1747"/>
      <c r="S38" s="1747"/>
      <c r="T38" s="1747"/>
      <c r="U38" s="1747"/>
      <c r="V38" s="1747"/>
      <c r="W38" s="1747"/>
      <c r="X38" s="1747"/>
      <c r="Y38" s="1747"/>
      <c r="Z38" s="1747"/>
      <c r="AA38" s="1747"/>
      <c r="AB38" s="1747"/>
      <c r="AC38" s="1747"/>
      <c r="AD38" s="1747"/>
      <c r="AE38" s="1747"/>
      <c r="AF38" s="1747"/>
      <c r="AG38" s="1747"/>
      <c r="AH38" s="1747"/>
      <c r="AI38" s="1747"/>
      <c r="AJ38" s="1747"/>
      <c r="AK38" s="1747"/>
      <c r="AL38" s="1747"/>
      <c r="AM38" s="1747"/>
      <c r="AN38" s="1747"/>
      <c r="AO38" s="1747"/>
      <c r="AP38" s="1747"/>
      <c r="AQ38" s="1747"/>
      <c r="AR38" s="1747"/>
      <c r="AS38" s="1747"/>
      <c r="AT38" s="1747"/>
      <c r="AU38" s="1747"/>
      <c r="AV38" s="1747"/>
      <c r="AW38" s="1747"/>
      <c r="AX38" s="1747"/>
      <c r="AY38" s="1747"/>
      <c r="AZ38" s="1747"/>
      <c r="BA38" s="1747"/>
      <c r="BB38" s="1747"/>
      <c r="BC38" s="353"/>
    </row>
    <row r="39" spans="1:57" s="354" customFormat="1" ht="7.5" customHeight="1">
      <c r="A39" s="355"/>
      <c r="B39" s="350"/>
      <c r="C39" s="350"/>
      <c r="D39" s="350"/>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3"/>
    </row>
    <row r="40" spans="1:57" s="219" customFormat="1" ht="17.25" customHeight="1">
      <c r="A40" s="221" t="s">
        <v>184</v>
      </c>
      <c r="B40" s="221"/>
      <c r="C40" s="216" t="s">
        <v>165</v>
      </c>
      <c r="D40" s="221"/>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8"/>
      <c r="BD40" s="244"/>
      <c r="BE40" s="245"/>
    </row>
    <row r="41" spans="1:57" s="219" customFormat="1" ht="17.25" customHeight="1">
      <c r="A41" s="220"/>
      <c r="B41" s="221"/>
      <c r="C41" s="1737" t="s">
        <v>166</v>
      </c>
      <c r="D41" s="1737"/>
      <c r="E41" s="1737"/>
      <c r="F41" s="1737"/>
      <c r="G41" s="1737"/>
      <c r="H41" s="1737"/>
      <c r="I41" s="1737"/>
      <c r="J41" s="1737"/>
      <c r="K41" s="1737"/>
      <c r="L41" s="1737"/>
      <c r="M41" s="1737"/>
      <c r="N41" s="1737"/>
      <c r="O41" s="1737"/>
      <c r="P41" s="1737"/>
      <c r="Q41" s="1737"/>
      <c r="R41" s="1737"/>
      <c r="S41" s="1737"/>
      <c r="T41" s="1737"/>
      <c r="U41" s="1737"/>
      <c r="V41" s="1737"/>
      <c r="W41" s="1737"/>
      <c r="X41" s="1737"/>
      <c r="Y41" s="1737"/>
      <c r="Z41" s="1737"/>
      <c r="AA41" s="1737"/>
      <c r="AB41" s="1737"/>
      <c r="AC41" s="1737"/>
      <c r="AD41" s="1737"/>
      <c r="AE41" s="1737"/>
      <c r="AF41" s="1737"/>
      <c r="AG41" s="1737"/>
      <c r="AH41" s="1737"/>
      <c r="AI41" s="1737"/>
      <c r="AJ41" s="1737"/>
      <c r="AK41" s="1737"/>
      <c r="AL41" s="1737"/>
      <c r="AM41" s="1737"/>
      <c r="AN41" s="1737"/>
      <c r="AO41" s="1737"/>
      <c r="AP41" s="1737"/>
      <c r="AQ41" s="1737"/>
      <c r="AR41" s="1737"/>
      <c r="AS41" s="1737"/>
      <c r="AT41" s="1737"/>
      <c r="AU41" s="1737"/>
      <c r="AV41" s="1737"/>
      <c r="AW41" s="1737"/>
      <c r="AX41" s="1737"/>
      <c r="AY41" s="1737"/>
      <c r="AZ41" s="1737"/>
      <c r="BA41" s="1737"/>
      <c r="BB41" s="1737"/>
      <c r="BC41" s="218"/>
      <c r="BD41" s="244"/>
      <c r="BE41" s="245"/>
    </row>
    <row r="42" spans="1:57" s="219" customFormat="1" ht="17.25" customHeight="1">
      <c r="A42" s="220"/>
      <c r="B42" s="221"/>
      <c r="C42" s="1737"/>
      <c r="D42" s="1737"/>
      <c r="E42" s="1737"/>
      <c r="F42" s="1737"/>
      <c r="G42" s="1737"/>
      <c r="H42" s="1737"/>
      <c r="I42" s="1737"/>
      <c r="J42" s="1737"/>
      <c r="K42" s="1737"/>
      <c r="L42" s="1737"/>
      <c r="M42" s="1737"/>
      <c r="N42" s="1737"/>
      <c r="O42" s="1737"/>
      <c r="P42" s="1737"/>
      <c r="Q42" s="1737"/>
      <c r="R42" s="1737"/>
      <c r="S42" s="1737"/>
      <c r="T42" s="1737"/>
      <c r="U42" s="1737"/>
      <c r="V42" s="1737"/>
      <c r="W42" s="1737"/>
      <c r="X42" s="1737"/>
      <c r="Y42" s="1737"/>
      <c r="Z42" s="1737"/>
      <c r="AA42" s="1737"/>
      <c r="AB42" s="1737"/>
      <c r="AC42" s="1737"/>
      <c r="AD42" s="1737"/>
      <c r="AE42" s="1737"/>
      <c r="AF42" s="1737"/>
      <c r="AG42" s="1737"/>
      <c r="AH42" s="1737"/>
      <c r="AI42" s="1737"/>
      <c r="AJ42" s="1737"/>
      <c r="AK42" s="1737"/>
      <c r="AL42" s="1737"/>
      <c r="AM42" s="1737"/>
      <c r="AN42" s="1737"/>
      <c r="AO42" s="1737"/>
      <c r="AP42" s="1737"/>
      <c r="AQ42" s="1737"/>
      <c r="AR42" s="1737"/>
      <c r="AS42" s="1737"/>
      <c r="AT42" s="1737"/>
      <c r="AU42" s="1737"/>
      <c r="AV42" s="1737"/>
      <c r="AW42" s="1737"/>
      <c r="AX42" s="1737"/>
      <c r="AY42" s="1737"/>
      <c r="AZ42" s="1737"/>
      <c r="BA42" s="1737"/>
      <c r="BB42" s="1737"/>
      <c r="BC42" s="218"/>
      <c r="BD42" s="244"/>
      <c r="BE42" s="245"/>
    </row>
    <row r="43" spans="1:57" s="219" customFormat="1" ht="17.25" customHeight="1">
      <c r="A43" s="220"/>
      <c r="B43" s="221"/>
      <c r="C43" s="1737"/>
      <c r="D43" s="1737"/>
      <c r="E43" s="1737"/>
      <c r="F43" s="1737"/>
      <c r="G43" s="1737"/>
      <c r="H43" s="1737"/>
      <c r="I43" s="1737"/>
      <c r="J43" s="1737"/>
      <c r="K43" s="1737"/>
      <c r="L43" s="1737"/>
      <c r="M43" s="1737"/>
      <c r="N43" s="1737"/>
      <c r="O43" s="1737"/>
      <c r="P43" s="1737"/>
      <c r="Q43" s="1737"/>
      <c r="R43" s="1737"/>
      <c r="S43" s="1737"/>
      <c r="T43" s="1737"/>
      <c r="U43" s="1737"/>
      <c r="V43" s="1737"/>
      <c r="W43" s="1737"/>
      <c r="X43" s="1737"/>
      <c r="Y43" s="1737"/>
      <c r="Z43" s="1737"/>
      <c r="AA43" s="1737"/>
      <c r="AB43" s="1737"/>
      <c r="AC43" s="1737"/>
      <c r="AD43" s="1737"/>
      <c r="AE43" s="1737"/>
      <c r="AF43" s="1737"/>
      <c r="AG43" s="1737"/>
      <c r="AH43" s="1737"/>
      <c r="AI43" s="1737"/>
      <c r="AJ43" s="1737"/>
      <c r="AK43" s="1737"/>
      <c r="AL43" s="1737"/>
      <c r="AM43" s="1737"/>
      <c r="AN43" s="1737"/>
      <c r="AO43" s="1737"/>
      <c r="AP43" s="1737"/>
      <c r="AQ43" s="1737"/>
      <c r="AR43" s="1737"/>
      <c r="AS43" s="1737"/>
      <c r="AT43" s="1737"/>
      <c r="AU43" s="1737"/>
      <c r="AV43" s="1737"/>
      <c r="AW43" s="1737"/>
      <c r="AX43" s="1737"/>
      <c r="AY43" s="1737"/>
      <c r="AZ43" s="1737"/>
      <c r="BA43" s="1737"/>
      <c r="BB43" s="1737"/>
      <c r="BC43" s="218"/>
      <c r="BD43" s="244"/>
      <c r="BE43" s="245"/>
    </row>
    <row r="44" spans="1:57" s="219" customFormat="1" ht="7.5" customHeight="1">
      <c r="A44" s="220"/>
      <c r="B44" s="221"/>
      <c r="C44" s="221"/>
      <c r="D44" s="221"/>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8"/>
      <c r="BD44" s="244"/>
      <c r="BE44" s="245"/>
    </row>
    <row r="45" spans="1:57" s="219" customFormat="1" ht="17.25" customHeight="1">
      <c r="A45" s="309" t="s">
        <v>185</v>
      </c>
      <c r="B45" s="221"/>
      <c r="C45" s="216" t="s">
        <v>167</v>
      </c>
      <c r="D45" s="221"/>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8"/>
      <c r="BD45" s="244"/>
      <c r="BE45" s="245"/>
    </row>
    <row r="46" spans="1:57" s="219" customFormat="1" ht="17.25" customHeight="1">
      <c r="A46" s="220"/>
      <c r="B46" s="221"/>
      <c r="C46" s="1736" t="s">
        <v>168</v>
      </c>
      <c r="D46" s="1736"/>
      <c r="E46" s="1736"/>
      <c r="F46" s="1736"/>
      <c r="G46" s="1736"/>
      <c r="H46" s="1736"/>
      <c r="I46" s="1736"/>
      <c r="J46" s="1736"/>
      <c r="K46" s="1736"/>
      <c r="L46" s="1736"/>
      <c r="M46" s="1736"/>
      <c r="N46" s="1736"/>
      <c r="O46" s="1736"/>
      <c r="P46" s="1736"/>
      <c r="Q46" s="1736"/>
      <c r="R46" s="1736"/>
      <c r="S46" s="1736"/>
      <c r="T46" s="1736"/>
      <c r="U46" s="1736"/>
      <c r="V46" s="1736"/>
      <c r="W46" s="1736"/>
      <c r="X46" s="1736"/>
      <c r="Y46" s="1736"/>
      <c r="Z46" s="1736"/>
      <c r="AA46" s="1736"/>
      <c r="AB46" s="1736"/>
      <c r="AC46" s="1736"/>
      <c r="AD46" s="1736"/>
      <c r="AE46" s="1736"/>
      <c r="AF46" s="1736"/>
      <c r="AG46" s="1736"/>
      <c r="AH46" s="1736"/>
      <c r="AI46" s="1736"/>
      <c r="AJ46" s="1736"/>
      <c r="AK46" s="1736"/>
      <c r="AL46" s="1736"/>
      <c r="AM46" s="1736"/>
      <c r="AN46" s="1736"/>
      <c r="AO46" s="1736"/>
      <c r="AP46" s="1736"/>
      <c r="AQ46" s="1736"/>
      <c r="AR46" s="1736"/>
      <c r="AS46" s="1736"/>
      <c r="AT46" s="1736"/>
      <c r="AU46" s="1736"/>
      <c r="AV46" s="1736"/>
      <c r="AW46" s="1736"/>
      <c r="AX46" s="1736"/>
      <c r="AY46" s="1736"/>
      <c r="AZ46" s="1736"/>
      <c r="BA46" s="1736"/>
      <c r="BB46" s="1736"/>
      <c r="BC46" s="218"/>
      <c r="BD46" s="244"/>
      <c r="BE46" s="245"/>
    </row>
    <row r="47" spans="1:57" s="219" customFormat="1" ht="7.5" customHeight="1">
      <c r="A47" s="220"/>
      <c r="B47" s="221"/>
      <c r="C47" s="221"/>
      <c r="D47" s="221"/>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8"/>
      <c r="BD47" s="244"/>
      <c r="BE47" s="245"/>
    </row>
    <row r="48" spans="1:57" s="219" customFormat="1" ht="17.25" customHeight="1">
      <c r="A48" s="309" t="s">
        <v>186</v>
      </c>
      <c r="B48" s="221"/>
      <c r="C48" s="216" t="s">
        <v>169</v>
      </c>
      <c r="D48" s="221"/>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8"/>
      <c r="BD48" s="244"/>
      <c r="BE48" s="245"/>
    </row>
    <row r="49" spans="1:57" s="219" customFormat="1" ht="17.25" customHeight="1">
      <c r="A49" s="220"/>
      <c r="B49" s="221"/>
      <c r="C49" s="1737" t="s">
        <v>170</v>
      </c>
      <c r="D49" s="1737"/>
      <c r="E49" s="1737"/>
      <c r="F49" s="1737"/>
      <c r="G49" s="1737"/>
      <c r="H49" s="1737"/>
      <c r="I49" s="1737"/>
      <c r="J49" s="1737"/>
      <c r="K49" s="1737"/>
      <c r="L49" s="1737"/>
      <c r="M49" s="1737"/>
      <c r="N49" s="1737"/>
      <c r="O49" s="1737"/>
      <c r="P49" s="1737"/>
      <c r="Q49" s="1737"/>
      <c r="R49" s="1737"/>
      <c r="S49" s="1737"/>
      <c r="T49" s="1737"/>
      <c r="U49" s="1737"/>
      <c r="V49" s="1737"/>
      <c r="W49" s="1737"/>
      <c r="X49" s="1737"/>
      <c r="Y49" s="1737"/>
      <c r="Z49" s="1737"/>
      <c r="AA49" s="1737"/>
      <c r="AB49" s="1737"/>
      <c r="AC49" s="1737"/>
      <c r="AD49" s="1737"/>
      <c r="AE49" s="1737"/>
      <c r="AF49" s="1737"/>
      <c r="AG49" s="1737"/>
      <c r="AH49" s="1737"/>
      <c r="AI49" s="1737"/>
      <c r="AJ49" s="1737"/>
      <c r="AK49" s="1737"/>
      <c r="AL49" s="1737"/>
      <c r="AM49" s="1737"/>
      <c r="AN49" s="1737"/>
      <c r="AO49" s="1737"/>
      <c r="AP49" s="1737"/>
      <c r="AQ49" s="1737"/>
      <c r="AR49" s="1737"/>
      <c r="AS49" s="1737"/>
      <c r="AT49" s="1737"/>
      <c r="AU49" s="1737"/>
      <c r="AV49" s="1737"/>
      <c r="AW49" s="1737"/>
      <c r="AX49" s="1737"/>
      <c r="AY49" s="1737"/>
      <c r="AZ49" s="1737"/>
      <c r="BA49" s="1737"/>
      <c r="BB49" s="1737"/>
      <c r="BC49" s="218"/>
      <c r="BD49" s="244"/>
      <c r="BE49" s="245"/>
    </row>
    <row r="50" spans="1:57" s="219" customFormat="1" ht="17.25" customHeight="1">
      <c r="A50" s="220"/>
      <c r="B50" s="221"/>
      <c r="C50" s="1737"/>
      <c r="D50" s="1737"/>
      <c r="E50" s="1737"/>
      <c r="F50" s="1737"/>
      <c r="G50" s="1737"/>
      <c r="H50" s="1737"/>
      <c r="I50" s="1737"/>
      <c r="J50" s="1737"/>
      <c r="K50" s="1737"/>
      <c r="L50" s="1737"/>
      <c r="M50" s="1737"/>
      <c r="N50" s="1737"/>
      <c r="O50" s="1737"/>
      <c r="P50" s="1737"/>
      <c r="Q50" s="1737"/>
      <c r="R50" s="1737"/>
      <c r="S50" s="1737"/>
      <c r="T50" s="1737"/>
      <c r="U50" s="1737"/>
      <c r="V50" s="1737"/>
      <c r="W50" s="1737"/>
      <c r="X50" s="1737"/>
      <c r="Y50" s="1737"/>
      <c r="Z50" s="1737"/>
      <c r="AA50" s="1737"/>
      <c r="AB50" s="1737"/>
      <c r="AC50" s="1737"/>
      <c r="AD50" s="1737"/>
      <c r="AE50" s="1737"/>
      <c r="AF50" s="1737"/>
      <c r="AG50" s="1737"/>
      <c r="AH50" s="1737"/>
      <c r="AI50" s="1737"/>
      <c r="AJ50" s="1737"/>
      <c r="AK50" s="1737"/>
      <c r="AL50" s="1737"/>
      <c r="AM50" s="1737"/>
      <c r="AN50" s="1737"/>
      <c r="AO50" s="1737"/>
      <c r="AP50" s="1737"/>
      <c r="AQ50" s="1737"/>
      <c r="AR50" s="1737"/>
      <c r="AS50" s="1737"/>
      <c r="AT50" s="1737"/>
      <c r="AU50" s="1737"/>
      <c r="AV50" s="1737"/>
      <c r="AW50" s="1737"/>
      <c r="AX50" s="1737"/>
      <c r="AY50" s="1737"/>
      <c r="AZ50" s="1737"/>
      <c r="BA50" s="1737"/>
      <c r="BB50" s="1737"/>
      <c r="BC50" s="218"/>
      <c r="BD50" s="244"/>
      <c r="BE50" s="245"/>
    </row>
    <row r="51" spans="1:57" s="219" customFormat="1" ht="7.5" customHeight="1">
      <c r="A51" s="220"/>
      <c r="B51" s="221"/>
      <c r="C51" s="221"/>
      <c r="D51" s="221"/>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8"/>
      <c r="BD51" s="244"/>
      <c r="BE51" s="245"/>
    </row>
    <row r="52" spans="1:57" s="219" customFormat="1" ht="17.25" customHeight="1">
      <c r="A52" s="309" t="s">
        <v>187</v>
      </c>
      <c r="B52" s="221"/>
      <c r="C52" s="216" t="s">
        <v>171</v>
      </c>
      <c r="D52" s="221"/>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8"/>
      <c r="BD52" s="244"/>
      <c r="BE52" s="245"/>
    </row>
    <row r="53" spans="1:57" s="219" customFormat="1" ht="17.25" customHeight="1">
      <c r="A53" s="220"/>
      <c r="B53" s="221"/>
      <c r="C53" s="1737" t="s">
        <v>172</v>
      </c>
      <c r="D53" s="1737"/>
      <c r="E53" s="1737"/>
      <c r="F53" s="1737"/>
      <c r="G53" s="1737"/>
      <c r="H53" s="1737"/>
      <c r="I53" s="1737"/>
      <c r="J53" s="1737"/>
      <c r="K53" s="1737"/>
      <c r="L53" s="1737"/>
      <c r="M53" s="1737"/>
      <c r="N53" s="1737"/>
      <c r="O53" s="1737"/>
      <c r="P53" s="1737"/>
      <c r="Q53" s="1737"/>
      <c r="R53" s="1737"/>
      <c r="S53" s="1737"/>
      <c r="T53" s="1737"/>
      <c r="U53" s="1737"/>
      <c r="V53" s="1737"/>
      <c r="W53" s="1737"/>
      <c r="X53" s="1737"/>
      <c r="Y53" s="1737"/>
      <c r="Z53" s="1737"/>
      <c r="AA53" s="1737"/>
      <c r="AB53" s="1737"/>
      <c r="AC53" s="1737"/>
      <c r="AD53" s="1737"/>
      <c r="AE53" s="1737"/>
      <c r="AF53" s="1737"/>
      <c r="AG53" s="1737"/>
      <c r="AH53" s="1737"/>
      <c r="AI53" s="1737"/>
      <c r="AJ53" s="1737"/>
      <c r="AK53" s="1737"/>
      <c r="AL53" s="1737"/>
      <c r="AM53" s="1737"/>
      <c r="AN53" s="1737"/>
      <c r="AO53" s="1737"/>
      <c r="AP53" s="1737"/>
      <c r="AQ53" s="1737"/>
      <c r="AR53" s="1737"/>
      <c r="AS53" s="1737"/>
      <c r="AT53" s="1737"/>
      <c r="AU53" s="1737"/>
      <c r="AV53" s="1737"/>
      <c r="AW53" s="1737"/>
      <c r="AX53" s="1737"/>
      <c r="AY53" s="1737"/>
      <c r="AZ53" s="1737"/>
      <c r="BA53" s="1737"/>
      <c r="BB53" s="1737"/>
      <c r="BC53" s="218"/>
      <c r="BD53" s="244"/>
      <c r="BE53" s="245"/>
    </row>
    <row r="54" spans="1:57" s="219" customFormat="1" ht="17.25" customHeight="1">
      <c r="A54" s="220"/>
      <c r="B54" s="221"/>
      <c r="C54" s="1737"/>
      <c r="D54" s="1737"/>
      <c r="E54" s="1737"/>
      <c r="F54" s="1737"/>
      <c r="G54" s="1737"/>
      <c r="H54" s="1737"/>
      <c r="I54" s="1737"/>
      <c r="J54" s="1737"/>
      <c r="K54" s="1737"/>
      <c r="L54" s="1737"/>
      <c r="M54" s="1737"/>
      <c r="N54" s="1737"/>
      <c r="O54" s="1737"/>
      <c r="P54" s="1737"/>
      <c r="Q54" s="1737"/>
      <c r="R54" s="1737"/>
      <c r="S54" s="1737"/>
      <c r="T54" s="1737"/>
      <c r="U54" s="1737"/>
      <c r="V54" s="1737"/>
      <c r="W54" s="1737"/>
      <c r="X54" s="1737"/>
      <c r="Y54" s="1737"/>
      <c r="Z54" s="1737"/>
      <c r="AA54" s="1737"/>
      <c r="AB54" s="1737"/>
      <c r="AC54" s="1737"/>
      <c r="AD54" s="1737"/>
      <c r="AE54" s="1737"/>
      <c r="AF54" s="1737"/>
      <c r="AG54" s="1737"/>
      <c r="AH54" s="1737"/>
      <c r="AI54" s="1737"/>
      <c r="AJ54" s="1737"/>
      <c r="AK54" s="1737"/>
      <c r="AL54" s="1737"/>
      <c r="AM54" s="1737"/>
      <c r="AN54" s="1737"/>
      <c r="AO54" s="1737"/>
      <c r="AP54" s="1737"/>
      <c r="AQ54" s="1737"/>
      <c r="AR54" s="1737"/>
      <c r="AS54" s="1737"/>
      <c r="AT54" s="1737"/>
      <c r="AU54" s="1737"/>
      <c r="AV54" s="1737"/>
      <c r="AW54" s="1737"/>
      <c r="AX54" s="1737"/>
      <c r="AY54" s="1737"/>
      <c r="AZ54" s="1737"/>
      <c r="BA54" s="1737"/>
      <c r="BB54" s="1737"/>
      <c r="BC54" s="218"/>
      <c r="BD54" s="244"/>
      <c r="BE54" s="245"/>
    </row>
    <row r="55" spans="1:57" s="219" customFormat="1" ht="7.5" customHeight="1">
      <c r="A55" s="221"/>
      <c r="B55" s="221"/>
      <c r="C55" s="221"/>
      <c r="D55" s="221"/>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8"/>
      <c r="BD55" s="244"/>
      <c r="BE55" s="245"/>
    </row>
    <row r="56" spans="1:57" s="219" customFormat="1" ht="17.25" customHeight="1">
      <c r="A56" s="221" t="s">
        <v>272</v>
      </c>
      <c r="B56" s="221"/>
      <c r="C56" s="216" t="s">
        <v>173</v>
      </c>
      <c r="D56" s="221"/>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44"/>
      <c r="BE56" s="245"/>
    </row>
    <row r="57" spans="1:57" s="219" customFormat="1" ht="17.25" customHeight="1">
      <c r="A57" s="221"/>
      <c r="B57" s="221"/>
      <c r="C57" s="1736" t="s">
        <v>174</v>
      </c>
      <c r="D57" s="1736"/>
      <c r="E57" s="1736"/>
      <c r="F57" s="1736"/>
      <c r="G57" s="1736"/>
      <c r="H57" s="1736"/>
      <c r="I57" s="1736"/>
      <c r="J57" s="1736"/>
      <c r="K57" s="1736"/>
      <c r="L57" s="1736"/>
      <c r="M57" s="1736"/>
      <c r="N57" s="1736"/>
      <c r="O57" s="1736"/>
      <c r="P57" s="1736"/>
      <c r="Q57" s="1736"/>
      <c r="R57" s="1736"/>
      <c r="S57" s="1736"/>
      <c r="T57" s="1736"/>
      <c r="U57" s="1736"/>
      <c r="V57" s="1736"/>
      <c r="W57" s="1736"/>
      <c r="X57" s="1736"/>
      <c r="Y57" s="1736"/>
      <c r="Z57" s="1736"/>
      <c r="AA57" s="1736"/>
      <c r="AB57" s="1736"/>
      <c r="AC57" s="1736"/>
      <c r="AD57" s="1736"/>
      <c r="AE57" s="1736"/>
      <c r="AF57" s="1736"/>
      <c r="AG57" s="1736"/>
      <c r="AH57" s="1736"/>
      <c r="AI57" s="1736"/>
      <c r="AJ57" s="1736"/>
      <c r="AK57" s="1736"/>
      <c r="AL57" s="1736"/>
      <c r="AM57" s="1736"/>
      <c r="AN57" s="1736"/>
      <c r="AO57" s="1736"/>
      <c r="AP57" s="1736"/>
      <c r="AQ57" s="1736"/>
      <c r="AR57" s="1736"/>
      <c r="AS57" s="1736"/>
      <c r="AT57" s="1736"/>
      <c r="AU57" s="1736"/>
      <c r="AV57" s="1736"/>
      <c r="AW57" s="1736"/>
      <c r="AX57" s="1736"/>
      <c r="AY57" s="1736"/>
      <c r="AZ57" s="1736"/>
      <c r="BA57" s="1736"/>
      <c r="BB57" s="1736"/>
      <c r="BC57" s="218"/>
      <c r="BD57" s="244"/>
      <c r="BE57" s="245"/>
    </row>
    <row r="58" spans="1:57" s="219" customFormat="1" ht="16.5" customHeight="1">
      <c r="A58" s="222"/>
      <c r="B58" s="222"/>
      <c r="C58" s="222"/>
      <c r="D58" s="222"/>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18"/>
      <c r="BD58" s="244"/>
      <c r="BE58" s="245"/>
    </row>
    <row r="59" spans="1:57" s="219" customFormat="1" ht="16.5" customHeight="1">
      <c r="A59" s="222"/>
      <c r="B59" s="222"/>
      <c r="C59" s="222"/>
      <c r="D59" s="222"/>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18"/>
      <c r="BD59" s="244"/>
      <c r="BE59" s="245"/>
    </row>
    <row r="60" spans="1:57" s="219" customFormat="1" ht="16.5" customHeight="1">
      <c r="A60" s="222"/>
      <c r="B60" s="222"/>
      <c r="C60" s="222"/>
      <c r="D60" s="222"/>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18"/>
      <c r="BD60" s="244"/>
      <c r="BE60" s="245"/>
    </row>
    <row r="61" spans="1:57" ht="14.25">
      <c r="A61" s="1738" t="s">
        <v>175</v>
      </c>
      <c r="B61" s="1738"/>
      <c r="C61" s="1738"/>
      <c r="D61" s="1738"/>
      <c r="E61" s="1738"/>
      <c r="F61" s="1738"/>
      <c r="G61" s="1738"/>
      <c r="H61" s="1738"/>
      <c r="I61" s="1738"/>
      <c r="J61" s="1738"/>
      <c r="K61" s="1738"/>
      <c r="L61" s="1738"/>
      <c r="M61" s="1738"/>
      <c r="N61" s="1738"/>
      <c r="O61" s="1738"/>
      <c r="P61" s="1738"/>
      <c r="Q61" s="1738"/>
      <c r="R61" s="1738"/>
      <c r="S61" s="1738"/>
      <c r="T61" s="1738"/>
      <c r="U61" s="1738"/>
      <c r="V61" s="1738"/>
      <c r="W61" s="1738"/>
      <c r="X61" s="1738"/>
      <c r="Y61" s="1738"/>
      <c r="Z61" s="1738"/>
      <c r="AA61" s="1738"/>
      <c r="AB61" s="1738"/>
      <c r="AC61" s="1738"/>
      <c r="AD61" s="1738"/>
      <c r="AE61" s="1738"/>
      <c r="AF61" s="1738"/>
      <c r="AG61" s="1738"/>
      <c r="AH61" s="1738"/>
      <c r="AI61" s="1738"/>
      <c r="AJ61" s="1738"/>
      <c r="AK61" s="1738"/>
      <c r="AL61" s="1738"/>
      <c r="AM61" s="1738"/>
      <c r="AN61" s="1738"/>
      <c r="AO61" s="1738"/>
      <c r="AP61" s="1738"/>
      <c r="AQ61" s="1738"/>
      <c r="AR61" s="1738"/>
      <c r="AS61" s="1738"/>
      <c r="AT61" s="1738"/>
      <c r="AU61" s="1738"/>
      <c r="AV61" s="1738"/>
      <c r="AW61" s="1738"/>
      <c r="AX61" s="1738"/>
      <c r="AY61" s="1738"/>
      <c r="AZ61" s="1738"/>
      <c r="BA61" s="1738"/>
      <c r="BB61" s="1738"/>
      <c r="BC61" s="202"/>
    </row>
    <row r="62" spans="1:57" ht="16.5" customHeight="1">
      <c r="A62" s="224"/>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02"/>
    </row>
    <row r="63" spans="1:57" ht="16.5" customHeight="1">
      <c r="A63" s="224"/>
      <c r="B63" s="224"/>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02"/>
    </row>
    <row r="64" spans="1:57" ht="16.5" customHeight="1">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02"/>
    </row>
    <row r="65" spans="1:76" ht="16.5" customHeight="1">
      <c r="A65" s="224"/>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02"/>
    </row>
    <row r="66" spans="1:76" ht="30" customHeight="1">
      <c r="A66" s="225"/>
      <c r="B66" s="226"/>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00"/>
      <c r="AN66" s="228"/>
      <c r="AO66" s="229"/>
      <c r="AP66" s="1739">
        <v>2020</v>
      </c>
      <c r="AQ66" s="1739"/>
      <c r="AR66" s="1739"/>
      <c r="AS66" s="1739"/>
      <c r="AT66" s="228" t="s">
        <v>8</v>
      </c>
      <c r="AU66" s="1740"/>
      <c r="AV66" s="1740"/>
      <c r="AW66" s="228" t="s">
        <v>7</v>
      </c>
      <c r="AX66" s="1741"/>
      <c r="AY66" s="1741"/>
      <c r="AZ66" s="228" t="s">
        <v>176</v>
      </c>
      <c r="BA66" s="200"/>
      <c r="BB66" s="200"/>
      <c r="BC66" s="202"/>
    </row>
    <row r="67" spans="1:76" ht="19.5" customHeight="1">
      <c r="A67" s="225"/>
      <c r="B67" s="226"/>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1742" t="s">
        <v>273</v>
      </c>
      <c r="AA67" s="1742"/>
      <c r="AB67" s="1742"/>
      <c r="AC67" s="1742"/>
      <c r="AD67" s="227"/>
      <c r="AE67" s="227"/>
      <c r="AF67" s="227"/>
      <c r="AG67" s="227"/>
      <c r="AH67" s="227"/>
      <c r="AI67" s="227"/>
      <c r="AJ67" s="227"/>
      <c r="AK67" s="227"/>
      <c r="AL67" s="227"/>
      <c r="AM67" s="228"/>
      <c r="AN67" s="228"/>
      <c r="AO67" s="230"/>
      <c r="AP67" s="230"/>
      <c r="AQ67" s="230"/>
      <c r="AR67" s="228"/>
      <c r="AS67" s="230"/>
      <c r="AT67" s="230"/>
      <c r="AU67" s="230"/>
      <c r="AV67" s="228"/>
      <c r="AW67" s="230"/>
      <c r="AX67" s="230"/>
      <c r="AY67" s="230"/>
      <c r="AZ67" s="228"/>
      <c r="BA67" s="200"/>
      <c r="BB67" s="200"/>
      <c r="BC67" s="202"/>
    </row>
    <row r="68" spans="1:76" s="203" customFormat="1" ht="30" customHeight="1">
      <c r="A68" s="231"/>
      <c r="B68" s="232"/>
      <c r="C68" s="232"/>
      <c r="D68" s="232"/>
      <c r="E68" s="233"/>
      <c r="F68" s="233"/>
      <c r="G68" s="233"/>
      <c r="H68" s="233"/>
      <c r="I68" s="234"/>
      <c r="J68" s="234"/>
      <c r="K68" s="234"/>
      <c r="L68" s="234"/>
      <c r="M68" s="234"/>
      <c r="N68" s="234"/>
      <c r="O68" s="234"/>
      <c r="P68" s="1733" t="s">
        <v>177</v>
      </c>
      <c r="Q68" s="1733"/>
      <c r="R68" s="1733"/>
      <c r="S68" s="1733"/>
      <c r="T68" s="1733"/>
      <c r="U68" s="1733"/>
      <c r="V68" s="1733"/>
      <c r="W68" s="1733"/>
      <c r="X68" s="1733"/>
      <c r="Y68" s="234"/>
      <c r="Z68" s="1734"/>
      <c r="AA68" s="1734"/>
      <c r="AB68" s="1734"/>
      <c r="AC68" s="1734"/>
      <c r="AD68" s="1734"/>
      <c r="AE68" s="1734"/>
      <c r="AF68" s="1734"/>
      <c r="AG68" s="1734"/>
      <c r="AH68" s="1734"/>
      <c r="AI68" s="1734"/>
      <c r="AJ68" s="1734"/>
      <c r="AK68" s="1734"/>
      <c r="AL68" s="1734"/>
      <c r="AM68" s="1734"/>
      <c r="AN68" s="1734"/>
      <c r="AO68" s="1734"/>
      <c r="AP68" s="1734"/>
      <c r="AQ68" s="1734"/>
      <c r="AR68" s="1734"/>
      <c r="AS68" s="1734"/>
      <c r="AT68" s="1734"/>
      <c r="AU68" s="1734"/>
      <c r="AV68" s="1735" t="s">
        <v>178</v>
      </c>
      <c r="AW68" s="1735"/>
      <c r="AX68" s="1735"/>
      <c r="AY68" s="1735"/>
      <c r="AZ68" s="200"/>
      <c r="BA68" s="200"/>
      <c r="BB68" s="200"/>
      <c r="BC68" s="202"/>
      <c r="BE68" s="243"/>
      <c r="BF68" s="195"/>
      <c r="BG68" s="195"/>
      <c r="BH68" s="195"/>
      <c r="BI68" s="195"/>
      <c r="BJ68" s="195"/>
      <c r="BK68" s="195"/>
      <c r="BL68" s="195"/>
      <c r="BM68" s="195"/>
      <c r="BN68" s="195"/>
      <c r="BO68" s="195"/>
      <c r="BP68" s="195"/>
      <c r="BQ68" s="195"/>
      <c r="BR68" s="195"/>
      <c r="BS68" s="195"/>
      <c r="BT68" s="195"/>
      <c r="BU68" s="195"/>
      <c r="BV68" s="195"/>
      <c r="BW68" s="195"/>
      <c r="BX68" s="195"/>
    </row>
    <row r="69" spans="1:76" s="203" customFormat="1" ht="27" customHeight="1">
      <c r="A69" s="231"/>
      <c r="B69" s="232"/>
      <c r="C69" s="232"/>
      <c r="D69" s="232"/>
      <c r="E69" s="235"/>
      <c r="F69" s="236"/>
      <c r="G69" s="236"/>
      <c r="H69" s="237"/>
      <c r="I69" s="238"/>
      <c r="J69" s="238"/>
      <c r="K69" s="238"/>
      <c r="L69" s="238"/>
      <c r="M69" s="238"/>
      <c r="N69" s="238"/>
      <c r="O69" s="238"/>
      <c r="P69" s="238"/>
      <c r="Q69" s="238"/>
      <c r="R69" s="238"/>
      <c r="S69" s="238"/>
      <c r="T69" s="238"/>
      <c r="U69" s="238"/>
      <c r="V69" s="238"/>
      <c r="W69" s="238"/>
      <c r="X69" s="239" t="s">
        <v>179</v>
      </c>
      <c r="Y69" s="238"/>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40"/>
      <c r="AW69" s="240"/>
      <c r="AX69" s="240"/>
      <c r="AY69" s="240"/>
      <c r="AZ69" s="200"/>
      <c r="BA69" s="200"/>
      <c r="BB69" s="200"/>
      <c r="BC69" s="202"/>
      <c r="BE69" s="243"/>
      <c r="BF69" s="195"/>
      <c r="BG69" s="195"/>
      <c r="BH69" s="195"/>
      <c r="BI69" s="195"/>
      <c r="BJ69" s="195"/>
      <c r="BK69" s="195"/>
      <c r="BL69" s="195"/>
      <c r="BM69" s="195"/>
      <c r="BN69" s="195"/>
      <c r="BO69" s="195"/>
      <c r="BP69" s="195"/>
      <c r="BQ69" s="195"/>
      <c r="BR69" s="195"/>
      <c r="BS69" s="195"/>
      <c r="BT69" s="195"/>
      <c r="BU69" s="195"/>
      <c r="BV69" s="195"/>
      <c r="BW69" s="195"/>
      <c r="BX69" s="195"/>
    </row>
  </sheetData>
  <sheetProtection algorithmName="SHA-512" hashValue="X83hwuW8F2CYMYtV6/Qt6B5KY2zcxKQHn/B3vpjWinmzLJhzEVD8DnDpEFhFLWzi4Kgj4lIJgSV4j+JriGosYg==" saltValue="dpO1YKLrEbwd8UtLUAPW7A==" spinCount="100000" sheet="1" selectLockedCells="1"/>
  <mergeCells count="24">
    <mergeCell ref="C41:BB43"/>
    <mergeCell ref="AV2:AW2"/>
    <mergeCell ref="AY2:AZ2"/>
    <mergeCell ref="A6:BB8"/>
    <mergeCell ref="A10:BB10"/>
    <mergeCell ref="C13:BB15"/>
    <mergeCell ref="C18:BB18"/>
    <mergeCell ref="C21:BB21"/>
    <mergeCell ref="C24:BB24"/>
    <mergeCell ref="C27:BB28"/>
    <mergeCell ref="C31:BB34"/>
    <mergeCell ref="C37:BB38"/>
    <mergeCell ref="P68:X68"/>
    <mergeCell ref="Z68:AU68"/>
    <mergeCell ref="AV68:AY68"/>
    <mergeCell ref="C46:BB46"/>
    <mergeCell ref="C49:BB50"/>
    <mergeCell ref="C53:BB54"/>
    <mergeCell ref="C57:BB57"/>
    <mergeCell ref="A61:BB61"/>
    <mergeCell ref="AP66:AS66"/>
    <mergeCell ref="AU66:AV66"/>
    <mergeCell ref="AX66:AY66"/>
    <mergeCell ref="Z67:AC67"/>
  </mergeCells>
  <phoneticPr fontId="64"/>
  <conditionalFormatting sqref="A38:B38 C37">
    <cfRule type="expression" priority="4">
      <formula>CELL("protect",A37)=0</formula>
    </cfRule>
  </conditionalFormatting>
  <conditionalFormatting sqref="A39:BB39 A36:BB36 A37:B37">
    <cfRule type="expression" priority="3">
      <formula>CELL("protect",A36)=0</formula>
    </cfRule>
  </conditionalFormatting>
  <conditionalFormatting sqref="Z67">
    <cfRule type="expression" priority="2">
      <formula>CELL("protect",Z67)=0</formula>
    </cfRule>
  </conditionalFormatting>
  <conditionalFormatting sqref="AP66:AS66">
    <cfRule type="expression" priority="1">
      <formula>CELL("protect",AP66)=0</formula>
    </cfRule>
  </conditionalFormatting>
  <dataValidations count="1">
    <dataValidation imeMode="disabled" allowBlank="1" showInputMessage="1" showErrorMessage="1" sqref="AS67 AO66:AO67 AU66:AV66 AW67" xr:uid="{00000000-0002-0000-08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9E5C6EEC-8A5C-47F9-874B-6CF7AE7A27E2}">
            <xm:f>CELL("protect",'C:\Users\sii284\Downloads\[誓約書_修正版0425_2.xlsx]誓約書_リノベ（戸建・個別）'!#REF!)=0</xm:f>
            <x14:dxf/>
          </x14:cfRule>
          <xm:sqref>A67:Y67 A69:BB69 A68:I68 Y68:BB68 AD67:BB67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B5D01-B8D6-4B9A-9569-CCA3637FA380}">
  <sheetPr>
    <pageSetUpPr fitToPage="1"/>
  </sheetPr>
  <dimension ref="A1:EN50"/>
  <sheetViews>
    <sheetView showGridLines="0" showZeros="0" view="pageBreakPreview" zoomScale="53" zoomScaleNormal="100" zoomScaleSheetLayoutView="53" workbookViewId="0">
      <selection activeCell="A3" sqref="A3:BC3"/>
    </sheetView>
  </sheetViews>
  <sheetFormatPr defaultRowHeight="13.5"/>
  <cols>
    <col min="1" max="13" width="3.625" style="7" customWidth="1"/>
    <col min="14" max="25" width="4.5" style="7" customWidth="1"/>
    <col min="26" max="27" width="3.625" style="7" customWidth="1"/>
    <col min="28" max="28" width="4.5" style="7" customWidth="1"/>
    <col min="29" max="38" width="3.625" style="7" customWidth="1"/>
    <col min="39" max="39" width="3.875" style="7" customWidth="1"/>
    <col min="40" max="44" width="3.625" style="7" customWidth="1"/>
    <col min="45" max="45" width="4.75" style="7" customWidth="1"/>
    <col min="46" max="52" width="3.625" style="7" customWidth="1"/>
    <col min="53" max="53" width="3.875" style="7" customWidth="1"/>
    <col min="54" max="85" width="3.625" style="7" customWidth="1"/>
    <col min="86" max="16384" width="9" style="7"/>
  </cols>
  <sheetData>
    <row r="1" spans="1:144" ht="18.7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145"/>
      <c r="AO1" s="145"/>
      <c r="AP1" s="145"/>
      <c r="BC1" s="54" t="s">
        <v>288</v>
      </c>
    </row>
    <row r="2" spans="1:144" ht="18" customHeight="1">
      <c r="AP2" s="3"/>
      <c r="BC2" s="156" t="str">
        <f>IF(OR('様式第１｜交付申請書'!$BD$15&lt;&gt;"",'様式第１｜交付申請書'!$AJ$54&lt;&gt;""),'様式第１｜交付申請書'!$BD$15&amp;"邸"&amp;RIGHT(TRIM('様式第１｜交付申請書'!$N$54&amp;'様式第１｜交付申請書'!$Y$54&amp;'様式第１｜交付申請書'!$AJ$54),4),"")</f>
        <v/>
      </c>
    </row>
    <row r="3" spans="1:144" ht="30" customHeight="1">
      <c r="A3" s="1080" t="s">
        <v>267</v>
      </c>
      <c r="B3" s="1080"/>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0"/>
      <c r="AO3" s="1080"/>
      <c r="AP3" s="1080"/>
      <c r="AQ3" s="1080"/>
      <c r="AR3" s="1080"/>
      <c r="AS3" s="1080"/>
      <c r="AT3" s="1080"/>
      <c r="AU3" s="1080"/>
      <c r="AV3" s="1080"/>
      <c r="AW3" s="1080"/>
      <c r="AX3" s="1080"/>
      <c r="AY3" s="1080"/>
      <c r="AZ3" s="1080"/>
      <c r="BA3" s="1080"/>
      <c r="BB3" s="1080"/>
      <c r="BC3" s="1080"/>
    </row>
    <row r="4" spans="1:144"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44" s="21" customFormat="1" ht="18.75">
      <c r="A5" s="44"/>
      <c r="B5" s="44"/>
      <c r="C5" s="44"/>
      <c r="D5" s="44"/>
      <c r="E5" s="44"/>
      <c r="F5" s="19"/>
      <c r="G5" s="19"/>
      <c r="H5" s="44"/>
      <c r="I5" s="19"/>
      <c r="J5" s="19"/>
      <c r="K5" s="19"/>
      <c r="L5" s="19"/>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44" s="21" customFormat="1" ht="14.25" customHeight="1">
      <c r="A6" s="20"/>
      <c r="B6" s="20"/>
      <c r="C6" s="20"/>
      <c r="D6" s="20"/>
      <c r="E6" s="20"/>
      <c r="F6" s="20"/>
      <c r="G6" s="20"/>
      <c r="H6" s="20"/>
      <c r="I6" s="20"/>
      <c r="J6" s="20"/>
      <c r="K6" s="20"/>
      <c r="L6" s="20"/>
      <c r="M6" s="20"/>
      <c r="N6" s="4"/>
      <c r="O6" s="4"/>
      <c r="P6" s="4"/>
      <c r="Q6" s="4"/>
      <c r="R6" s="4"/>
      <c r="S6" s="4"/>
      <c r="T6" s="4"/>
      <c r="U6" s="4"/>
      <c r="V6" s="4"/>
      <c r="W6" s="4"/>
      <c r="X6" s="4"/>
      <c r="Y6" s="4"/>
      <c r="Z6" s="4"/>
      <c r="AA6" s="4"/>
      <c r="AB6" s="4"/>
      <c r="AC6" s="4"/>
      <c r="AD6" s="4"/>
      <c r="AE6" s="4"/>
      <c r="AF6" s="4"/>
      <c r="AG6" s="4"/>
      <c r="AH6" s="4"/>
      <c r="AI6" s="20"/>
      <c r="AJ6" s="20"/>
      <c r="AK6" s="20"/>
      <c r="AL6" s="20"/>
      <c r="AM6" s="20"/>
      <c r="AN6" s="20"/>
      <c r="AO6" s="20"/>
      <c r="AP6" s="20"/>
      <c r="AQ6" s="20"/>
      <c r="AR6" s="4"/>
      <c r="AS6" s="4"/>
      <c r="AT6" s="4"/>
      <c r="AU6" s="4"/>
      <c r="AV6" s="4"/>
      <c r="AW6" s="4"/>
      <c r="AX6" s="31" t="s">
        <v>71</v>
      </c>
      <c r="AY6" s="396"/>
      <c r="AZ6" s="175" t="s">
        <v>134</v>
      </c>
      <c r="BA6" s="396"/>
      <c r="BB6" s="843" t="s">
        <v>135</v>
      </c>
      <c r="BC6" s="843"/>
    </row>
    <row r="7" spans="1:144" s="21" customFormat="1" ht="14.25" customHeight="1">
      <c r="A7" s="373"/>
      <c r="B7" s="373"/>
      <c r="C7" s="373"/>
      <c r="D7" s="373"/>
      <c r="E7" s="373"/>
      <c r="F7" s="373"/>
      <c r="G7" s="373"/>
      <c r="H7" s="373"/>
      <c r="I7" s="373"/>
      <c r="J7" s="373"/>
      <c r="AC7" s="373"/>
      <c r="AD7" s="373"/>
      <c r="AE7" s="373"/>
      <c r="AF7" s="373"/>
      <c r="AG7" s="373"/>
      <c r="AH7" s="373"/>
      <c r="AI7" s="373"/>
      <c r="AJ7" s="373"/>
      <c r="AK7" s="373"/>
      <c r="AX7" s="31"/>
      <c r="AY7" s="390"/>
      <c r="AZ7" s="175"/>
      <c r="BA7" s="390"/>
      <c r="BB7" s="390"/>
      <c r="BC7" s="390"/>
    </row>
    <row r="8" spans="1:144" s="21" customFormat="1" ht="37.5" customHeight="1">
      <c r="A8" s="373"/>
      <c r="B8" s="373"/>
      <c r="C8" s="373"/>
      <c r="D8" s="373"/>
      <c r="E8" s="373"/>
      <c r="F8" s="373"/>
      <c r="G8" s="373"/>
      <c r="H8" s="373"/>
      <c r="I8" s="373"/>
      <c r="J8" s="373"/>
      <c r="AC8" s="373"/>
      <c r="AD8" s="373"/>
      <c r="AE8" s="373"/>
      <c r="AF8" s="373"/>
      <c r="AG8" s="373"/>
      <c r="AH8" s="373"/>
      <c r="AI8" s="373"/>
      <c r="AJ8" s="373"/>
      <c r="AK8" s="373"/>
      <c r="AP8" s="846" t="s">
        <v>291</v>
      </c>
      <c r="AQ8" s="847"/>
      <c r="AR8" s="847"/>
      <c r="AS8" s="847"/>
      <c r="AT8" s="847"/>
      <c r="AU8" s="847"/>
      <c r="AV8" s="847"/>
      <c r="AW8" s="1748" t="str">
        <f>IF('定型様式1｜総括表'!AJ5="","",'定型様式1｜総括表'!AJ5)</f>
        <v/>
      </c>
      <c r="AX8" s="1748"/>
      <c r="AY8" s="1748"/>
      <c r="AZ8" s="1748"/>
      <c r="BA8" s="1748"/>
      <c r="BB8" s="1748"/>
      <c r="BC8" s="1749"/>
    </row>
    <row r="9" spans="1:144" s="21" customFormat="1" ht="18" customHeight="1">
      <c r="A9" s="416"/>
      <c r="B9" s="417"/>
      <c r="C9" s="418" t="s">
        <v>324</v>
      </c>
      <c r="D9" s="32"/>
      <c r="E9" s="32"/>
      <c r="F9" s="32"/>
      <c r="G9" s="419"/>
      <c r="H9" s="420"/>
      <c r="I9" s="418" t="s">
        <v>325</v>
      </c>
      <c r="J9" s="4"/>
      <c r="K9" s="4"/>
      <c r="L9" s="47"/>
      <c r="M9" s="47"/>
      <c r="N9" s="47"/>
      <c r="O9" s="47"/>
      <c r="P9" s="143"/>
      <c r="Q9" s="143"/>
      <c r="R9" s="143"/>
      <c r="S9" s="143"/>
      <c r="T9" s="143"/>
      <c r="U9" s="143"/>
      <c r="V9" s="143"/>
      <c r="W9" s="143"/>
      <c r="X9" s="143"/>
      <c r="Y9" s="143"/>
      <c r="Z9" s="143"/>
      <c r="AA9" s="143"/>
      <c r="AB9" s="143"/>
      <c r="AC9" s="143"/>
      <c r="AD9" s="143"/>
      <c r="AQ9" s="48"/>
    </row>
    <row r="10" spans="1:144" ht="12" customHeight="1" thickBot="1">
      <c r="A10" s="46"/>
      <c r="B10" s="46"/>
      <c r="C10" s="46"/>
      <c r="D10" s="16"/>
      <c r="E10" s="16"/>
      <c r="F10" s="16"/>
      <c r="G10" s="16"/>
      <c r="H10" s="16"/>
      <c r="I10" s="16"/>
      <c r="J10" s="16"/>
      <c r="K10" s="16"/>
      <c r="L10" s="16"/>
      <c r="M10" s="16"/>
      <c r="N10" s="17"/>
      <c r="O10" s="17"/>
      <c r="P10" s="17"/>
      <c r="Q10" s="17"/>
      <c r="R10" s="17"/>
      <c r="S10" s="17"/>
      <c r="T10" s="17"/>
      <c r="U10" s="17"/>
      <c r="V10" s="17"/>
      <c r="W10" s="17"/>
      <c r="X10" s="17"/>
      <c r="Y10" s="17"/>
      <c r="Z10" s="18"/>
      <c r="AA10" s="18"/>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row>
    <row r="11" spans="1:144" ht="28.5" customHeight="1" thickBot="1">
      <c r="A11" s="1417" t="s">
        <v>17</v>
      </c>
      <c r="B11" s="1418"/>
      <c r="C11" s="1418"/>
      <c r="D11" s="1418"/>
      <c r="E11" s="1418"/>
      <c r="F11" s="1418"/>
      <c r="G11" s="1418"/>
      <c r="H11" s="1418"/>
      <c r="I11" s="1419" t="s">
        <v>77</v>
      </c>
      <c r="J11" s="1420"/>
      <c r="K11" s="1420"/>
      <c r="L11" s="1420"/>
      <c r="M11" s="1420"/>
      <c r="N11" s="1420"/>
      <c r="O11" s="1420"/>
      <c r="P11" s="1421"/>
      <c r="Q11" s="328"/>
      <c r="R11" s="328"/>
      <c r="S11" s="329"/>
      <c r="T11" s="329"/>
      <c r="U11" s="329"/>
      <c r="V11" s="329"/>
      <c r="W11" s="328"/>
      <c r="X11" s="328"/>
      <c r="Y11" s="329"/>
      <c r="Z11" s="329"/>
      <c r="AA11" s="329"/>
      <c r="AB11" s="329"/>
      <c r="AC11" s="329"/>
      <c r="AD11" s="329"/>
      <c r="AE11" s="329"/>
      <c r="AF11" s="329"/>
      <c r="AG11" s="329"/>
      <c r="AH11" s="329"/>
      <c r="AI11" s="329"/>
      <c r="AJ11" s="329"/>
      <c r="AK11" s="329"/>
      <c r="AL11" s="329"/>
      <c r="AM11" s="329"/>
      <c r="AN11" s="329"/>
      <c r="AO11" s="329"/>
    </row>
    <row r="12" spans="1:144" ht="16.5" customHeight="1" thickBot="1">
      <c r="D12" s="34"/>
      <c r="E12" s="34"/>
      <c r="F12" s="34"/>
      <c r="G12" s="34"/>
      <c r="H12" s="34"/>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4"/>
      <c r="AK12" s="35"/>
      <c r="AL12" s="35"/>
      <c r="AM12" s="35"/>
      <c r="AN12" s="4"/>
      <c r="AO12" s="4"/>
      <c r="AP12" s="4"/>
      <c r="AQ12" s="4"/>
      <c r="AR12" s="4"/>
      <c r="AS12" s="4"/>
      <c r="AT12" s="4"/>
      <c r="AU12" s="4"/>
      <c r="AV12" s="4"/>
      <c r="AW12" s="4"/>
      <c r="AX12" s="4"/>
      <c r="AY12" s="4"/>
      <c r="AZ12" s="4"/>
      <c r="BA12" s="4"/>
      <c r="BB12" s="4"/>
      <c r="BC12" s="4"/>
    </row>
    <row r="13" spans="1:144" ht="47.25" customHeight="1" thickBot="1">
      <c r="A13" s="1689" t="s">
        <v>14</v>
      </c>
      <c r="B13" s="792"/>
      <c r="C13" s="792"/>
      <c r="D13" s="792"/>
      <c r="E13" s="792"/>
      <c r="F13" s="792"/>
      <c r="G13" s="792"/>
      <c r="H13" s="792"/>
      <c r="I13" s="792" t="s">
        <v>9</v>
      </c>
      <c r="J13" s="792"/>
      <c r="K13" s="792"/>
      <c r="L13" s="792"/>
      <c r="M13" s="792"/>
      <c r="N13" s="792"/>
      <c r="O13" s="792"/>
      <c r="P13" s="792"/>
      <c r="Q13" s="792"/>
      <c r="R13" s="792"/>
      <c r="S13" s="792"/>
      <c r="T13" s="792"/>
      <c r="U13" s="792"/>
      <c r="V13" s="792"/>
      <c r="W13" s="792"/>
      <c r="X13" s="792"/>
      <c r="Y13" s="792"/>
      <c r="Z13" s="792"/>
      <c r="AA13" s="1024" t="s">
        <v>3</v>
      </c>
      <c r="AB13" s="1058"/>
      <c r="AC13" s="1058"/>
      <c r="AD13" s="1058"/>
      <c r="AE13" s="1058"/>
      <c r="AF13" s="1058"/>
      <c r="AG13" s="1058"/>
      <c r="AH13" s="1058"/>
      <c r="AI13" s="1058"/>
      <c r="AJ13" s="1058"/>
      <c r="AK13" s="1058"/>
      <c r="AL13" s="1058"/>
      <c r="AM13" s="1058"/>
      <c r="AN13" s="1058"/>
      <c r="AO13" s="1058"/>
      <c r="AP13" s="1058"/>
      <c r="AQ13" s="1058"/>
      <c r="AR13" s="1025"/>
      <c r="AS13" s="827" t="s">
        <v>207</v>
      </c>
      <c r="AT13" s="828"/>
      <c r="AU13" s="828"/>
      <c r="AV13" s="828"/>
      <c r="AW13" s="1247"/>
      <c r="AX13" s="1695" t="s">
        <v>310</v>
      </c>
      <c r="AY13" s="1695"/>
      <c r="AZ13" s="1695"/>
      <c r="BA13" s="1695"/>
      <c r="BB13" s="1695"/>
      <c r="BC13" s="1696"/>
    </row>
    <row r="14" spans="1:144" s="36" customFormat="1" ht="29.25" customHeight="1" thickTop="1">
      <c r="A14" s="1750"/>
      <c r="B14" s="1751"/>
      <c r="C14" s="1751"/>
      <c r="D14" s="1751"/>
      <c r="E14" s="1751"/>
      <c r="F14" s="1751"/>
      <c r="G14" s="1751"/>
      <c r="H14" s="1751"/>
      <c r="I14" s="1081"/>
      <c r="J14" s="1081"/>
      <c r="K14" s="1081"/>
      <c r="L14" s="1081"/>
      <c r="M14" s="1081"/>
      <c r="N14" s="1081"/>
      <c r="O14" s="1081"/>
      <c r="P14" s="1081"/>
      <c r="Q14" s="1081"/>
      <c r="R14" s="1081"/>
      <c r="S14" s="1081"/>
      <c r="T14" s="1081"/>
      <c r="U14" s="1081"/>
      <c r="V14" s="1081"/>
      <c r="W14" s="1081"/>
      <c r="X14" s="1081"/>
      <c r="Y14" s="1081"/>
      <c r="Z14" s="1081"/>
      <c r="AA14" s="1607"/>
      <c r="AB14" s="1608"/>
      <c r="AC14" s="1608"/>
      <c r="AD14" s="1608"/>
      <c r="AE14" s="1608"/>
      <c r="AF14" s="1608"/>
      <c r="AG14" s="1608"/>
      <c r="AH14" s="1608"/>
      <c r="AI14" s="1608"/>
      <c r="AJ14" s="1608"/>
      <c r="AK14" s="1608"/>
      <c r="AL14" s="1608"/>
      <c r="AM14" s="1608"/>
      <c r="AN14" s="1608"/>
      <c r="AO14" s="1608"/>
      <c r="AP14" s="1608"/>
      <c r="AQ14" s="1608"/>
      <c r="AR14" s="1609"/>
      <c r="AS14" s="1697"/>
      <c r="AT14" s="1698"/>
      <c r="AU14" s="1698"/>
      <c r="AV14" s="1698"/>
      <c r="AW14" s="1699"/>
      <c r="AX14" s="1752"/>
      <c r="AY14" s="1752"/>
      <c r="AZ14" s="1752"/>
      <c r="BA14" s="1752"/>
      <c r="BB14" s="1752"/>
      <c r="BC14" s="1753"/>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row>
    <row r="15" spans="1:144" s="36" customFormat="1" ht="29.25" customHeight="1" thickBot="1">
      <c r="A15" s="1754"/>
      <c r="B15" s="1755"/>
      <c r="C15" s="1755"/>
      <c r="D15" s="1755"/>
      <c r="E15" s="1755"/>
      <c r="F15" s="1755"/>
      <c r="G15" s="1755"/>
      <c r="H15" s="1755"/>
      <c r="I15" s="1103"/>
      <c r="J15" s="1103"/>
      <c r="K15" s="1103"/>
      <c r="L15" s="1103"/>
      <c r="M15" s="1103"/>
      <c r="N15" s="1103"/>
      <c r="O15" s="1103"/>
      <c r="P15" s="1103"/>
      <c r="Q15" s="1103"/>
      <c r="R15" s="1103"/>
      <c r="S15" s="1103"/>
      <c r="T15" s="1103"/>
      <c r="U15" s="1103"/>
      <c r="V15" s="1103"/>
      <c r="W15" s="1103"/>
      <c r="X15" s="1103"/>
      <c r="Y15" s="1103"/>
      <c r="Z15" s="1103"/>
      <c r="AA15" s="1718"/>
      <c r="AB15" s="1719"/>
      <c r="AC15" s="1719"/>
      <c r="AD15" s="1719"/>
      <c r="AE15" s="1719"/>
      <c r="AF15" s="1719"/>
      <c r="AG15" s="1719"/>
      <c r="AH15" s="1719"/>
      <c r="AI15" s="1719"/>
      <c r="AJ15" s="1719"/>
      <c r="AK15" s="1719"/>
      <c r="AL15" s="1719"/>
      <c r="AM15" s="1719"/>
      <c r="AN15" s="1719"/>
      <c r="AO15" s="1719"/>
      <c r="AP15" s="1719"/>
      <c r="AQ15" s="1719"/>
      <c r="AR15" s="1720"/>
      <c r="AS15" s="1702"/>
      <c r="AT15" s="1703"/>
      <c r="AU15" s="1703"/>
      <c r="AV15" s="1703"/>
      <c r="AW15" s="1704"/>
      <c r="AX15" s="1756"/>
      <c r="AY15" s="1756"/>
      <c r="AZ15" s="1756"/>
      <c r="BA15" s="1756"/>
      <c r="BB15" s="1756"/>
      <c r="BC15" s="1757"/>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row>
    <row r="16" spans="1:144" s="23" customFormat="1" ht="17.25" customHeight="1">
      <c r="A16" s="391"/>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row>
    <row r="17" spans="1:55" ht="17.25" customHeight="1">
      <c r="A17" s="391"/>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row>
    <row r="18" spans="1:55" ht="17.25" customHeight="1">
      <c r="A18" s="391"/>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row>
    <row r="19" spans="1:55" s="23" customFormat="1" ht="17.25" customHeight="1">
      <c r="A19" s="391"/>
      <c r="B19" s="391"/>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1"/>
      <c r="BC19" s="391"/>
    </row>
    <row r="20" spans="1:55" ht="31.5" customHeight="1" thickBot="1">
      <c r="A20" s="49" t="s">
        <v>206</v>
      </c>
      <c r="B20" s="392"/>
      <c r="C20" s="392"/>
      <c r="D20" s="392"/>
      <c r="E20" s="392"/>
      <c r="F20" s="392"/>
      <c r="G20" s="392"/>
      <c r="H20" s="392"/>
      <c r="I20" s="392"/>
      <c r="J20" s="392"/>
      <c r="K20" s="392"/>
      <c r="L20" s="392"/>
      <c r="M20" s="392"/>
      <c r="N20" s="392"/>
      <c r="O20" s="392"/>
      <c r="P20" s="3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392"/>
      <c r="AV20" s="392"/>
      <c r="AW20" s="392"/>
      <c r="AX20" s="392"/>
      <c r="AY20" s="392"/>
      <c r="AZ20" s="392"/>
      <c r="BA20" s="392"/>
      <c r="BB20" s="392"/>
      <c r="BC20" s="392"/>
    </row>
    <row r="21" spans="1:55" s="23" customFormat="1" ht="57" customHeight="1" thickBot="1">
      <c r="A21" s="1647" t="s">
        <v>207</v>
      </c>
      <c r="B21" s="882"/>
      <c r="C21" s="882"/>
      <c r="D21" s="882"/>
      <c r="E21" s="882"/>
      <c r="F21" s="882"/>
      <c r="G21" s="882"/>
      <c r="H21" s="883"/>
      <c r="I21" s="911" t="s">
        <v>310</v>
      </c>
      <c r="J21" s="912"/>
      <c r="K21" s="912"/>
      <c r="L21" s="912"/>
      <c r="M21" s="913"/>
      <c r="N21" s="914" t="s">
        <v>208</v>
      </c>
      <c r="O21" s="915"/>
      <c r="P21" s="1524" t="s">
        <v>209</v>
      </c>
      <c r="Q21" s="882"/>
      <c r="R21" s="882"/>
      <c r="S21" s="882"/>
      <c r="T21" s="882"/>
      <c r="U21" s="882"/>
      <c r="V21" s="882"/>
      <c r="W21" s="881" t="s">
        <v>210</v>
      </c>
      <c r="X21" s="882"/>
      <c r="Y21" s="882"/>
      <c r="Z21" s="882"/>
      <c r="AA21" s="882"/>
      <c r="AB21" s="882"/>
      <c r="AC21" s="882"/>
      <c r="AD21" s="882"/>
      <c r="AE21" s="882"/>
      <c r="AF21" s="882"/>
      <c r="AG21" s="882"/>
      <c r="AH21" s="882"/>
      <c r="AI21" s="882"/>
      <c r="AJ21" s="882"/>
      <c r="AK21" s="883"/>
      <c r="AL21" s="882" t="s">
        <v>211</v>
      </c>
      <c r="AM21" s="882"/>
      <c r="AN21" s="882"/>
      <c r="AO21" s="882"/>
      <c r="AP21" s="882"/>
      <c r="AQ21" s="882"/>
      <c r="AR21" s="882"/>
      <c r="AS21" s="882"/>
      <c r="AT21" s="882"/>
      <c r="AU21" s="882"/>
      <c r="AV21" s="882"/>
      <c r="AW21" s="882"/>
      <c r="AX21" s="882"/>
      <c r="AY21" s="882"/>
      <c r="AZ21" s="882"/>
      <c r="BA21" s="882"/>
      <c r="BB21" s="882"/>
      <c r="BC21" s="884"/>
    </row>
    <row r="22" spans="1:55" s="23" customFormat="1" ht="34.5" customHeight="1" thickTop="1">
      <c r="A22" s="1494" t="s">
        <v>294</v>
      </c>
      <c r="B22" s="1495"/>
      <c r="C22" s="1495"/>
      <c r="D22" s="1495"/>
      <c r="E22" s="1495"/>
      <c r="F22" s="1495"/>
      <c r="G22" s="1495"/>
      <c r="H22" s="1495"/>
      <c r="I22" s="1500" t="str">
        <f>IF($AX$11&lt;&gt;"",SUMIF($AS$11:$AW$12,A22,$AX$11:$BC$12),"")</f>
        <v/>
      </c>
      <c r="J22" s="1503"/>
      <c r="K22" s="1503"/>
      <c r="L22" s="1503"/>
      <c r="M22" s="1501"/>
      <c r="N22" s="1533" t="s">
        <v>208</v>
      </c>
      <c r="O22" s="1534"/>
      <c r="P22" s="1631">
        <v>250000</v>
      </c>
      <c r="Q22" s="924"/>
      <c r="R22" s="924"/>
      <c r="S22" s="924"/>
      <c r="T22" s="924"/>
      <c r="U22" s="924"/>
      <c r="V22" s="334" t="s">
        <v>0</v>
      </c>
      <c r="W22" s="1673" t="str">
        <f>IF(I22&lt;&gt;"",(I22*P22),"")</f>
        <v/>
      </c>
      <c r="X22" s="1674"/>
      <c r="Y22" s="1674"/>
      <c r="Z22" s="1674"/>
      <c r="AA22" s="1674"/>
      <c r="AB22" s="1674"/>
      <c r="AC22" s="1674"/>
      <c r="AD22" s="1674"/>
      <c r="AE22" s="1674"/>
      <c r="AF22" s="1674"/>
      <c r="AG22" s="1674"/>
      <c r="AH22" s="1674"/>
      <c r="AI22" s="1674"/>
      <c r="AJ22" s="381"/>
      <c r="AK22" s="297" t="s">
        <v>0</v>
      </c>
      <c r="AL22" s="1634">
        <f>SUM(W22:AK23)</f>
        <v>0</v>
      </c>
      <c r="AM22" s="1634"/>
      <c r="AN22" s="1634"/>
      <c r="AO22" s="1634"/>
      <c r="AP22" s="1634"/>
      <c r="AQ22" s="1634"/>
      <c r="AR22" s="1634"/>
      <c r="AS22" s="1634"/>
      <c r="AT22" s="1634"/>
      <c r="AU22" s="1634"/>
      <c r="AV22" s="1634"/>
      <c r="AW22" s="1634"/>
      <c r="AX22" s="1634"/>
      <c r="AY22" s="1634"/>
      <c r="AZ22" s="1634"/>
      <c r="BA22" s="1634"/>
      <c r="BB22" s="1634"/>
      <c r="BC22" s="1676" t="s">
        <v>0</v>
      </c>
    </row>
    <row r="23" spans="1:55" s="23" customFormat="1" ht="34.5" customHeight="1" thickBot="1">
      <c r="A23" s="1684" t="s">
        <v>295</v>
      </c>
      <c r="B23" s="1685"/>
      <c r="C23" s="1685"/>
      <c r="D23" s="1685"/>
      <c r="E23" s="1685"/>
      <c r="F23" s="1685"/>
      <c r="G23" s="1685"/>
      <c r="H23" s="1686"/>
      <c r="I23" s="1687" t="str">
        <f>IF($AX$11&lt;&gt;"",SUMIF($AS$11:$AW$12,A23,$AX$11:$BC$12),"")</f>
        <v/>
      </c>
      <c r="J23" s="1685"/>
      <c r="K23" s="1685"/>
      <c r="L23" s="1685"/>
      <c r="M23" s="1688"/>
      <c r="N23" s="1678" t="s">
        <v>208</v>
      </c>
      <c r="O23" s="1679"/>
      <c r="P23" s="1680">
        <v>170000</v>
      </c>
      <c r="Q23" s="1681"/>
      <c r="R23" s="1681"/>
      <c r="S23" s="1681"/>
      <c r="T23" s="1681"/>
      <c r="U23" s="1681"/>
      <c r="V23" s="335" t="s">
        <v>0</v>
      </c>
      <c r="W23" s="1682" t="str">
        <f>IF(I23&lt;&gt;"",(I23*P23),"")</f>
        <v/>
      </c>
      <c r="X23" s="1683"/>
      <c r="Y23" s="1683"/>
      <c r="Z23" s="1683"/>
      <c r="AA23" s="1683"/>
      <c r="AB23" s="1683"/>
      <c r="AC23" s="1683"/>
      <c r="AD23" s="1683"/>
      <c r="AE23" s="1683"/>
      <c r="AF23" s="1683"/>
      <c r="AG23" s="1683"/>
      <c r="AH23" s="1683"/>
      <c r="AI23" s="1683"/>
      <c r="AJ23" s="395"/>
      <c r="AK23" s="333" t="s">
        <v>0</v>
      </c>
      <c r="AL23" s="1675"/>
      <c r="AM23" s="1675"/>
      <c r="AN23" s="1675"/>
      <c r="AO23" s="1675"/>
      <c r="AP23" s="1675"/>
      <c r="AQ23" s="1675"/>
      <c r="AR23" s="1675"/>
      <c r="AS23" s="1675"/>
      <c r="AT23" s="1675"/>
      <c r="AU23" s="1675"/>
      <c r="AV23" s="1675"/>
      <c r="AW23" s="1675"/>
      <c r="AX23" s="1675"/>
      <c r="AY23" s="1675"/>
      <c r="AZ23" s="1675"/>
      <c r="BA23" s="1675"/>
      <c r="BB23" s="1675"/>
      <c r="BC23" s="1677"/>
    </row>
    <row r="24" spans="1:55" ht="38.25" customHeight="1" thickTop="1" thickBot="1">
      <c r="A24" s="1635" t="s">
        <v>237</v>
      </c>
      <c r="B24" s="1636"/>
      <c r="C24" s="1636"/>
      <c r="D24" s="1636"/>
      <c r="E24" s="1636"/>
      <c r="F24" s="1636"/>
      <c r="G24" s="1636"/>
      <c r="H24" s="1636"/>
      <c r="I24" s="1636"/>
      <c r="J24" s="1636"/>
      <c r="K24" s="1636"/>
      <c r="L24" s="1636"/>
      <c r="M24" s="1636"/>
      <c r="N24" s="1636"/>
      <c r="O24" s="1636"/>
      <c r="P24" s="1636"/>
      <c r="Q24" s="1636"/>
      <c r="R24" s="1636"/>
      <c r="S24" s="1636"/>
      <c r="T24" s="1636"/>
      <c r="U24" s="1636"/>
      <c r="V24" s="1636"/>
      <c r="W24" s="1636"/>
      <c r="X24" s="1636"/>
      <c r="Y24" s="1636"/>
      <c r="Z24" s="1636"/>
      <c r="AA24" s="1636"/>
      <c r="AB24" s="1636"/>
      <c r="AC24" s="1636"/>
      <c r="AD24" s="1636"/>
      <c r="AE24" s="1636"/>
      <c r="AF24" s="1636"/>
      <c r="AG24" s="1636"/>
      <c r="AH24" s="1636"/>
      <c r="AI24" s="1636"/>
      <c r="AJ24" s="1636"/>
      <c r="AK24" s="1637"/>
      <c r="AL24" s="1638">
        <f>AL22</f>
        <v>0</v>
      </c>
      <c r="AM24" s="1639"/>
      <c r="AN24" s="1639"/>
      <c r="AO24" s="1639"/>
      <c r="AP24" s="1639"/>
      <c r="AQ24" s="1639"/>
      <c r="AR24" s="1639"/>
      <c r="AS24" s="1639"/>
      <c r="AT24" s="1639"/>
      <c r="AU24" s="1639"/>
      <c r="AV24" s="1639"/>
      <c r="AW24" s="1639"/>
      <c r="AX24" s="1639"/>
      <c r="AY24" s="1639"/>
      <c r="AZ24" s="1639"/>
      <c r="BA24" s="1639"/>
      <c r="BB24" s="1639"/>
      <c r="BC24" s="383" t="s">
        <v>0</v>
      </c>
    </row>
    <row r="25" spans="1:55" s="23" customFormat="1" ht="34.5" customHeight="1">
      <c r="A25" s="391"/>
      <c r="B25" s="391"/>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row>
    <row r="26" spans="1:55" s="23" customFormat="1" ht="17.25" customHeight="1">
      <c r="A26" s="391"/>
      <c r="B26" s="391"/>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row>
    <row r="27" spans="1:55" s="23" customFormat="1" ht="17.25" customHeight="1">
      <c r="A27" s="391"/>
      <c r="B27" s="391"/>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row>
    <row r="28" spans="1:55" s="23" customFormat="1" ht="17.25" customHeight="1" thickBot="1">
      <c r="A28" s="391"/>
      <c r="B28" s="391"/>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row>
    <row r="29" spans="1:55" ht="29.25" customHeight="1" thickBot="1">
      <c r="A29" s="1417" t="s">
        <v>17</v>
      </c>
      <c r="B29" s="1418"/>
      <c r="C29" s="1418"/>
      <c r="D29" s="1418"/>
      <c r="E29" s="1418"/>
      <c r="F29" s="1418"/>
      <c r="G29" s="1418"/>
      <c r="H29" s="1418"/>
      <c r="I29" s="1419" t="s">
        <v>78</v>
      </c>
      <c r="J29" s="1420"/>
      <c r="K29" s="1420"/>
      <c r="L29" s="1420"/>
      <c r="M29" s="1420"/>
      <c r="N29" s="1420"/>
      <c r="O29" s="1420"/>
      <c r="P29" s="1421"/>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V29" s="391"/>
      <c r="AW29" s="1657" t="s">
        <v>323</v>
      </c>
      <c r="AX29" s="1658"/>
      <c r="AY29" s="1658"/>
      <c r="AZ29" s="1658"/>
      <c r="BA29" s="1658"/>
      <c r="BB29" s="1658"/>
      <c r="BC29" s="1658"/>
    </row>
    <row r="30" spans="1:55" ht="19.5" customHeight="1" thickBot="1">
      <c r="A30" s="44"/>
      <c r="B30" s="44"/>
      <c r="C30" s="44"/>
      <c r="D30" s="44"/>
      <c r="E30" s="44"/>
      <c r="F30" s="44"/>
      <c r="G30" s="44"/>
      <c r="H30" s="44"/>
      <c r="I30" s="44"/>
      <c r="J30" s="44"/>
      <c r="K30" s="44"/>
      <c r="L30" s="44"/>
      <c r="M30" s="44"/>
      <c r="N30" s="4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1659"/>
      <c r="AX30" s="1659"/>
      <c r="AY30" s="1659"/>
      <c r="AZ30" s="1659"/>
      <c r="BA30" s="1659"/>
      <c r="BB30" s="1659"/>
      <c r="BC30" s="1659"/>
    </row>
    <row r="31" spans="1:55" ht="46.5" customHeight="1" thickBot="1">
      <c r="A31" s="1671" t="s">
        <v>109</v>
      </c>
      <c r="B31" s="828"/>
      <c r="C31" s="828"/>
      <c r="D31" s="828"/>
      <c r="E31" s="828"/>
      <c r="F31" s="828"/>
      <c r="G31" s="828"/>
      <c r="H31" s="828"/>
      <c r="I31" s="827" t="s">
        <v>24</v>
      </c>
      <c r="J31" s="828"/>
      <c r="K31" s="828"/>
      <c r="L31" s="828"/>
      <c r="M31" s="828"/>
      <c r="N31" s="1247"/>
      <c r="O31" s="1024" t="s">
        <v>81</v>
      </c>
      <c r="P31" s="1058"/>
      <c r="Q31" s="1058"/>
      <c r="R31" s="1058"/>
      <c r="S31" s="1058"/>
      <c r="T31" s="1058"/>
      <c r="U31" s="1024" t="s">
        <v>9</v>
      </c>
      <c r="V31" s="1058"/>
      <c r="W31" s="1058"/>
      <c r="X31" s="1058"/>
      <c r="Y31" s="1058"/>
      <c r="Z31" s="1058"/>
      <c r="AA31" s="1058"/>
      <c r="AB31" s="1058"/>
      <c r="AC31" s="1058"/>
      <c r="AD31" s="1058"/>
      <c r="AE31" s="1058"/>
      <c r="AF31" s="1058"/>
      <c r="AG31" s="1025"/>
      <c r="AH31" s="1024" t="s">
        <v>3</v>
      </c>
      <c r="AI31" s="1058"/>
      <c r="AJ31" s="1058"/>
      <c r="AK31" s="1058"/>
      <c r="AL31" s="1058"/>
      <c r="AM31" s="1058"/>
      <c r="AN31" s="1058"/>
      <c r="AO31" s="1058"/>
      <c r="AP31" s="1058"/>
      <c r="AQ31" s="1058"/>
      <c r="AR31" s="1058"/>
      <c r="AS31" s="1058"/>
      <c r="AT31" s="1058"/>
      <c r="AU31" s="1058"/>
      <c r="AV31" s="1025"/>
      <c r="AW31" s="827" t="s">
        <v>99</v>
      </c>
      <c r="AX31" s="828"/>
      <c r="AY31" s="828"/>
      <c r="AZ31" s="828"/>
      <c r="BA31" s="828"/>
      <c r="BB31" s="828"/>
      <c r="BC31" s="829"/>
    </row>
    <row r="32" spans="1:55" ht="29.25" customHeight="1" thickTop="1">
      <c r="A32" s="1764"/>
      <c r="B32" s="858"/>
      <c r="C32" s="858"/>
      <c r="D32" s="858"/>
      <c r="E32" s="858"/>
      <c r="F32" s="858"/>
      <c r="G32" s="858"/>
      <c r="H32" s="859"/>
      <c r="I32" s="857"/>
      <c r="J32" s="858"/>
      <c r="K32" s="858"/>
      <c r="L32" s="858"/>
      <c r="M32" s="858"/>
      <c r="N32" s="859"/>
      <c r="O32" s="1765"/>
      <c r="P32" s="1766"/>
      <c r="Q32" s="1766"/>
      <c r="R32" s="1766"/>
      <c r="S32" s="1766"/>
      <c r="T32" s="1767"/>
      <c r="U32" s="1768"/>
      <c r="V32" s="1769"/>
      <c r="W32" s="1769"/>
      <c r="X32" s="1769"/>
      <c r="Y32" s="1769"/>
      <c r="Z32" s="1769"/>
      <c r="AA32" s="1769"/>
      <c r="AB32" s="1769"/>
      <c r="AC32" s="1769"/>
      <c r="AD32" s="1769"/>
      <c r="AE32" s="1769"/>
      <c r="AF32" s="1769"/>
      <c r="AG32" s="1770"/>
      <c r="AH32" s="1768"/>
      <c r="AI32" s="1769"/>
      <c r="AJ32" s="1769"/>
      <c r="AK32" s="1769"/>
      <c r="AL32" s="1769"/>
      <c r="AM32" s="1769"/>
      <c r="AN32" s="1769"/>
      <c r="AO32" s="1769"/>
      <c r="AP32" s="1769"/>
      <c r="AQ32" s="1769"/>
      <c r="AR32" s="1769"/>
      <c r="AS32" s="1769"/>
      <c r="AT32" s="1769"/>
      <c r="AU32" s="1769"/>
      <c r="AV32" s="1770"/>
      <c r="AW32" s="1771"/>
      <c r="AX32" s="1772"/>
      <c r="AY32" s="1772"/>
      <c r="AZ32" s="1772"/>
      <c r="BA32" s="1772"/>
      <c r="BB32" s="1772"/>
      <c r="BC32" s="374" t="s">
        <v>23</v>
      </c>
    </row>
    <row r="33" spans="1:144" s="36" customFormat="1" ht="28.5" customHeight="1">
      <c r="A33" s="1758"/>
      <c r="B33" s="777"/>
      <c r="C33" s="777"/>
      <c r="D33" s="777"/>
      <c r="E33" s="777"/>
      <c r="F33" s="777"/>
      <c r="G33" s="777"/>
      <c r="H33" s="778"/>
      <c r="I33" s="776"/>
      <c r="J33" s="777"/>
      <c r="K33" s="777"/>
      <c r="L33" s="777"/>
      <c r="M33" s="777"/>
      <c r="N33" s="778"/>
      <c r="O33" s="1759"/>
      <c r="P33" s="1760"/>
      <c r="Q33" s="1760"/>
      <c r="R33" s="1760"/>
      <c r="S33" s="1760"/>
      <c r="T33" s="1761"/>
      <c r="U33" s="1588"/>
      <c r="V33" s="1589"/>
      <c r="W33" s="1589"/>
      <c r="X33" s="1589"/>
      <c r="Y33" s="1589"/>
      <c r="Z33" s="1589"/>
      <c r="AA33" s="1589"/>
      <c r="AB33" s="1589"/>
      <c r="AC33" s="1589"/>
      <c r="AD33" s="1589"/>
      <c r="AE33" s="1589"/>
      <c r="AF33" s="1589"/>
      <c r="AG33" s="1587"/>
      <c r="AH33" s="1588"/>
      <c r="AI33" s="1589"/>
      <c r="AJ33" s="1589"/>
      <c r="AK33" s="1589"/>
      <c r="AL33" s="1589"/>
      <c r="AM33" s="1589"/>
      <c r="AN33" s="1589"/>
      <c r="AO33" s="1589"/>
      <c r="AP33" s="1589"/>
      <c r="AQ33" s="1589"/>
      <c r="AR33" s="1589"/>
      <c r="AS33" s="1589"/>
      <c r="AT33" s="1589"/>
      <c r="AU33" s="1589"/>
      <c r="AV33" s="1587"/>
      <c r="AW33" s="1762"/>
      <c r="AX33" s="1763"/>
      <c r="AY33" s="1763"/>
      <c r="AZ33" s="1763"/>
      <c r="BA33" s="1763"/>
      <c r="BB33" s="1763"/>
      <c r="BC33" s="375" t="s">
        <v>23</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36" customFormat="1" ht="28.5" customHeight="1">
      <c r="A34" s="1758"/>
      <c r="B34" s="777"/>
      <c r="C34" s="777"/>
      <c r="D34" s="777"/>
      <c r="E34" s="777"/>
      <c r="F34" s="777"/>
      <c r="G34" s="777"/>
      <c r="H34" s="778"/>
      <c r="I34" s="776"/>
      <c r="J34" s="777"/>
      <c r="K34" s="777"/>
      <c r="L34" s="777"/>
      <c r="M34" s="777"/>
      <c r="N34" s="778"/>
      <c r="O34" s="1759"/>
      <c r="P34" s="1760"/>
      <c r="Q34" s="1760"/>
      <c r="R34" s="1760"/>
      <c r="S34" s="1760"/>
      <c r="T34" s="1761"/>
      <c r="U34" s="1588"/>
      <c r="V34" s="1589"/>
      <c r="W34" s="1589"/>
      <c r="X34" s="1589"/>
      <c r="Y34" s="1589"/>
      <c r="Z34" s="1589"/>
      <c r="AA34" s="1589"/>
      <c r="AB34" s="1589"/>
      <c r="AC34" s="1589"/>
      <c r="AD34" s="1589"/>
      <c r="AE34" s="1589"/>
      <c r="AF34" s="1589"/>
      <c r="AG34" s="1587"/>
      <c r="AH34" s="1588"/>
      <c r="AI34" s="1589"/>
      <c r="AJ34" s="1589"/>
      <c r="AK34" s="1589"/>
      <c r="AL34" s="1589"/>
      <c r="AM34" s="1589"/>
      <c r="AN34" s="1589"/>
      <c r="AO34" s="1589"/>
      <c r="AP34" s="1589"/>
      <c r="AQ34" s="1589"/>
      <c r="AR34" s="1589"/>
      <c r="AS34" s="1589"/>
      <c r="AT34" s="1589"/>
      <c r="AU34" s="1589"/>
      <c r="AV34" s="1587"/>
      <c r="AW34" s="1762"/>
      <c r="AX34" s="1763"/>
      <c r="AY34" s="1763"/>
      <c r="AZ34" s="1763"/>
      <c r="BA34" s="1763"/>
      <c r="BB34" s="1763"/>
      <c r="BC34" s="375" t="s">
        <v>23</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36" customFormat="1" ht="28.5" customHeight="1">
      <c r="A35" s="1758"/>
      <c r="B35" s="777"/>
      <c r="C35" s="777"/>
      <c r="D35" s="777"/>
      <c r="E35" s="777"/>
      <c r="F35" s="777"/>
      <c r="G35" s="777"/>
      <c r="H35" s="778"/>
      <c r="I35" s="776"/>
      <c r="J35" s="777"/>
      <c r="K35" s="777"/>
      <c r="L35" s="777"/>
      <c r="M35" s="777"/>
      <c r="N35" s="778"/>
      <c r="O35" s="1759"/>
      <c r="P35" s="1760"/>
      <c r="Q35" s="1760"/>
      <c r="R35" s="1760"/>
      <c r="S35" s="1760"/>
      <c r="T35" s="1761"/>
      <c r="U35" s="1588"/>
      <c r="V35" s="1589"/>
      <c r="W35" s="1589"/>
      <c r="X35" s="1589"/>
      <c r="Y35" s="1589"/>
      <c r="Z35" s="1589"/>
      <c r="AA35" s="1589"/>
      <c r="AB35" s="1589"/>
      <c r="AC35" s="1589"/>
      <c r="AD35" s="1589"/>
      <c r="AE35" s="1589"/>
      <c r="AF35" s="1589"/>
      <c r="AG35" s="1587"/>
      <c r="AH35" s="1588"/>
      <c r="AI35" s="1589"/>
      <c r="AJ35" s="1589"/>
      <c r="AK35" s="1589"/>
      <c r="AL35" s="1589"/>
      <c r="AM35" s="1589"/>
      <c r="AN35" s="1589"/>
      <c r="AO35" s="1589"/>
      <c r="AP35" s="1589"/>
      <c r="AQ35" s="1589"/>
      <c r="AR35" s="1589"/>
      <c r="AS35" s="1589"/>
      <c r="AT35" s="1589"/>
      <c r="AU35" s="1589"/>
      <c r="AV35" s="1587"/>
      <c r="AW35" s="1762"/>
      <c r="AX35" s="1763"/>
      <c r="AY35" s="1763"/>
      <c r="AZ35" s="1763"/>
      <c r="BA35" s="1763"/>
      <c r="BB35" s="1763"/>
      <c r="BC35" s="375" t="s">
        <v>23</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36" customFormat="1" ht="28.5" customHeight="1">
      <c r="A36" s="1758"/>
      <c r="B36" s="777"/>
      <c r="C36" s="777"/>
      <c r="D36" s="777"/>
      <c r="E36" s="777"/>
      <c r="F36" s="777"/>
      <c r="G36" s="777"/>
      <c r="H36" s="778"/>
      <c r="I36" s="776"/>
      <c r="J36" s="777"/>
      <c r="K36" s="777"/>
      <c r="L36" s="777"/>
      <c r="M36" s="777"/>
      <c r="N36" s="778"/>
      <c r="O36" s="1759"/>
      <c r="P36" s="1760"/>
      <c r="Q36" s="1760"/>
      <c r="R36" s="1760"/>
      <c r="S36" s="1760"/>
      <c r="T36" s="1761"/>
      <c r="U36" s="1588"/>
      <c r="V36" s="1589"/>
      <c r="W36" s="1589"/>
      <c r="X36" s="1589"/>
      <c r="Y36" s="1589"/>
      <c r="Z36" s="1589"/>
      <c r="AA36" s="1589"/>
      <c r="AB36" s="1589"/>
      <c r="AC36" s="1589"/>
      <c r="AD36" s="1589"/>
      <c r="AE36" s="1589"/>
      <c r="AF36" s="1589"/>
      <c r="AG36" s="1587"/>
      <c r="AH36" s="1588"/>
      <c r="AI36" s="1589"/>
      <c r="AJ36" s="1589"/>
      <c r="AK36" s="1589"/>
      <c r="AL36" s="1589"/>
      <c r="AM36" s="1589"/>
      <c r="AN36" s="1589"/>
      <c r="AO36" s="1589"/>
      <c r="AP36" s="1589"/>
      <c r="AQ36" s="1589"/>
      <c r="AR36" s="1589"/>
      <c r="AS36" s="1589"/>
      <c r="AT36" s="1589"/>
      <c r="AU36" s="1589"/>
      <c r="AV36" s="1587"/>
      <c r="AW36" s="1762"/>
      <c r="AX36" s="1763"/>
      <c r="AY36" s="1763"/>
      <c r="AZ36" s="1763"/>
      <c r="BA36" s="1763"/>
      <c r="BB36" s="1763"/>
      <c r="BC36" s="375" t="s">
        <v>23</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row>
    <row r="37" spans="1:144" s="36" customFormat="1" ht="28.5" customHeight="1">
      <c r="A37" s="1758"/>
      <c r="B37" s="777"/>
      <c r="C37" s="777"/>
      <c r="D37" s="777"/>
      <c r="E37" s="777"/>
      <c r="F37" s="777"/>
      <c r="G37" s="777"/>
      <c r="H37" s="778"/>
      <c r="I37" s="776"/>
      <c r="J37" s="777"/>
      <c r="K37" s="777"/>
      <c r="L37" s="777"/>
      <c r="M37" s="777"/>
      <c r="N37" s="778"/>
      <c r="O37" s="1759"/>
      <c r="P37" s="1760"/>
      <c r="Q37" s="1760"/>
      <c r="R37" s="1760"/>
      <c r="S37" s="1760"/>
      <c r="T37" s="1761"/>
      <c r="U37" s="1588"/>
      <c r="V37" s="1589"/>
      <c r="W37" s="1589"/>
      <c r="X37" s="1589"/>
      <c r="Y37" s="1589"/>
      <c r="Z37" s="1589"/>
      <c r="AA37" s="1589"/>
      <c r="AB37" s="1589"/>
      <c r="AC37" s="1589"/>
      <c r="AD37" s="1589"/>
      <c r="AE37" s="1589"/>
      <c r="AF37" s="1589"/>
      <c r="AG37" s="1587"/>
      <c r="AH37" s="1588"/>
      <c r="AI37" s="1589"/>
      <c r="AJ37" s="1589"/>
      <c r="AK37" s="1589"/>
      <c r="AL37" s="1589"/>
      <c r="AM37" s="1589"/>
      <c r="AN37" s="1589"/>
      <c r="AO37" s="1589"/>
      <c r="AP37" s="1589"/>
      <c r="AQ37" s="1589"/>
      <c r="AR37" s="1589"/>
      <c r="AS37" s="1589"/>
      <c r="AT37" s="1589"/>
      <c r="AU37" s="1589"/>
      <c r="AV37" s="1587"/>
      <c r="AW37" s="1762"/>
      <c r="AX37" s="1763"/>
      <c r="AY37" s="1763"/>
      <c r="AZ37" s="1763"/>
      <c r="BA37" s="1763"/>
      <c r="BB37" s="1763"/>
      <c r="BC37" s="375" t="s">
        <v>23</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s="36" customFormat="1" ht="28.5" customHeight="1">
      <c r="A38" s="1758"/>
      <c r="B38" s="777"/>
      <c r="C38" s="777"/>
      <c r="D38" s="777"/>
      <c r="E38" s="777"/>
      <c r="F38" s="777"/>
      <c r="G38" s="777"/>
      <c r="H38" s="778"/>
      <c r="I38" s="776"/>
      <c r="J38" s="777"/>
      <c r="K38" s="777"/>
      <c r="L38" s="777"/>
      <c r="M38" s="777"/>
      <c r="N38" s="778"/>
      <c r="O38" s="1759"/>
      <c r="P38" s="1760"/>
      <c r="Q38" s="1760"/>
      <c r="R38" s="1760"/>
      <c r="S38" s="1760"/>
      <c r="T38" s="1761"/>
      <c r="U38" s="1588"/>
      <c r="V38" s="1589"/>
      <c r="W38" s="1589"/>
      <c r="X38" s="1589"/>
      <c r="Y38" s="1589"/>
      <c r="Z38" s="1589"/>
      <c r="AA38" s="1589"/>
      <c r="AB38" s="1589"/>
      <c r="AC38" s="1589"/>
      <c r="AD38" s="1589"/>
      <c r="AE38" s="1589"/>
      <c r="AF38" s="1589"/>
      <c r="AG38" s="1587"/>
      <c r="AH38" s="1588"/>
      <c r="AI38" s="1589"/>
      <c r="AJ38" s="1589"/>
      <c r="AK38" s="1589"/>
      <c r="AL38" s="1589"/>
      <c r="AM38" s="1589"/>
      <c r="AN38" s="1589"/>
      <c r="AO38" s="1589"/>
      <c r="AP38" s="1589"/>
      <c r="AQ38" s="1589"/>
      <c r="AR38" s="1589"/>
      <c r="AS38" s="1589"/>
      <c r="AT38" s="1589"/>
      <c r="AU38" s="1589"/>
      <c r="AV38" s="1587"/>
      <c r="AW38" s="1762"/>
      <c r="AX38" s="1763"/>
      <c r="AY38" s="1763"/>
      <c r="AZ38" s="1763"/>
      <c r="BA38" s="1763"/>
      <c r="BB38" s="1763"/>
      <c r="BC38" s="375" t="s">
        <v>23</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row>
    <row r="39" spans="1:144" s="36" customFormat="1" ht="28.5" customHeight="1">
      <c r="A39" s="1758"/>
      <c r="B39" s="777"/>
      <c r="C39" s="777"/>
      <c r="D39" s="777"/>
      <c r="E39" s="777"/>
      <c r="F39" s="777"/>
      <c r="G39" s="777"/>
      <c r="H39" s="778"/>
      <c r="I39" s="776"/>
      <c r="J39" s="777"/>
      <c r="K39" s="777"/>
      <c r="L39" s="777"/>
      <c r="M39" s="777"/>
      <c r="N39" s="778"/>
      <c r="O39" s="1759"/>
      <c r="P39" s="1760"/>
      <c r="Q39" s="1760"/>
      <c r="R39" s="1760"/>
      <c r="S39" s="1760"/>
      <c r="T39" s="1761"/>
      <c r="U39" s="1588"/>
      <c r="V39" s="1589"/>
      <c r="W39" s="1589"/>
      <c r="X39" s="1589"/>
      <c r="Y39" s="1589"/>
      <c r="Z39" s="1589"/>
      <c r="AA39" s="1589"/>
      <c r="AB39" s="1589"/>
      <c r="AC39" s="1589"/>
      <c r="AD39" s="1589"/>
      <c r="AE39" s="1589"/>
      <c r="AF39" s="1589"/>
      <c r="AG39" s="1587"/>
      <c r="AH39" s="1588"/>
      <c r="AI39" s="1589"/>
      <c r="AJ39" s="1589"/>
      <c r="AK39" s="1589"/>
      <c r="AL39" s="1589"/>
      <c r="AM39" s="1589"/>
      <c r="AN39" s="1589"/>
      <c r="AO39" s="1589"/>
      <c r="AP39" s="1589"/>
      <c r="AQ39" s="1589"/>
      <c r="AR39" s="1589"/>
      <c r="AS39" s="1589"/>
      <c r="AT39" s="1589"/>
      <c r="AU39" s="1589"/>
      <c r="AV39" s="1587"/>
      <c r="AW39" s="1762"/>
      <c r="AX39" s="1763"/>
      <c r="AY39" s="1763"/>
      <c r="AZ39" s="1763"/>
      <c r="BA39" s="1763"/>
      <c r="BB39" s="1763"/>
      <c r="BC39" s="375" t="s">
        <v>23</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row>
    <row r="40" spans="1:144" s="36" customFormat="1" ht="28.5" customHeight="1">
      <c r="A40" s="1758"/>
      <c r="B40" s="777"/>
      <c r="C40" s="777"/>
      <c r="D40" s="777"/>
      <c r="E40" s="777"/>
      <c r="F40" s="777"/>
      <c r="G40" s="777"/>
      <c r="H40" s="778"/>
      <c r="I40" s="776"/>
      <c r="J40" s="777"/>
      <c r="K40" s="777"/>
      <c r="L40" s="777"/>
      <c r="M40" s="777"/>
      <c r="N40" s="778"/>
      <c r="O40" s="1759"/>
      <c r="P40" s="1760"/>
      <c r="Q40" s="1760"/>
      <c r="R40" s="1760"/>
      <c r="S40" s="1760"/>
      <c r="T40" s="1761"/>
      <c r="U40" s="1588"/>
      <c r="V40" s="1589"/>
      <c r="W40" s="1589"/>
      <c r="X40" s="1589"/>
      <c r="Y40" s="1589"/>
      <c r="Z40" s="1589"/>
      <c r="AA40" s="1589"/>
      <c r="AB40" s="1589"/>
      <c r="AC40" s="1589"/>
      <c r="AD40" s="1589"/>
      <c r="AE40" s="1589"/>
      <c r="AF40" s="1589"/>
      <c r="AG40" s="1587"/>
      <c r="AH40" s="1588"/>
      <c r="AI40" s="1589"/>
      <c r="AJ40" s="1589"/>
      <c r="AK40" s="1589"/>
      <c r="AL40" s="1589"/>
      <c r="AM40" s="1589"/>
      <c r="AN40" s="1589"/>
      <c r="AO40" s="1589"/>
      <c r="AP40" s="1589"/>
      <c r="AQ40" s="1589"/>
      <c r="AR40" s="1589"/>
      <c r="AS40" s="1589"/>
      <c r="AT40" s="1589"/>
      <c r="AU40" s="1589"/>
      <c r="AV40" s="1587"/>
      <c r="AW40" s="1762"/>
      <c r="AX40" s="1763"/>
      <c r="AY40" s="1763"/>
      <c r="AZ40" s="1763"/>
      <c r="BA40" s="1763"/>
      <c r="BB40" s="1763"/>
      <c r="BC40" s="375" t="s">
        <v>23</v>
      </c>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row>
    <row r="41" spans="1:144" s="36" customFormat="1" ht="28.5" customHeight="1" thickBot="1">
      <c r="A41" s="1773"/>
      <c r="B41" s="781"/>
      <c r="C41" s="781"/>
      <c r="D41" s="781"/>
      <c r="E41" s="781"/>
      <c r="F41" s="781"/>
      <c r="G41" s="781"/>
      <c r="H41" s="782"/>
      <c r="I41" s="780"/>
      <c r="J41" s="781"/>
      <c r="K41" s="781"/>
      <c r="L41" s="781"/>
      <c r="M41" s="781"/>
      <c r="N41" s="782"/>
      <c r="O41" s="1774"/>
      <c r="P41" s="1775"/>
      <c r="Q41" s="1775"/>
      <c r="R41" s="1775"/>
      <c r="S41" s="1775"/>
      <c r="T41" s="1776"/>
      <c r="U41" s="1716"/>
      <c r="V41" s="1717"/>
      <c r="W41" s="1717"/>
      <c r="X41" s="1717"/>
      <c r="Y41" s="1717"/>
      <c r="Z41" s="1717"/>
      <c r="AA41" s="1717"/>
      <c r="AB41" s="1717"/>
      <c r="AC41" s="1717"/>
      <c r="AD41" s="1717"/>
      <c r="AE41" s="1717"/>
      <c r="AF41" s="1717"/>
      <c r="AG41" s="1715"/>
      <c r="AH41" s="1716"/>
      <c r="AI41" s="1717"/>
      <c r="AJ41" s="1717"/>
      <c r="AK41" s="1717"/>
      <c r="AL41" s="1717"/>
      <c r="AM41" s="1717"/>
      <c r="AN41" s="1717"/>
      <c r="AO41" s="1717"/>
      <c r="AP41" s="1717"/>
      <c r="AQ41" s="1717"/>
      <c r="AR41" s="1717"/>
      <c r="AS41" s="1717"/>
      <c r="AT41" s="1717"/>
      <c r="AU41" s="1717"/>
      <c r="AV41" s="1715"/>
      <c r="AW41" s="1777"/>
      <c r="AX41" s="1778"/>
      <c r="AY41" s="1778"/>
      <c r="AZ41" s="1778"/>
      <c r="BA41" s="1778"/>
      <c r="BB41" s="1778"/>
      <c r="BC41" s="379" t="s">
        <v>23</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row>
    <row r="42" spans="1:144" s="23" customFormat="1" ht="17.25" customHeight="1">
      <c r="A42" s="391"/>
      <c r="B42" s="391"/>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row>
    <row r="43" spans="1:144" ht="17.25" customHeight="1">
      <c r="A43" s="391"/>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row>
    <row r="44" spans="1:144" ht="17.25" customHeight="1">
      <c r="A44" s="391"/>
      <c r="B44" s="391"/>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1"/>
      <c r="BA44" s="391"/>
      <c r="BB44" s="391"/>
      <c r="BC44" s="391"/>
    </row>
    <row r="45" spans="1:144" s="23" customFormat="1" ht="17.25" customHeight="1">
      <c r="A45" s="391"/>
      <c r="B45" s="391"/>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row>
    <row r="46" spans="1:144" ht="31.5" customHeight="1" thickBot="1">
      <c r="A46" s="49" t="s">
        <v>206</v>
      </c>
      <c r="B46" s="392"/>
      <c r="C46" s="392"/>
      <c r="D46" s="392"/>
      <c r="E46" s="392"/>
      <c r="F46" s="392"/>
      <c r="G46" s="392"/>
      <c r="H46" s="392"/>
      <c r="I46" s="392"/>
      <c r="J46" s="392"/>
      <c r="K46" s="392"/>
      <c r="L46" s="392"/>
      <c r="M46" s="392"/>
      <c r="N46" s="392"/>
      <c r="O46" s="392"/>
      <c r="P46" s="3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392"/>
      <c r="AV46" s="392"/>
      <c r="AW46" s="392"/>
      <c r="AX46" s="392"/>
      <c r="AY46" s="392"/>
      <c r="AZ46" s="392"/>
      <c r="BA46" s="392"/>
      <c r="BB46" s="392"/>
      <c r="BC46" s="392"/>
    </row>
    <row r="47" spans="1:144" s="23" customFormat="1" ht="57" customHeight="1" thickBot="1">
      <c r="A47" s="1647" t="s">
        <v>311</v>
      </c>
      <c r="B47" s="882"/>
      <c r="C47" s="882"/>
      <c r="D47" s="882"/>
      <c r="E47" s="882"/>
      <c r="F47" s="882"/>
      <c r="G47" s="882"/>
      <c r="H47" s="882"/>
      <c r="I47" s="882"/>
      <c r="J47" s="882"/>
      <c r="K47" s="882"/>
      <c r="L47" s="882"/>
      <c r="M47" s="1648"/>
      <c r="N47" s="914" t="s">
        <v>208</v>
      </c>
      <c r="O47" s="915"/>
      <c r="P47" s="1524" t="s">
        <v>209</v>
      </c>
      <c r="Q47" s="882"/>
      <c r="R47" s="882"/>
      <c r="S47" s="882"/>
      <c r="T47" s="882"/>
      <c r="U47" s="882"/>
      <c r="V47" s="882"/>
      <c r="W47" s="881" t="s">
        <v>210</v>
      </c>
      <c r="X47" s="882"/>
      <c r="Y47" s="882"/>
      <c r="Z47" s="882"/>
      <c r="AA47" s="882"/>
      <c r="AB47" s="882"/>
      <c r="AC47" s="882"/>
      <c r="AD47" s="882"/>
      <c r="AE47" s="882"/>
      <c r="AF47" s="882"/>
      <c r="AG47" s="882"/>
      <c r="AH47" s="882"/>
      <c r="AI47" s="882"/>
      <c r="AJ47" s="882"/>
      <c r="AK47" s="883"/>
      <c r="AL47" s="882" t="s">
        <v>211</v>
      </c>
      <c r="AM47" s="882"/>
      <c r="AN47" s="882"/>
      <c r="AO47" s="882"/>
      <c r="AP47" s="882"/>
      <c r="AQ47" s="882"/>
      <c r="AR47" s="882"/>
      <c r="AS47" s="882"/>
      <c r="AT47" s="882"/>
      <c r="AU47" s="882"/>
      <c r="AV47" s="882"/>
      <c r="AW47" s="882"/>
      <c r="AX47" s="882"/>
      <c r="AY47" s="882"/>
      <c r="AZ47" s="882"/>
      <c r="BA47" s="882"/>
      <c r="BB47" s="882"/>
      <c r="BC47" s="884"/>
    </row>
    <row r="48" spans="1:144" s="23" customFormat="1" ht="34.5" customHeight="1" thickTop="1" thickBot="1">
      <c r="A48" s="1628">
        <f>ROUNDDOWN(SUM(AW32:BB41),0)</f>
        <v>0</v>
      </c>
      <c r="B48" s="1629"/>
      <c r="C48" s="1629"/>
      <c r="D48" s="1629"/>
      <c r="E48" s="1629"/>
      <c r="F48" s="1629"/>
      <c r="G48" s="1629"/>
      <c r="H48" s="1629"/>
      <c r="I48" s="1629"/>
      <c r="J48" s="1629"/>
      <c r="K48" s="1629"/>
      <c r="L48" s="1629"/>
      <c r="M48" s="1630"/>
      <c r="N48" s="1533" t="s">
        <v>208</v>
      </c>
      <c r="O48" s="1534"/>
      <c r="P48" s="1631">
        <v>7000</v>
      </c>
      <c r="Q48" s="924"/>
      <c r="R48" s="924"/>
      <c r="S48" s="924"/>
      <c r="T48" s="924"/>
      <c r="U48" s="924"/>
      <c r="V48" s="334" t="s">
        <v>0</v>
      </c>
      <c r="W48" s="1632">
        <f>IF(A48="","",(A48*P48))</f>
        <v>0</v>
      </c>
      <c r="X48" s="1633"/>
      <c r="Y48" s="1633"/>
      <c r="Z48" s="1633"/>
      <c r="AA48" s="1633"/>
      <c r="AB48" s="1633"/>
      <c r="AC48" s="1633"/>
      <c r="AD48" s="1633"/>
      <c r="AE48" s="1633"/>
      <c r="AF48" s="1633"/>
      <c r="AG48" s="1633"/>
      <c r="AH48" s="1633"/>
      <c r="AI48" s="1633"/>
      <c r="AJ48" s="1633"/>
      <c r="AK48" s="297" t="s">
        <v>0</v>
      </c>
      <c r="AL48" s="1634">
        <f>W48</f>
        <v>0</v>
      </c>
      <c r="AM48" s="1634"/>
      <c r="AN48" s="1634"/>
      <c r="AO48" s="1634"/>
      <c r="AP48" s="1634"/>
      <c r="AQ48" s="1634"/>
      <c r="AR48" s="1634"/>
      <c r="AS48" s="1634"/>
      <c r="AT48" s="1634"/>
      <c r="AU48" s="1634"/>
      <c r="AV48" s="1634"/>
      <c r="AW48" s="1634"/>
      <c r="AX48" s="1634"/>
      <c r="AY48" s="1634"/>
      <c r="AZ48" s="1634"/>
      <c r="BA48" s="1634"/>
      <c r="BB48" s="1634"/>
      <c r="BC48" s="394" t="s">
        <v>0</v>
      </c>
    </row>
    <row r="49" spans="1:55" ht="38.25" customHeight="1" thickTop="1" thickBot="1">
      <c r="A49" s="1635" t="s">
        <v>238</v>
      </c>
      <c r="B49" s="1636"/>
      <c r="C49" s="1636"/>
      <c r="D49" s="1636"/>
      <c r="E49" s="1636"/>
      <c r="F49" s="1636"/>
      <c r="G49" s="1636"/>
      <c r="H49" s="1636"/>
      <c r="I49" s="1636"/>
      <c r="J49" s="1636"/>
      <c r="K49" s="1636"/>
      <c r="L49" s="1636"/>
      <c r="M49" s="1636"/>
      <c r="N49" s="1636"/>
      <c r="O49" s="1636"/>
      <c r="P49" s="1636"/>
      <c r="Q49" s="1636"/>
      <c r="R49" s="1636"/>
      <c r="S49" s="1636"/>
      <c r="T49" s="1636"/>
      <c r="U49" s="1636"/>
      <c r="V49" s="1636"/>
      <c r="W49" s="1636"/>
      <c r="X49" s="1636"/>
      <c r="Y49" s="1636"/>
      <c r="Z49" s="1636"/>
      <c r="AA49" s="1636"/>
      <c r="AB49" s="1636"/>
      <c r="AC49" s="1636"/>
      <c r="AD49" s="1636"/>
      <c r="AE49" s="1636"/>
      <c r="AF49" s="1636"/>
      <c r="AG49" s="1636"/>
      <c r="AH49" s="1636"/>
      <c r="AI49" s="1636"/>
      <c r="AJ49" s="1636"/>
      <c r="AK49" s="1637"/>
      <c r="AL49" s="1638">
        <f>AL48</f>
        <v>0</v>
      </c>
      <c r="AM49" s="1639"/>
      <c r="AN49" s="1639"/>
      <c r="AO49" s="1639"/>
      <c r="AP49" s="1639"/>
      <c r="AQ49" s="1639"/>
      <c r="AR49" s="1639"/>
      <c r="AS49" s="1639"/>
      <c r="AT49" s="1639"/>
      <c r="AU49" s="1639"/>
      <c r="AV49" s="1639"/>
      <c r="AW49" s="1639"/>
      <c r="AX49" s="1639"/>
      <c r="AY49" s="1639"/>
      <c r="AZ49" s="1639"/>
      <c r="BA49" s="1639"/>
      <c r="BB49" s="1639"/>
      <c r="BC49" s="383" t="s">
        <v>0</v>
      </c>
    </row>
    <row r="50" spans="1:55" ht="37.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row>
  </sheetData>
  <sheetProtection algorithmName="SHA-512" hashValue="//BOj6eJAf6d0Vg2KEiClYXgm7H1ilj50cQfgIKAX/wTfVsA2awaJuy+z7EHbLvIjthvYfWuDNw+bASuMTI4bw==" saltValue="YWgYskPeTtPWZ82nI/tGMw==" spinCount="100000" sheet="1" objects="1" scenarios="1"/>
  <mergeCells count="122">
    <mergeCell ref="A49:AK49"/>
    <mergeCell ref="AL49:BB49"/>
    <mergeCell ref="A47:M47"/>
    <mergeCell ref="N47:O47"/>
    <mergeCell ref="P47:V47"/>
    <mergeCell ref="W47:AK47"/>
    <mergeCell ref="AL47:BC47"/>
    <mergeCell ref="A48:M48"/>
    <mergeCell ref="N48:O48"/>
    <mergeCell ref="P48:U48"/>
    <mergeCell ref="W48:AJ48"/>
    <mergeCell ref="AL48:BB48"/>
    <mergeCell ref="A41:H41"/>
    <mergeCell ref="I41:N41"/>
    <mergeCell ref="O41:T41"/>
    <mergeCell ref="U41:AG41"/>
    <mergeCell ref="AH41:AV41"/>
    <mergeCell ref="AW41:BB41"/>
    <mergeCell ref="A40:H40"/>
    <mergeCell ref="I40:N40"/>
    <mergeCell ref="O40:T40"/>
    <mergeCell ref="U40:AG40"/>
    <mergeCell ref="AH40:AV40"/>
    <mergeCell ref="AW40:BB40"/>
    <mergeCell ref="A39:H39"/>
    <mergeCell ref="I39:N39"/>
    <mergeCell ref="O39:T39"/>
    <mergeCell ref="U39:AG39"/>
    <mergeCell ref="AH39:AV39"/>
    <mergeCell ref="AW39:BB39"/>
    <mergeCell ref="A38:H38"/>
    <mergeCell ref="I38:N38"/>
    <mergeCell ref="O38:T38"/>
    <mergeCell ref="U38:AG38"/>
    <mergeCell ref="AH38:AV38"/>
    <mergeCell ref="AW38:BB38"/>
    <mergeCell ref="A37:H37"/>
    <mergeCell ref="I37:N37"/>
    <mergeCell ref="O37:T37"/>
    <mergeCell ref="U37:AG37"/>
    <mergeCell ref="AH37:AV37"/>
    <mergeCell ref="AW37:BB37"/>
    <mergeCell ref="A36:H36"/>
    <mergeCell ref="I36:N36"/>
    <mergeCell ref="O36:T36"/>
    <mergeCell ref="U36:AG36"/>
    <mergeCell ref="AH36:AV36"/>
    <mergeCell ref="AW36:BB36"/>
    <mergeCell ref="A35:H35"/>
    <mergeCell ref="I35:N35"/>
    <mergeCell ref="O35:T35"/>
    <mergeCell ref="U35:AG35"/>
    <mergeCell ref="AH35:AV35"/>
    <mergeCell ref="AW35:BB35"/>
    <mergeCell ref="A34:H34"/>
    <mergeCell ref="I34:N34"/>
    <mergeCell ref="O34:T34"/>
    <mergeCell ref="U34:AG34"/>
    <mergeCell ref="AH34:AV34"/>
    <mergeCell ref="AW34:BB34"/>
    <mergeCell ref="A33:H33"/>
    <mergeCell ref="I33:N33"/>
    <mergeCell ref="O33:T33"/>
    <mergeCell ref="U33:AG33"/>
    <mergeCell ref="AH33:AV33"/>
    <mergeCell ref="AW33:BB33"/>
    <mergeCell ref="A32:H32"/>
    <mergeCell ref="I32:N32"/>
    <mergeCell ref="O32:T32"/>
    <mergeCell ref="U32:AG32"/>
    <mergeCell ref="AH32:AV32"/>
    <mergeCell ref="AW32:BB32"/>
    <mergeCell ref="A31:H31"/>
    <mergeCell ref="I31:N31"/>
    <mergeCell ref="O31:T31"/>
    <mergeCell ref="U31:AG31"/>
    <mergeCell ref="AH31:AV31"/>
    <mergeCell ref="AW31:BC31"/>
    <mergeCell ref="N23:O23"/>
    <mergeCell ref="P23:U23"/>
    <mergeCell ref="W23:AI23"/>
    <mergeCell ref="A24:AK24"/>
    <mergeCell ref="AL24:BB24"/>
    <mergeCell ref="A29:H29"/>
    <mergeCell ref="I29:P29"/>
    <mergeCell ref="AW29:BC30"/>
    <mergeCell ref="A21:H21"/>
    <mergeCell ref="I21:M21"/>
    <mergeCell ref="N21:O21"/>
    <mergeCell ref="P21:V21"/>
    <mergeCell ref="W21:AK21"/>
    <mergeCell ref="AL21:BC21"/>
    <mergeCell ref="A22:H22"/>
    <mergeCell ref="I22:M22"/>
    <mergeCell ref="N22:O22"/>
    <mergeCell ref="P22:U22"/>
    <mergeCell ref="W22:AI22"/>
    <mergeCell ref="AL22:BB23"/>
    <mergeCell ref="BC22:BC23"/>
    <mergeCell ref="A23:H23"/>
    <mergeCell ref="I23:M23"/>
    <mergeCell ref="A14:H14"/>
    <mergeCell ref="I14:Z14"/>
    <mergeCell ref="AA14:AR14"/>
    <mergeCell ref="AS14:AW14"/>
    <mergeCell ref="AX14:BC14"/>
    <mergeCell ref="A15:H15"/>
    <mergeCell ref="I15:Z15"/>
    <mergeCell ref="AA15:AR15"/>
    <mergeCell ref="AS15:AW15"/>
    <mergeCell ref="AX15:BC15"/>
    <mergeCell ref="A3:BC3"/>
    <mergeCell ref="BB6:BC6"/>
    <mergeCell ref="AP8:AV8"/>
    <mergeCell ref="AW8:BC8"/>
    <mergeCell ref="A11:H11"/>
    <mergeCell ref="I11:P11"/>
    <mergeCell ref="A13:H13"/>
    <mergeCell ref="I13:Z13"/>
    <mergeCell ref="AA13:AR13"/>
    <mergeCell ref="AS13:AW13"/>
    <mergeCell ref="AX13:BC13"/>
  </mergeCells>
  <phoneticPr fontId="64"/>
  <dataValidations count="5">
    <dataValidation type="textLength" operator="equal" allowBlank="1" showInputMessage="1" showErrorMessage="1" error="SII登録型番の８文字で登録してください。" sqref="A14:H15 O32:T41" xr:uid="{830ED8B9-3ABD-465C-842C-6F10A1BC1C58}">
      <formula1>8</formula1>
    </dataValidation>
    <dataValidation type="list" allowBlank="1" showInputMessage="1" showErrorMessage="1" sqref="AS14:AW15" xr:uid="{5BEBC725-2BA3-4595-ACD9-31CDD1007800}">
      <formula1>"S,A"</formula1>
    </dataValidation>
    <dataValidation type="textLength" imeMode="disabled" operator="equal" allowBlank="1" showInputMessage="1" showErrorMessage="1" errorTitle="文字数エラー" error="SII登録型番の８文字で登録してください。" sqref="U32:U41" xr:uid="{A0BA847B-FA02-4B1E-9AF5-CEDE50DE6279}">
      <formula1>8</formula1>
    </dataValidation>
    <dataValidation type="custom" imeMode="disabled" allowBlank="1" showInputMessage="1" showErrorMessage="1" errorTitle="入力エラー" error="小数点は第二位まで、三位以下切り捨てで入力して下さい。" sqref="AW32:BB41" xr:uid="{BDF459FA-ABC3-4F22-959C-8A0F6655CD51}">
      <formula1>AW32-ROUNDDOWN(AW32,2)=0</formula1>
    </dataValidation>
    <dataValidation type="list" allowBlank="1" showInputMessage="1" showErrorMessage="1" sqref="I32:L41" xr:uid="{E2E6FED5-1D7C-44A4-830D-89FA558495F1}">
      <formula1>"床,壁,天井"</formula1>
    </dataValidation>
  </dataValidations>
  <printOptions horizontalCentered="1"/>
  <pageMargins left="0.11811023622047245" right="0.11811023622047245" top="0.43307086614173229" bottom="0.15748031496062992" header="0.11811023622047245" footer="0.11811023622047245"/>
  <pageSetup paperSize="9" scale="48" orientation="portrait" r:id="rId1"/>
  <headerFooter>
    <oddHeader>&amp;R&amp;14VERSION 1.1</oddHeader>
  </headerFooter>
  <extLst>
    <ext xmlns:x14="http://schemas.microsoft.com/office/spreadsheetml/2009/9/main" uri="{78C0D931-6437-407d-A8EE-F0AAD7539E65}">
      <x14:conditionalFormattings>
        <x14:conditionalFormatting xmlns:xm="http://schemas.microsoft.com/office/excel/2006/main">
          <x14:cfRule type="expression" priority="1" stopIfTrue="1" id="{EFD1F8CC-67BC-4154-BD97-DC9DFA8A6D63}">
            <xm:f>'定型様式1｜総括表'!#REF!=1</xm:f>
            <x14:dxf>
              <fill>
                <patternFill>
                  <bgColor theme="0" tint="-0.499984740745262"/>
                </patternFill>
              </fill>
            </x14:dxf>
          </x14:cfRule>
          <xm:sqref>AW8:BC8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3"/>
  <sheetViews>
    <sheetView showGridLines="0" showZeros="0" view="pageBreakPreview" zoomScale="70" zoomScaleNormal="100" zoomScaleSheetLayoutView="70" workbookViewId="0">
      <selection activeCell="A3" sqref="A3:AP3"/>
    </sheetView>
  </sheetViews>
  <sheetFormatPr defaultRowHeight="13.5"/>
  <cols>
    <col min="1" max="11" width="3.5" style="7" customWidth="1"/>
    <col min="12" max="17" width="3.625" style="7" customWidth="1"/>
    <col min="18" max="20" width="3.625" style="12" customWidth="1"/>
    <col min="21" max="28" width="3.625" style="13" customWidth="1"/>
    <col min="29" max="30" width="3.5" style="7" customWidth="1"/>
    <col min="31" max="33" width="3.625" style="7" customWidth="1"/>
    <col min="34" max="42" width="3.5" style="7" customWidth="1"/>
    <col min="43" max="72" width="3.625" style="7" customWidth="1"/>
    <col min="73" max="16384" width="9" style="7"/>
  </cols>
  <sheetData>
    <row r="1" spans="1:42" ht="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26" t="s">
        <v>334</v>
      </c>
    </row>
    <row r="2" spans="1:42" s="1" customFormat="1" ht="18" customHeight="1">
      <c r="A2" s="2"/>
      <c r="B2" s="2"/>
      <c r="AP2" s="139" t="str">
        <f>IF(OR('様式第１｜交付申請書'!$BD$15&lt;&gt;"",'様式第１｜交付申請書'!$AJ$54&lt;&gt;""),'様式第１｜交付申請書'!$BD$15&amp;"邸"&amp;RIGHT(TRIM('様式第１｜交付申請書'!$N$54&amp;'様式第１｜交付申請書'!$Y$54&amp;'様式第１｜交付申請書'!$AJ$54),4),"")</f>
        <v/>
      </c>
    </row>
    <row r="3" spans="1:42" ht="30" customHeight="1">
      <c r="A3" s="734" t="s">
        <v>79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row>
    <row r="4" spans="1:42" s="360" customFormat="1" ht="9.75" customHeight="1">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row>
    <row r="5" spans="1:42" s="365" customFormat="1" ht="30" customHeight="1">
      <c r="A5" s="358"/>
      <c r="B5" s="358"/>
      <c r="C5" s="361" t="s">
        <v>277</v>
      </c>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754" t="s">
        <v>289</v>
      </c>
      <c r="AF5" s="755"/>
      <c r="AG5" s="755"/>
      <c r="AH5" s="755"/>
      <c r="AI5" s="755"/>
      <c r="AJ5" s="757"/>
      <c r="AK5" s="757"/>
      <c r="AL5" s="757"/>
      <c r="AM5" s="757"/>
      <c r="AN5" s="758"/>
      <c r="AO5" s="358"/>
      <c r="AP5" s="358"/>
    </row>
    <row r="6" spans="1:42" s="365" customFormat="1" ht="17.25" customHeight="1">
      <c r="A6" s="358"/>
      <c r="B6" s="358"/>
      <c r="C6" s="361"/>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759" t="s">
        <v>290</v>
      </c>
      <c r="AF6" s="760"/>
      <c r="AG6" s="760"/>
      <c r="AH6" s="760"/>
      <c r="AI6" s="760"/>
      <c r="AJ6" s="760"/>
      <c r="AK6" s="760"/>
      <c r="AL6" s="760"/>
      <c r="AM6" s="760"/>
      <c r="AN6" s="760"/>
      <c r="AO6" s="358"/>
      <c r="AP6" s="358"/>
    </row>
    <row r="7" spans="1:42" s="369" customFormat="1" ht="21.75" customHeight="1">
      <c r="A7" s="368"/>
      <c r="B7" s="368"/>
      <c r="C7" s="756" t="s">
        <v>278</v>
      </c>
      <c r="D7" s="756"/>
      <c r="E7" s="756"/>
      <c r="F7" s="756"/>
      <c r="G7" s="756"/>
      <c r="H7" s="756"/>
      <c r="I7" s="756"/>
      <c r="J7" s="756"/>
      <c r="K7" s="368"/>
      <c r="L7" s="368"/>
      <c r="M7" s="370" t="s">
        <v>5</v>
      </c>
      <c r="N7" s="371" t="s">
        <v>279</v>
      </c>
      <c r="O7" s="372"/>
      <c r="P7" s="371"/>
      <c r="Q7" s="359"/>
      <c r="R7" s="359"/>
      <c r="S7" s="359"/>
      <c r="T7" s="370" t="s">
        <v>5</v>
      </c>
      <c r="U7" s="371" t="s">
        <v>280</v>
      </c>
      <c r="V7" s="368"/>
      <c r="W7" s="368"/>
      <c r="X7" s="368"/>
      <c r="Y7" s="368"/>
      <c r="Z7" s="368"/>
      <c r="AA7" s="368"/>
      <c r="AB7" s="368"/>
      <c r="AC7" s="368"/>
      <c r="AD7" s="368"/>
      <c r="AE7" s="761"/>
      <c r="AF7" s="761"/>
      <c r="AG7" s="761"/>
      <c r="AH7" s="761"/>
      <c r="AI7" s="761"/>
      <c r="AJ7" s="761"/>
      <c r="AK7" s="761"/>
      <c r="AL7" s="761"/>
      <c r="AM7" s="761"/>
      <c r="AN7" s="761"/>
      <c r="AO7" s="368"/>
      <c r="AP7" s="368"/>
    </row>
    <row r="8" spans="1:42" s="365" customFormat="1" ht="22.5" customHeight="1">
      <c r="A8" s="358"/>
      <c r="B8" s="358"/>
      <c r="C8" s="366"/>
      <c r="D8" s="367" t="s">
        <v>286</v>
      </c>
      <c r="E8" s="366"/>
      <c r="F8" s="366"/>
      <c r="G8" s="366"/>
      <c r="H8" s="366"/>
      <c r="I8" s="366"/>
      <c r="J8" s="366"/>
      <c r="K8" s="358"/>
      <c r="L8" s="358"/>
      <c r="M8" s="358"/>
      <c r="N8" s="363"/>
      <c r="O8" s="364"/>
      <c r="P8" s="363"/>
      <c r="Q8" s="358"/>
      <c r="R8" s="358"/>
      <c r="S8" s="358"/>
      <c r="T8" s="358"/>
      <c r="U8" s="363"/>
      <c r="V8" s="358"/>
      <c r="W8" s="358"/>
      <c r="X8" s="358"/>
      <c r="Y8" s="358"/>
      <c r="Z8" s="358"/>
      <c r="AA8" s="358"/>
      <c r="AB8" s="358"/>
      <c r="AC8" s="358"/>
      <c r="AD8" s="358"/>
      <c r="AE8" s="358"/>
      <c r="AF8" s="358"/>
      <c r="AG8" s="358"/>
      <c r="AH8" s="358"/>
      <c r="AI8" s="358"/>
      <c r="AJ8" s="358"/>
      <c r="AK8" s="358"/>
      <c r="AL8" s="358"/>
      <c r="AM8" s="358"/>
      <c r="AN8" s="358"/>
      <c r="AO8" s="358"/>
      <c r="AP8" s="358"/>
    </row>
    <row r="9" spans="1:42" s="400" customFormat="1" ht="10.5" customHeight="1">
      <c r="A9" s="399"/>
      <c r="B9" s="399"/>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row>
    <row r="10" spans="1:42" s="400" customFormat="1" ht="27" customHeight="1">
      <c r="A10" s="399"/>
      <c r="B10" s="399"/>
      <c r="C10" s="756" t="s">
        <v>284</v>
      </c>
      <c r="D10" s="756"/>
      <c r="E10" s="756"/>
      <c r="F10" s="756"/>
      <c r="G10" s="756"/>
      <c r="H10" s="756"/>
      <c r="I10" s="756"/>
      <c r="J10" s="756"/>
      <c r="K10" s="399"/>
      <c r="L10" s="399"/>
      <c r="M10" s="764"/>
      <c r="N10" s="764"/>
      <c r="O10" s="764"/>
      <c r="P10" s="764"/>
      <c r="Q10" s="362" t="s">
        <v>285</v>
      </c>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row>
    <row r="11" spans="1:42" s="400" customFormat="1" ht="22.5" customHeight="1">
      <c r="A11" s="399"/>
      <c r="B11" s="399"/>
      <c r="C11" s="399"/>
      <c r="D11" s="399"/>
      <c r="E11" s="399"/>
      <c r="F11" s="399"/>
      <c r="G11" s="399"/>
      <c r="H11" s="399"/>
      <c r="I11" s="399"/>
      <c r="J11" s="399"/>
      <c r="K11" s="399"/>
      <c r="L11" s="399"/>
      <c r="M11" s="407"/>
      <c r="N11" s="407"/>
      <c r="O11" s="407"/>
      <c r="P11" s="407"/>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row>
    <row r="12" spans="1:42" s="400" customFormat="1" ht="27" customHeight="1">
      <c r="A12" s="399"/>
      <c r="B12" s="399"/>
      <c r="C12" s="756" t="s">
        <v>281</v>
      </c>
      <c r="D12" s="756"/>
      <c r="E12" s="756"/>
      <c r="F12" s="756"/>
      <c r="G12" s="756"/>
      <c r="H12" s="756"/>
      <c r="I12" s="756"/>
      <c r="J12" s="756"/>
      <c r="K12" s="399"/>
      <c r="L12" s="399"/>
      <c r="M12" s="764"/>
      <c r="N12" s="764"/>
      <c r="O12" s="764"/>
      <c r="P12" s="764"/>
      <c r="Q12" s="362" t="s">
        <v>282</v>
      </c>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row>
    <row r="13" spans="1:42" s="400" customFormat="1" ht="22.5" customHeight="1">
      <c r="A13" s="399"/>
      <c r="B13" s="399"/>
      <c r="C13" s="399"/>
      <c r="D13" s="399"/>
      <c r="E13" s="399"/>
      <c r="F13" s="399"/>
      <c r="G13" s="399"/>
      <c r="H13" s="399"/>
      <c r="I13" s="399"/>
      <c r="J13" s="399"/>
      <c r="K13" s="399"/>
      <c r="L13" s="399"/>
      <c r="M13" s="407"/>
      <c r="N13" s="407"/>
      <c r="O13" s="407"/>
      <c r="P13" s="407"/>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row>
    <row r="14" spans="1:42" s="400" customFormat="1" ht="27" customHeight="1">
      <c r="A14" s="399"/>
      <c r="B14" s="399"/>
      <c r="C14" s="756" t="s">
        <v>283</v>
      </c>
      <c r="D14" s="756"/>
      <c r="E14" s="756"/>
      <c r="F14" s="756"/>
      <c r="G14" s="756"/>
      <c r="H14" s="756"/>
      <c r="I14" s="756"/>
      <c r="J14" s="756"/>
      <c r="K14" s="399"/>
      <c r="L14" s="399"/>
      <c r="M14" s="765" t="str">
        <f>IF(T7="■",1,"")</f>
        <v/>
      </c>
      <c r="N14" s="765"/>
      <c r="O14" s="765"/>
      <c r="P14" s="765"/>
      <c r="Q14" s="362" t="s">
        <v>282</v>
      </c>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row>
    <row r="15" spans="1:42" s="364" customFormat="1" ht="17.25" customHeight="1" thickBot="1">
      <c r="A15" s="401"/>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row>
    <row r="16" spans="1:42" ht="29.25" customHeight="1">
      <c r="A16" s="402"/>
      <c r="B16" s="402"/>
      <c r="C16" s="402" t="s">
        <v>316</v>
      </c>
      <c r="D16" s="403"/>
      <c r="E16" s="403"/>
      <c r="F16" s="403"/>
      <c r="G16" s="403"/>
      <c r="H16" s="403"/>
      <c r="I16" s="403"/>
      <c r="J16" s="403"/>
      <c r="K16" s="403"/>
      <c r="L16" s="403"/>
      <c r="M16" s="403"/>
      <c r="N16" s="403"/>
      <c r="O16" s="403"/>
      <c r="P16" s="403"/>
      <c r="Q16" s="403"/>
      <c r="R16" s="404"/>
      <c r="S16" s="404"/>
      <c r="T16" s="404"/>
      <c r="U16" s="405"/>
      <c r="V16" s="405"/>
      <c r="W16" s="405"/>
      <c r="X16" s="405"/>
      <c r="Y16" s="405"/>
      <c r="Z16" s="405"/>
      <c r="AA16" s="405"/>
      <c r="AB16" s="405"/>
      <c r="AC16" s="403"/>
      <c r="AD16" s="403"/>
      <c r="AE16" s="403"/>
      <c r="AF16" s="403"/>
      <c r="AG16" s="403"/>
      <c r="AH16" s="406"/>
      <c r="AI16" s="406"/>
      <c r="AJ16" s="406"/>
      <c r="AK16" s="406"/>
      <c r="AL16" s="406"/>
      <c r="AM16" s="406"/>
      <c r="AN16" s="406"/>
      <c r="AO16" s="406"/>
      <c r="AP16" s="406"/>
    </row>
    <row r="17" spans="1:38" s="21" customFormat="1" ht="30" customHeight="1">
      <c r="A17" s="55"/>
      <c r="B17" s="56"/>
      <c r="C17" s="55" t="s">
        <v>100</v>
      </c>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row>
    <row r="18" spans="1:38" ht="18" customHeight="1">
      <c r="A18" s="14"/>
      <c r="B18" s="14"/>
      <c r="C18" s="14" t="s">
        <v>264</v>
      </c>
      <c r="D18" s="15"/>
      <c r="E18" s="15"/>
      <c r="F18" s="15"/>
      <c r="G18" s="15"/>
      <c r="H18" s="15"/>
      <c r="I18" s="15"/>
      <c r="J18" s="15"/>
      <c r="K18" s="15"/>
      <c r="L18" s="15"/>
      <c r="M18" s="15"/>
      <c r="N18" s="15"/>
      <c r="O18" s="15"/>
      <c r="P18" s="15"/>
      <c r="Q18" s="15"/>
      <c r="R18" s="37"/>
      <c r="S18" s="37"/>
      <c r="T18" s="37"/>
      <c r="U18" s="38"/>
      <c r="V18" s="38"/>
      <c r="W18" s="38"/>
      <c r="X18" s="38"/>
      <c r="Y18" s="38"/>
      <c r="Z18" s="38"/>
      <c r="AA18" s="38"/>
    </row>
    <row r="19" spans="1:38" ht="18" customHeight="1">
      <c r="A19" s="14"/>
      <c r="B19" s="14"/>
      <c r="C19" s="14" t="s">
        <v>265</v>
      </c>
      <c r="D19" s="15"/>
      <c r="E19" s="15"/>
      <c r="F19" s="15"/>
      <c r="G19" s="15"/>
      <c r="H19" s="15"/>
      <c r="I19" s="15"/>
      <c r="J19" s="15"/>
      <c r="K19" s="15"/>
      <c r="L19" s="15"/>
      <c r="M19" s="15"/>
      <c r="N19" s="15"/>
      <c r="O19" s="15"/>
      <c r="P19" s="15"/>
      <c r="Q19" s="15"/>
      <c r="R19" s="37"/>
      <c r="S19" s="37"/>
      <c r="T19" s="37"/>
      <c r="U19" s="38"/>
      <c r="V19" s="38"/>
      <c r="W19" s="38"/>
      <c r="X19" s="38"/>
      <c r="Y19" s="38"/>
      <c r="Z19" s="38"/>
      <c r="AA19" s="38"/>
    </row>
    <row r="20" spans="1:38" ht="18" customHeight="1">
      <c r="A20" s="14"/>
      <c r="B20" s="14"/>
      <c r="C20" s="14" t="s">
        <v>263</v>
      </c>
      <c r="D20" s="15"/>
      <c r="E20" s="15"/>
      <c r="F20" s="15"/>
      <c r="G20" s="15"/>
      <c r="H20" s="15"/>
      <c r="I20" s="15"/>
      <c r="J20" s="15"/>
      <c r="K20" s="15"/>
      <c r="L20" s="15"/>
      <c r="M20" s="15"/>
      <c r="N20" s="15"/>
      <c r="O20" s="15"/>
      <c r="P20" s="15"/>
      <c r="Q20" s="15"/>
      <c r="R20" s="37"/>
      <c r="S20" s="37"/>
      <c r="T20" s="37"/>
      <c r="U20" s="38"/>
      <c r="V20" s="38"/>
      <c r="W20" s="38"/>
      <c r="X20" s="38"/>
      <c r="Y20" s="38"/>
      <c r="Z20" s="38"/>
      <c r="AA20" s="38"/>
    </row>
    <row r="21" spans="1:38" ht="18" customHeight="1">
      <c r="A21" s="14"/>
      <c r="B21" s="14"/>
      <c r="C21" s="14" t="s">
        <v>287</v>
      </c>
      <c r="D21" s="15"/>
      <c r="E21" s="15"/>
      <c r="F21" s="15"/>
      <c r="G21" s="15"/>
      <c r="H21" s="15"/>
      <c r="I21" s="15"/>
      <c r="J21" s="15"/>
      <c r="K21" s="15"/>
      <c r="L21" s="15"/>
      <c r="M21" s="15"/>
      <c r="N21" s="15"/>
      <c r="O21" s="15"/>
      <c r="P21" s="15"/>
      <c r="Q21" s="15"/>
      <c r="R21" s="37"/>
      <c r="S21" s="37"/>
      <c r="T21" s="37"/>
      <c r="U21" s="38"/>
      <c r="V21" s="38"/>
      <c r="W21" s="38"/>
      <c r="X21" s="38"/>
      <c r="Y21" s="38"/>
      <c r="Z21" s="38"/>
      <c r="AA21" s="38"/>
    </row>
    <row r="22" spans="1:38" ht="18" customHeight="1">
      <c r="A22" s="14"/>
      <c r="B22" s="14"/>
      <c r="C22" s="14"/>
      <c r="D22" s="15"/>
      <c r="E22" s="15"/>
      <c r="F22" s="15"/>
      <c r="G22" s="15"/>
      <c r="H22" s="15"/>
      <c r="I22" s="15"/>
      <c r="J22" s="15"/>
      <c r="K22" s="15"/>
      <c r="L22" s="15"/>
      <c r="M22" s="15"/>
      <c r="N22" s="15"/>
      <c r="O22" s="15"/>
      <c r="P22" s="15"/>
      <c r="Q22" s="15"/>
      <c r="R22" s="37"/>
      <c r="S22" s="37"/>
      <c r="T22" s="37"/>
      <c r="U22" s="38"/>
      <c r="V22" s="38"/>
      <c r="W22" s="38"/>
      <c r="X22" s="38"/>
      <c r="Y22" s="38"/>
      <c r="Z22" s="38"/>
      <c r="AA22" s="38"/>
    </row>
    <row r="23" spans="1:38" ht="24.95" customHeight="1" thickBot="1">
      <c r="C23" s="740" t="s">
        <v>92</v>
      </c>
      <c r="D23" s="741"/>
      <c r="E23" s="741"/>
      <c r="F23" s="741"/>
      <c r="G23" s="741"/>
      <c r="H23" s="741"/>
      <c r="I23" s="741"/>
      <c r="J23" s="741"/>
      <c r="K23" s="741"/>
      <c r="L23" s="741"/>
      <c r="M23" s="741"/>
      <c r="N23" s="741"/>
      <c r="O23" s="741"/>
      <c r="P23" s="741"/>
      <c r="Q23" s="741"/>
      <c r="R23" s="741"/>
      <c r="S23" s="742"/>
      <c r="T23" s="740" t="s">
        <v>95</v>
      </c>
      <c r="U23" s="741"/>
      <c r="V23" s="741"/>
      <c r="W23" s="741"/>
      <c r="X23" s="741"/>
      <c r="Y23" s="741"/>
      <c r="Z23" s="741"/>
      <c r="AA23" s="741"/>
      <c r="AB23" s="741"/>
      <c r="AC23" s="741"/>
      <c r="AD23" s="741"/>
      <c r="AE23" s="741"/>
      <c r="AF23" s="741"/>
      <c r="AG23" s="741"/>
      <c r="AH23" s="741"/>
      <c r="AI23" s="741"/>
      <c r="AJ23" s="742"/>
    </row>
    <row r="24" spans="1:38" ht="39.950000000000003" customHeight="1" thickTop="1">
      <c r="C24" s="736" t="s">
        <v>101</v>
      </c>
      <c r="D24" s="737"/>
      <c r="E24" s="743" t="s">
        <v>93</v>
      </c>
      <c r="F24" s="744"/>
      <c r="G24" s="744"/>
      <c r="H24" s="744"/>
      <c r="I24" s="744"/>
      <c r="J24" s="744"/>
      <c r="K24" s="744"/>
      <c r="L24" s="744"/>
      <c r="M24" s="744"/>
      <c r="N24" s="744"/>
      <c r="O24" s="744"/>
      <c r="P24" s="744"/>
      <c r="Q24" s="744"/>
      <c r="R24" s="744"/>
      <c r="S24" s="745"/>
      <c r="T24" s="704" t="s">
        <v>22</v>
      </c>
      <c r="U24" s="705"/>
      <c r="V24" s="748">
        <f>SUM('定型様式２｜明細書【断熱パネル】:明細書【断熱パネル】_ひな形'!AP60:BB60)</f>
        <v>0</v>
      </c>
      <c r="W24" s="749"/>
      <c r="X24" s="749"/>
      <c r="Y24" s="749"/>
      <c r="Z24" s="749"/>
      <c r="AA24" s="749"/>
      <c r="AB24" s="749"/>
      <c r="AC24" s="749"/>
      <c r="AD24" s="749"/>
      <c r="AE24" s="749"/>
      <c r="AF24" s="749"/>
      <c r="AG24" s="749"/>
      <c r="AH24" s="749"/>
      <c r="AI24" s="696" t="s">
        <v>0</v>
      </c>
      <c r="AJ24" s="697"/>
    </row>
    <row r="25" spans="1:38" ht="39.950000000000003" customHeight="1" thickBot="1">
      <c r="C25" s="738"/>
      <c r="D25" s="739"/>
      <c r="E25" s="720" t="s">
        <v>94</v>
      </c>
      <c r="F25" s="721"/>
      <c r="G25" s="721"/>
      <c r="H25" s="721"/>
      <c r="I25" s="721"/>
      <c r="J25" s="721"/>
      <c r="K25" s="721"/>
      <c r="L25" s="721"/>
      <c r="M25" s="721"/>
      <c r="N25" s="721"/>
      <c r="O25" s="721"/>
      <c r="P25" s="721"/>
      <c r="Q25" s="721"/>
      <c r="R25" s="721"/>
      <c r="S25" s="722"/>
      <c r="T25" s="750" t="s">
        <v>22</v>
      </c>
      <c r="U25" s="751"/>
      <c r="V25" s="752">
        <f>'定型様式２｜明細書【潜熱蓄熱建材】'!AX59</f>
        <v>0</v>
      </c>
      <c r="W25" s="753"/>
      <c r="X25" s="753"/>
      <c r="Y25" s="753"/>
      <c r="Z25" s="753"/>
      <c r="AA25" s="753"/>
      <c r="AB25" s="753"/>
      <c r="AC25" s="753"/>
      <c r="AD25" s="753"/>
      <c r="AE25" s="753"/>
      <c r="AF25" s="753"/>
      <c r="AG25" s="753"/>
      <c r="AH25" s="753"/>
      <c r="AI25" s="746" t="s">
        <v>0</v>
      </c>
      <c r="AJ25" s="747"/>
    </row>
    <row r="26" spans="1:38" ht="39.950000000000003" customHeight="1" thickTop="1" thickBot="1">
      <c r="C26" s="771" t="s">
        <v>103</v>
      </c>
      <c r="D26" s="772"/>
      <c r="E26" s="772"/>
      <c r="F26" s="772"/>
      <c r="G26" s="772"/>
      <c r="H26" s="772"/>
      <c r="I26" s="772"/>
      <c r="J26" s="772"/>
      <c r="K26" s="772"/>
      <c r="L26" s="772"/>
      <c r="M26" s="772"/>
      <c r="N26" s="772"/>
      <c r="O26" s="772"/>
      <c r="P26" s="772"/>
      <c r="Q26" s="772"/>
      <c r="R26" s="772"/>
      <c r="S26" s="773"/>
      <c r="T26" s="769" t="s">
        <v>22</v>
      </c>
      <c r="U26" s="770"/>
      <c r="V26" s="726">
        <f>SUM(V24:AH25)</f>
        <v>0</v>
      </c>
      <c r="W26" s="727"/>
      <c r="X26" s="727"/>
      <c r="Y26" s="727"/>
      <c r="Z26" s="727"/>
      <c r="AA26" s="727"/>
      <c r="AB26" s="727"/>
      <c r="AC26" s="727"/>
      <c r="AD26" s="727"/>
      <c r="AE26" s="727"/>
      <c r="AF26" s="727"/>
      <c r="AG26" s="727"/>
      <c r="AH26" s="727"/>
      <c r="AI26" s="730" t="s">
        <v>0</v>
      </c>
      <c r="AJ26" s="731"/>
    </row>
    <row r="27" spans="1:38" ht="39.950000000000003" customHeight="1">
      <c r="C27" s="738" t="s">
        <v>102</v>
      </c>
      <c r="D27" s="739"/>
      <c r="E27" s="766" t="s">
        <v>107</v>
      </c>
      <c r="F27" s="767"/>
      <c r="G27" s="767"/>
      <c r="H27" s="767"/>
      <c r="I27" s="767"/>
      <c r="J27" s="767"/>
      <c r="K27" s="767"/>
      <c r="L27" s="767"/>
      <c r="M27" s="767"/>
      <c r="N27" s="767"/>
      <c r="O27" s="767"/>
      <c r="P27" s="767"/>
      <c r="Q27" s="767"/>
      <c r="R27" s="767"/>
      <c r="S27" s="768"/>
      <c r="T27" s="728" t="s">
        <v>22</v>
      </c>
      <c r="U27" s="729"/>
      <c r="V27" s="774">
        <f>SUM('定型様式２｜明細書【断熱材】:明細書【断熱材】_ひな形'!AQ70:BB70)</f>
        <v>0</v>
      </c>
      <c r="W27" s="775"/>
      <c r="X27" s="775"/>
      <c r="Y27" s="775"/>
      <c r="Z27" s="775"/>
      <c r="AA27" s="775"/>
      <c r="AB27" s="775"/>
      <c r="AC27" s="775"/>
      <c r="AD27" s="775"/>
      <c r="AE27" s="775"/>
      <c r="AF27" s="775"/>
      <c r="AG27" s="775"/>
      <c r="AH27" s="775"/>
      <c r="AI27" s="732" t="s">
        <v>0</v>
      </c>
      <c r="AJ27" s="733"/>
    </row>
    <row r="28" spans="1:38" ht="39.950000000000003" customHeight="1">
      <c r="C28" s="738"/>
      <c r="D28" s="739"/>
      <c r="E28" s="708" t="s">
        <v>204</v>
      </c>
      <c r="F28" s="709"/>
      <c r="G28" s="709"/>
      <c r="H28" s="709"/>
      <c r="I28" s="709"/>
      <c r="J28" s="709"/>
      <c r="K28" s="709"/>
      <c r="L28" s="709"/>
      <c r="M28" s="709"/>
      <c r="N28" s="709"/>
      <c r="O28" s="709"/>
      <c r="P28" s="709"/>
      <c r="Q28" s="709"/>
      <c r="R28" s="709"/>
      <c r="S28" s="710"/>
      <c r="T28" s="718" t="s">
        <v>22</v>
      </c>
      <c r="U28" s="719"/>
      <c r="V28" s="698">
        <f>SUM('定型様式２｜明細書【防災ガラス窓】:明細書【防災ガラス窓】_ひな形'!AY72:BC72)</f>
        <v>0</v>
      </c>
      <c r="W28" s="699"/>
      <c r="X28" s="699"/>
      <c r="Y28" s="699"/>
      <c r="Z28" s="699"/>
      <c r="AA28" s="699"/>
      <c r="AB28" s="699"/>
      <c r="AC28" s="699"/>
      <c r="AD28" s="699"/>
      <c r="AE28" s="699"/>
      <c r="AF28" s="699"/>
      <c r="AG28" s="699"/>
      <c r="AH28" s="699"/>
      <c r="AI28" s="700" t="s">
        <v>0</v>
      </c>
      <c r="AJ28" s="701"/>
    </row>
    <row r="29" spans="1:38" ht="39.950000000000003" customHeight="1">
      <c r="C29" s="738"/>
      <c r="D29" s="739"/>
      <c r="E29" s="708" t="s">
        <v>205</v>
      </c>
      <c r="F29" s="709"/>
      <c r="G29" s="709"/>
      <c r="H29" s="709"/>
      <c r="I29" s="709"/>
      <c r="J29" s="709"/>
      <c r="K29" s="709"/>
      <c r="L29" s="709"/>
      <c r="M29" s="709"/>
      <c r="N29" s="709"/>
      <c r="O29" s="709"/>
      <c r="P29" s="709"/>
      <c r="Q29" s="709"/>
      <c r="R29" s="709"/>
      <c r="S29" s="710"/>
      <c r="T29" s="718" t="s">
        <v>22</v>
      </c>
      <c r="U29" s="719"/>
      <c r="V29" s="698">
        <f>SUM('定型様式２｜明細書【窓】:明細書【窓】_ひな形'!AS88:BB88)</f>
        <v>0</v>
      </c>
      <c r="W29" s="699"/>
      <c r="X29" s="699"/>
      <c r="Y29" s="699"/>
      <c r="Z29" s="699"/>
      <c r="AA29" s="699"/>
      <c r="AB29" s="699"/>
      <c r="AC29" s="699"/>
      <c r="AD29" s="699"/>
      <c r="AE29" s="699"/>
      <c r="AF29" s="699"/>
      <c r="AG29" s="699"/>
      <c r="AH29" s="699"/>
      <c r="AI29" s="700" t="s">
        <v>0</v>
      </c>
      <c r="AJ29" s="701"/>
    </row>
    <row r="30" spans="1:38" ht="39.950000000000003" customHeight="1">
      <c r="C30" s="738"/>
      <c r="D30" s="739"/>
      <c r="E30" s="708" t="s">
        <v>77</v>
      </c>
      <c r="F30" s="709"/>
      <c r="G30" s="709"/>
      <c r="H30" s="709"/>
      <c r="I30" s="709"/>
      <c r="J30" s="709"/>
      <c r="K30" s="709"/>
      <c r="L30" s="709"/>
      <c r="M30" s="709"/>
      <c r="N30" s="709"/>
      <c r="O30" s="709"/>
      <c r="P30" s="709"/>
      <c r="Q30" s="709"/>
      <c r="R30" s="709"/>
      <c r="S30" s="710"/>
      <c r="T30" s="718" t="s">
        <v>22</v>
      </c>
      <c r="U30" s="719"/>
      <c r="V30" s="698">
        <f>SUM('定型様式２｜明細書【玄関ドア・調湿建材】'!AL24)</f>
        <v>0</v>
      </c>
      <c r="W30" s="699"/>
      <c r="X30" s="699"/>
      <c r="Y30" s="699"/>
      <c r="Z30" s="699"/>
      <c r="AA30" s="699"/>
      <c r="AB30" s="699"/>
      <c r="AC30" s="699"/>
      <c r="AD30" s="699"/>
      <c r="AE30" s="699"/>
      <c r="AF30" s="699"/>
      <c r="AG30" s="699"/>
      <c r="AH30" s="699"/>
      <c r="AI30" s="700" t="s">
        <v>0</v>
      </c>
      <c r="AJ30" s="701"/>
    </row>
    <row r="31" spans="1:38" ht="39.950000000000003" customHeight="1" thickBot="1">
      <c r="C31" s="738"/>
      <c r="D31" s="739"/>
      <c r="E31" s="720" t="s">
        <v>78</v>
      </c>
      <c r="F31" s="721"/>
      <c r="G31" s="721"/>
      <c r="H31" s="721"/>
      <c r="I31" s="721"/>
      <c r="J31" s="721"/>
      <c r="K31" s="721"/>
      <c r="L31" s="721"/>
      <c r="M31" s="721"/>
      <c r="N31" s="721"/>
      <c r="O31" s="721"/>
      <c r="P31" s="721"/>
      <c r="Q31" s="721"/>
      <c r="R31" s="721"/>
      <c r="S31" s="722"/>
      <c r="T31" s="706" t="s">
        <v>22</v>
      </c>
      <c r="U31" s="707"/>
      <c r="V31" s="714">
        <f>SUM('定型様式２｜明細書【玄関ドア・調湿建材】:明細書【玄関ドア・調湿建材】_ひな形'!AL49:BB49)</f>
        <v>0</v>
      </c>
      <c r="W31" s="715"/>
      <c r="X31" s="715"/>
      <c r="Y31" s="715"/>
      <c r="Z31" s="715"/>
      <c r="AA31" s="715"/>
      <c r="AB31" s="715"/>
      <c r="AC31" s="715"/>
      <c r="AD31" s="715"/>
      <c r="AE31" s="715"/>
      <c r="AF31" s="715"/>
      <c r="AG31" s="715"/>
      <c r="AH31" s="715"/>
      <c r="AI31" s="702" t="s">
        <v>0</v>
      </c>
      <c r="AJ31" s="703"/>
    </row>
    <row r="32" spans="1:38" ht="39.950000000000003" customHeight="1" thickTop="1">
      <c r="C32" s="711" t="s">
        <v>108</v>
      </c>
      <c r="D32" s="712"/>
      <c r="E32" s="712"/>
      <c r="F32" s="712"/>
      <c r="G32" s="712"/>
      <c r="H32" s="712"/>
      <c r="I32" s="712"/>
      <c r="J32" s="712"/>
      <c r="K32" s="712"/>
      <c r="L32" s="712"/>
      <c r="M32" s="712"/>
      <c r="N32" s="712"/>
      <c r="O32" s="712"/>
      <c r="P32" s="712"/>
      <c r="Q32" s="712"/>
      <c r="R32" s="712"/>
      <c r="S32" s="713"/>
      <c r="T32" s="704" t="s">
        <v>22</v>
      </c>
      <c r="U32" s="705"/>
      <c r="V32" s="716">
        <f>SUM(V27:AH31)</f>
        <v>0</v>
      </c>
      <c r="W32" s="717"/>
      <c r="X32" s="717"/>
      <c r="Y32" s="717"/>
      <c r="Z32" s="717"/>
      <c r="AA32" s="717"/>
      <c r="AB32" s="717"/>
      <c r="AC32" s="717"/>
      <c r="AD32" s="717"/>
      <c r="AE32" s="717"/>
      <c r="AF32" s="717"/>
      <c r="AG32" s="717"/>
      <c r="AH32" s="717"/>
      <c r="AI32" s="696" t="s">
        <v>0</v>
      </c>
      <c r="AJ32" s="697"/>
    </row>
    <row r="33" spans="1:42" ht="30" customHeight="1">
      <c r="A33" s="346"/>
      <c r="B33" s="346"/>
      <c r="C33" s="346"/>
      <c r="D33" s="346"/>
      <c r="E33" s="346"/>
      <c r="F33" s="346"/>
      <c r="G33" s="346"/>
      <c r="H33" s="346"/>
      <c r="I33" s="346"/>
      <c r="J33" s="346"/>
      <c r="K33" s="346"/>
      <c r="L33" s="346"/>
      <c r="M33" s="346"/>
      <c r="N33" s="346"/>
      <c r="O33" s="346"/>
      <c r="P33" s="346"/>
      <c r="Q33" s="346"/>
      <c r="R33" s="347"/>
      <c r="S33" s="347"/>
      <c r="T33" s="348"/>
      <c r="U33" s="347"/>
      <c r="V33" s="349"/>
      <c r="W33" s="347"/>
      <c r="X33" s="347"/>
      <c r="Y33" s="347"/>
      <c r="Z33" s="347"/>
      <c r="AA33" s="347"/>
      <c r="AB33" s="347"/>
      <c r="AC33" s="347"/>
      <c r="AD33" s="347"/>
      <c r="AE33" s="347"/>
      <c r="AF33" s="347"/>
      <c r="AG33" s="347"/>
      <c r="AH33" s="347"/>
      <c r="AI33" s="347"/>
      <c r="AJ33" s="347"/>
      <c r="AK33" s="347"/>
      <c r="AL33" s="347"/>
      <c r="AM33" s="347"/>
      <c r="AN33" s="347"/>
      <c r="AO33" s="347"/>
      <c r="AP33" s="347"/>
    </row>
    <row r="34" spans="1:42" ht="21">
      <c r="A34" s="27"/>
      <c r="B34" s="27"/>
      <c r="C34" s="27" t="s">
        <v>266</v>
      </c>
      <c r="D34" s="4"/>
      <c r="E34" s="4"/>
      <c r="F34" s="4"/>
      <c r="G34" s="4"/>
      <c r="H34" s="4"/>
      <c r="I34" s="4"/>
      <c r="J34" s="4"/>
      <c r="K34" s="4"/>
      <c r="L34" s="4"/>
      <c r="M34" s="4"/>
      <c r="N34" s="4"/>
      <c r="O34" s="4"/>
      <c r="P34" s="4"/>
      <c r="Q34" s="4"/>
      <c r="R34" s="5"/>
      <c r="S34" s="5"/>
      <c r="T34" s="344" t="str">
        <f>IF(AND(V35&gt;0,V35&lt;400000),"↓補助対象経費の合計が40万円以下の申請はできません。","")</f>
        <v/>
      </c>
      <c r="U34" s="6"/>
      <c r="V34" s="6"/>
      <c r="W34" s="6"/>
      <c r="X34" s="6"/>
      <c r="Y34" s="6"/>
      <c r="Z34" s="6"/>
      <c r="AA34" s="6"/>
      <c r="AB34" s="6"/>
      <c r="AC34" s="4"/>
      <c r="AD34" s="4"/>
      <c r="AE34" s="4"/>
      <c r="AF34" s="4"/>
      <c r="AG34" s="4"/>
      <c r="AH34" s="345"/>
      <c r="AI34" s="345"/>
      <c r="AJ34" s="345"/>
      <c r="AK34" s="345"/>
      <c r="AL34" s="345"/>
      <c r="AM34" s="345"/>
      <c r="AN34" s="345"/>
      <c r="AO34" s="345"/>
      <c r="AP34" s="345"/>
    </row>
    <row r="35" spans="1:42" ht="39.950000000000003" customHeight="1">
      <c r="C35" s="723" t="s">
        <v>337</v>
      </c>
      <c r="D35" s="724"/>
      <c r="E35" s="724"/>
      <c r="F35" s="724"/>
      <c r="G35" s="724"/>
      <c r="H35" s="724"/>
      <c r="I35" s="724"/>
      <c r="J35" s="724"/>
      <c r="K35" s="724"/>
      <c r="L35" s="724"/>
      <c r="M35" s="724"/>
      <c r="N35" s="724"/>
      <c r="O35" s="724"/>
      <c r="P35" s="724"/>
      <c r="Q35" s="724"/>
      <c r="R35" s="724"/>
      <c r="S35" s="725"/>
      <c r="T35" s="685" t="s">
        <v>22</v>
      </c>
      <c r="U35" s="686"/>
      <c r="V35" s="687">
        <f>IF(V26="","",SUM(V26,V32))</f>
        <v>0</v>
      </c>
      <c r="W35" s="688"/>
      <c r="X35" s="688"/>
      <c r="Y35" s="688"/>
      <c r="Z35" s="688"/>
      <c r="AA35" s="688"/>
      <c r="AB35" s="688"/>
      <c r="AC35" s="688"/>
      <c r="AD35" s="688"/>
      <c r="AE35" s="688"/>
      <c r="AF35" s="688"/>
      <c r="AG35" s="688"/>
      <c r="AH35" s="688"/>
      <c r="AI35" s="689" t="s">
        <v>0</v>
      </c>
      <c r="AJ35" s="690"/>
    </row>
    <row r="36" spans="1:42" ht="39.950000000000003" customHeight="1">
      <c r="C36" s="676" t="s">
        <v>338</v>
      </c>
      <c r="D36" s="677"/>
      <c r="E36" s="677"/>
      <c r="F36" s="677"/>
      <c r="G36" s="677"/>
      <c r="H36" s="677"/>
      <c r="I36" s="677"/>
      <c r="J36" s="677"/>
      <c r="K36" s="677"/>
      <c r="L36" s="677"/>
      <c r="M36" s="677"/>
      <c r="N36" s="677"/>
      <c r="O36" s="677"/>
      <c r="P36" s="677"/>
      <c r="Q36" s="677"/>
      <c r="R36" s="677"/>
      <c r="S36" s="678"/>
      <c r="T36" s="679" t="s">
        <v>22</v>
      </c>
      <c r="U36" s="680"/>
      <c r="V36" s="681">
        <f>IF(V35="","",ROUNDDOWN(V35/2,0))</f>
        <v>0</v>
      </c>
      <c r="W36" s="682"/>
      <c r="X36" s="682"/>
      <c r="Y36" s="682"/>
      <c r="Z36" s="682"/>
      <c r="AA36" s="682"/>
      <c r="AB36" s="682"/>
      <c r="AC36" s="682"/>
      <c r="AD36" s="682"/>
      <c r="AE36" s="682"/>
      <c r="AF36" s="682"/>
      <c r="AG36" s="682"/>
      <c r="AH36" s="682"/>
      <c r="AI36" s="683" t="s">
        <v>0</v>
      </c>
      <c r="AJ36" s="684"/>
    </row>
    <row r="37" spans="1:42" ht="20.25" customHeight="1">
      <c r="C37" s="412"/>
      <c r="D37" s="412"/>
      <c r="E37" s="412"/>
      <c r="F37" s="412"/>
      <c r="G37" s="412"/>
      <c r="H37" s="412"/>
      <c r="I37" s="412"/>
      <c r="J37" s="412"/>
      <c r="K37" s="412"/>
      <c r="L37" s="412"/>
      <c r="M37" s="412"/>
      <c r="N37" s="412"/>
      <c r="O37" s="412"/>
      <c r="P37" s="412"/>
      <c r="Q37" s="412"/>
      <c r="R37" s="412"/>
      <c r="S37" s="412"/>
      <c r="T37" s="413"/>
      <c r="U37" s="413"/>
      <c r="V37" s="414"/>
      <c r="W37" s="414"/>
      <c r="X37" s="414"/>
      <c r="Y37" s="414"/>
      <c r="Z37" s="414"/>
      <c r="AA37" s="414"/>
      <c r="AB37" s="414"/>
      <c r="AC37" s="414"/>
      <c r="AD37" s="414"/>
      <c r="AE37" s="414"/>
      <c r="AF37" s="414"/>
      <c r="AG37" s="414"/>
      <c r="AH37" s="414"/>
      <c r="AI37" s="413"/>
      <c r="AJ37" s="413"/>
    </row>
    <row r="38" spans="1:42" ht="25.5" customHeight="1">
      <c r="C38" s="664" t="s">
        <v>333</v>
      </c>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c r="AI38" s="664"/>
      <c r="AJ38" s="664"/>
      <c r="AK38" s="408"/>
      <c r="AL38" s="408"/>
      <c r="AM38" s="408"/>
      <c r="AN38" s="408"/>
    </row>
    <row r="39" spans="1:42" ht="19.5" customHeight="1">
      <c r="C39" s="673" t="s">
        <v>317</v>
      </c>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row>
    <row r="40" spans="1:42" ht="30" customHeight="1">
      <c r="C40" s="665" t="s">
        <v>5</v>
      </c>
      <c r="D40" s="666"/>
      <c r="E40" s="667" t="s">
        <v>318</v>
      </c>
      <c r="F40" s="667"/>
      <c r="G40" s="667"/>
      <c r="H40" s="667"/>
      <c r="I40" s="667"/>
      <c r="J40" s="667"/>
      <c r="K40" s="667"/>
      <c r="L40" s="667"/>
      <c r="M40" s="667"/>
      <c r="N40" s="667"/>
      <c r="O40" s="667"/>
      <c r="P40" s="667"/>
      <c r="Q40" s="667"/>
      <c r="R40" s="667"/>
      <c r="S40" s="667"/>
      <c r="T40" s="667"/>
      <c r="U40" s="667"/>
      <c r="V40" s="667"/>
      <c r="W40" s="667"/>
      <c r="X40" s="667"/>
      <c r="Y40" s="667"/>
      <c r="Z40" s="667"/>
      <c r="AA40" s="667"/>
      <c r="AB40" s="667"/>
      <c r="AC40" s="667"/>
      <c r="AD40" s="667"/>
      <c r="AE40" s="667"/>
      <c r="AF40" s="667"/>
      <c r="AG40" s="667"/>
      <c r="AH40" s="667"/>
      <c r="AI40" s="667"/>
      <c r="AJ40" s="668"/>
    </row>
    <row r="41" spans="1:42" ht="30" customHeight="1">
      <c r="C41" s="674" t="s">
        <v>5</v>
      </c>
      <c r="D41" s="675"/>
      <c r="E41" s="669" t="s">
        <v>319</v>
      </c>
      <c r="F41" s="669"/>
      <c r="G41" s="669"/>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I41" s="669"/>
      <c r="AJ41" s="670"/>
    </row>
    <row r="42" spans="1:42" ht="25.5" customHeight="1">
      <c r="C42" s="409"/>
      <c r="D42" s="421"/>
      <c r="E42" s="671" t="s">
        <v>320</v>
      </c>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2"/>
    </row>
    <row r="43" spans="1:42" ht="25.5" customHeight="1">
      <c r="C43" s="410"/>
      <c r="D43" s="411"/>
      <c r="E43" s="762" t="s">
        <v>321</v>
      </c>
      <c r="F43" s="762"/>
      <c r="G43" s="762"/>
      <c r="H43" s="762"/>
      <c r="I43" s="762"/>
      <c r="J43" s="762"/>
      <c r="K43" s="762"/>
      <c r="L43" s="762"/>
      <c r="M43" s="762"/>
      <c r="N43" s="762"/>
      <c r="O43" s="762"/>
      <c r="P43" s="762"/>
      <c r="Q43" s="762"/>
      <c r="R43" s="762"/>
      <c r="S43" s="762"/>
      <c r="T43" s="762"/>
      <c r="U43" s="762"/>
      <c r="V43" s="762"/>
      <c r="W43" s="762"/>
      <c r="X43" s="762"/>
      <c r="Y43" s="762"/>
      <c r="Z43" s="762"/>
      <c r="AA43" s="762"/>
      <c r="AB43" s="762"/>
      <c r="AC43" s="762"/>
      <c r="AD43" s="762"/>
      <c r="AE43" s="762"/>
      <c r="AF43" s="762"/>
      <c r="AG43" s="762"/>
      <c r="AH43" s="762"/>
      <c r="AI43" s="762"/>
      <c r="AJ43" s="763"/>
    </row>
    <row r="44" spans="1:42" ht="19.5" customHeight="1">
      <c r="C44" s="412"/>
      <c r="D44" s="412"/>
      <c r="E44" s="412"/>
      <c r="F44" s="412"/>
      <c r="G44" s="412"/>
      <c r="H44" s="412"/>
      <c r="I44" s="412"/>
      <c r="J44" s="412"/>
      <c r="K44" s="412"/>
      <c r="L44" s="412"/>
      <c r="M44" s="412"/>
      <c r="N44" s="412"/>
      <c r="O44" s="412"/>
      <c r="P44" s="412"/>
      <c r="Q44" s="412"/>
      <c r="R44" s="412"/>
      <c r="S44" s="412"/>
      <c r="T44" s="413"/>
      <c r="U44" s="413"/>
      <c r="V44" s="414"/>
      <c r="W44" s="414"/>
      <c r="X44" s="414"/>
      <c r="Y44" s="414"/>
      <c r="Z44" s="414"/>
      <c r="AA44" s="414"/>
      <c r="AB44" s="414"/>
      <c r="AC44" s="414"/>
      <c r="AD44" s="414"/>
      <c r="AE44" s="414"/>
      <c r="AF44" s="414"/>
      <c r="AG44" s="414"/>
      <c r="AH44" s="414"/>
      <c r="AI44" s="413"/>
      <c r="AJ44" s="413"/>
    </row>
    <row r="45" spans="1:42" s="23" customFormat="1" ht="32.25" customHeight="1" thickBot="1">
      <c r="A45" s="52"/>
      <c r="B45" s="52"/>
      <c r="C45" s="52"/>
      <c r="D45" s="52"/>
      <c r="E45" s="52"/>
      <c r="F45" s="52"/>
      <c r="G45" s="52"/>
      <c r="H45" s="52"/>
      <c r="I45" s="52"/>
      <c r="J45" s="52"/>
      <c r="K45" s="52"/>
      <c r="L45" s="52"/>
      <c r="M45" s="52"/>
      <c r="N45" s="52"/>
      <c r="O45" s="52"/>
      <c r="P45" s="52"/>
      <c r="Q45" s="52"/>
      <c r="R45" s="57"/>
      <c r="S45" s="57"/>
      <c r="T45" s="53"/>
      <c r="U45" s="415" t="s">
        <v>322</v>
      </c>
      <c r="V45" s="415"/>
      <c r="W45" s="147"/>
      <c r="X45" s="147"/>
      <c r="Y45" s="147"/>
      <c r="Z45" s="147"/>
      <c r="AA45" s="147"/>
      <c r="AB45" s="147"/>
      <c r="AC45" s="57"/>
      <c r="AD45" s="57"/>
      <c r="AE45" s="141"/>
      <c r="AF45" s="141"/>
      <c r="AG45" s="141"/>
      <c r="AH45" s="141"/>
      <c r="AI45" s="141"/>
      <c r="AJ45" s="141"/>
      <c r="AK45" s="141"/>
      <c r="AL45" s="141"/>
      <c r="AM45" s="141"/>
      <c r="AN45" s="141"/>
      <c r="AO45" s="141"/>
      <c r="AP45" s="141"/>
    </row>
    <row r="46" spans="1:42" s="23" customFormat="1" ht="65.25" customHeight="1" thickBot="1">
      <c r="A46" s="148"/>
      <c r="B46" s="148"/>
      <c r="C46" s="693" t="s">
        <v>312</v>
      </c>
      <c r="D46" s="694"/>
      <c r="E46" s="694"/>
      <c r="F46" s="694"/>
      <c r="G46" s="694"/>
      <c r="H46" s="694"/>
      <c r="I46" s="694"/>
      <c r="J46" s="694"/>
      <c r="K46" s="694"/>
      <c r="L46" s="694"/>
      <c r="M46" s="694"/>
      <c r="N46" s="694"/>
      <c r="O46" s="694"/>
      <c r="P46" s="694"/>
      <c r="Q46" s="694"/>
      <c r="R46" s="694"/>
      <c r="S46" s="695"/>
      <c r="T46" s="1779">
        <f>MIN(V36,1250000)</f>
        <v>0</v>
      </c>
      <c r="U46" s="1780"/>
      <c r="V46" s="1780"/>
      <c r="W46" s="1780"/>
      <c r="X46" s="1780"/>
      <c r="Y46" s="1780"/>
      <c r="Z46" s="1780"/>
      <c r="AA46" s="1780"/>
      <c r="AB46" s="1780"/>
      <c r="AC46" s="1780"/>
      <c r="AD46" s="1780"/>
      <c r="AE46" s="1780"/>
      <c r="AF46" s="1780"/>
      <c r="AG46" s="1780"/>
      <c r="AH46" s="1780"/>
      <c r="AI46" s="691" t="s">
        <v>0</v>
      </c>
      <c r="AJ46" s="692"/>
      <c r="AK46" s="140"/>
      <c r="AL46" s="140"/>
      <c r="AM46" s="140"/>
      <c r="AN46" s="140"/>
      <c r="AO46" s="140"/>
      <c r="AP46" s="140"/>
    </row>
    <row r="47" spans="1:42" s="23" customFormat="1" ht="29.45" customHeight="1">
      <c r="A47" s="28"/>
      <c r="B47" s="28"/>
      <c r="C47" s="28"/>
      <c r="D47" s="28"/>
      <c r="E47" s="28"/>
      <c r="F47" s="28"/>
      <c r="G47" s="28"/>
      <c r="H47" s="28"/>
      <c r="I47" s="28"/>
      <c r="J47" s="29"/>
      <c r="K47" s="29"/>
      <c r="L47" s="29"/>
      <c r="M47" s="29"/>
      <c r="N47" s="29"/>
      <c r="O47" s="29"/>
      <c r="P47" s="29"/>
      <c r="Q47" s="29"/>
      <c r="R47" s="29"/>
      <c r="S47" s="29"/>
      <c r="T47" s="29"/>
      <c r="U47" s="24"/>
      <c r="V47" s="30"/>
      <c r="W47" s="25"/>
      <c r="X47" s="25"/>
    </row>
    <row r="48" spans="1:42" s="11" customFormat="1" ht="20.100000000000001" customHeight="1">
      <c r="R48" s="9"/>
      <c r="S48" s="9"/>
      <c r="T48" s="9"/>
      <c r="U48" s="10"/>
      <c r="V48" s="10"/>
      <c r="W48" s="10"/>
      <c r="X48" s="10"/>
      <c r="Y48" s="10"/>
      <c r="Z48" s="10"/>
      <c r="AA48" s="10"/>
      <c r="AB48" s="10"/>
    </row>
    <row r="49" spans="1:28" s="4" customFormat="1" ht="18.75" customHeight="1">
      <c r="A49" s="8"/>
      <c r="B49" s="8"/>
      <c r="C49" s="8"/>
      <c r="D49" s="8"/>
      <c r="R49" s="5"/>
      <c r="S49" s="5"/>
      <c r="T49" s="5"/>
      <c r="U49" s="6"/>
      <c r="V49" s="6"/>
      <c r="W49" s="6"/>
      <c r="X49" s="6"/>
      <c r="Y49" s="6"/>
      <c r="Z49" s="6"/>
      <c r="AA49" s="6"/>
      <c r="AB49" s="6"/>
    </row>
    <row r="50" spans="1:28" s="4" customFormat="1" ht="18" customHeight="1">
      <c r="A50" s="8"/>
      <c r="B50" s="8"/>
      <c r="C50" s="8"/>
      <c r="D50" s="8"/>
      <c r="R50" s="5"/>
      <c r="S50" s="5"/>
      <c r="T50" s="5"/>
      <c r="U50" s="6"/>
      <c r="V50" s="6"/>
      <c r="W50" s="6"/>
      <c r="X50" s="6"/>
      <c r="Y50" s="6"/>
      <c r="Z50" s="6"/>
      <c r="AA50" s="6"/>
      <c r="AB50" s="6"/>
    </row>
    <row r="51" spans="1:28" s="4" customFormat="1" ht="18" customHeight="1">
      <c r="A51" s="8"/>
      <c r="B51" s="8"/>
      <c r="C51" s="8"/>
      <c r="D51" s="8"/>
      <c r="R51" s="5"/>
      <c r="S51" s="5"/>
      <c r="T51" s="5"/>
      <c r="U51" s="6"/>
      <c r="V51" s="6"/>
      <c r="W51" s="6"/>
      <c r="X51" s="6"/>
      <c r="Y51" s="6"/>
      <c r="Z51" s="6"/>
      <c r="AA51" s="6"/>
      <c r="AB51" s="6"/>
    </row>
    <row r="52" spans="1:28" s="4" customFormat="1" ht="18" customHeight="1">
      <c r="A52" s="8"/>
      <c r="B52" s="8"/>
      <c r="C52" s="8"/>
      <c r="D52" s="8"/>
      <c r="R52" s="5"/>
      <c r="S52" s="5"/>
      <c r="T52" s="5"/>
      <c r="U52" s="6"/>
      <c r="V52" s="6"/>
      <c r="W52" s="6"/>
      <c r="X52" s="6"/>
      <c r="Y52" s="6"/>
      <c r="Z52" s="6"/>
      <c r="AA52" s="6"/>
      <c r="AB52" s="6"/>
    </row>
    <row r="53" spans="1:28" s="4" customFormat="1" ht="18" customHeight="1">
      <c r="A53" s="8"/>
      <c r="B53" s="8"/>
      <c r="C53" s="8"/>
      <c r="D53" s="8"/>
      <c r="R53" s="5"/>
      <c r="S53" s="5"/>
      <c r="T53" s="5"/>
      <c r="U53" s="6"/>
      <c r="V53" s="6"/>
      <c r="W53" s="6"/>
      <c r="X53" s="6"/>
      <c r="Y53" s="6"/>
      <c r="Z53" s="6"/>
      <c r="AA53" s="6"/>
      <c r="AB53" s="6"/>
    </row>
  </sheetData>
  <sheetProtection algorithmName="SHA-512" hashValue="E3HpcOkaVJHdWl6gOgHFVczMAExmwnoIEKjKbT704KTY57r5cXykysY947pPYXXdwvmO1lBpwNT8nq175kxzqg==" saltValue="OsZPt6QqLXKGgyYS07/HYA==" spinCount="100000" sheet="1" objects="1" scenarios="1"/>
  <mergeCells count="70">
    <mergeCell ref="E43:AJ43"/>
    <mergeCell ref="C10:J10"/>
    <mergeCell ref="M10:P10"/>
    <mergeCell ref="C12:J12"/>
    <mergeCell ref="M12:P12"/>
    <mergeCell ref="C14:J14"/>
    <mergeCell ref="M14:P14"/>
    <mergeCell ref="T29:U29"/>
    <mergeCell ref="E27:S27"/>
    <mergeCell ref="T26:U26"/>
    <mergeCell ref="V29:AH29"/>
    <mergeCell ref="C26:S26"/>
    <mergeCell ref="C27:D31"/>
    <mergeCell ref="V27:AH27"/>
    <mergeCell ref="E28:S28"/>
    <mergeCell ref="T28:U28"/>
    <mergeCell ref="A3:AP3"/>
    <mergeCell ref="C24:D25"/>
    <mergeCell ref="C23:S23"/>
    <mergeCell ref="T23:AJ23"/>
    <mergeCell ref="T24:U24"/>
    <mergeCell ref="E24:S24"/>
    <mergeCell ref="E25:S25"/>
    <mergeCell ref="AI24:AJ24"/>
    <mergeCell ref="AI25:AJ25"/>
    <mergeCell ref="V24:AH24"/>
    <mergeCell ref="T25:U25"/>
    <mergeCell ref="V25:AH25"/>
    <mergeCell ref="AE5:AI5"/>
    <mergeCell ref="C7:J7"/>
    <mergeCell ref="AJ5:AN5"/>
    <mergeCell ref="AE6:AN7"/>
    <mergeCell ref="V28:AH28"/>
    <mergeCell ref="V26:AH26"/>
    <mergeCell ref="T27:U27"/>
    <mergeCell ref="E29:S29"/>
    <mergeCell ref="AI28:AJ28"/>
    <mergeCell ref="AI26:AJ26"/>
    <mergeCell ref="AI27:AJ27"/>
    <mergeCell ref="AI29:AJ29"/>
    <mergeCell ref="AI46:AJ46"/>
    <mergeCell ref="T46:AH46"/>
    <mergeCell ref="C46:S46"/>
    <mergeCell ref="AI32:AJ32"/>
    <mergeCell ref="V30:AH30"/>
    <mergeCell ref="AI30:AJ30"/>
    <mergeCell ref="AI31:AJ31"/>
    <mergeCell ref="T32:U32"/>
    <mergeCell ref="T31:U31"/>
    <mergeCell ref="E30:S30"/>
    <mergeCell ref="C32:S32"/>
    <mergeCell ref="V31:AH31"/>
    <mergeCell ref="V32:AH32"/>
    <mergeCell ref="T30:U30"/>
    <mergeCell ref="E31:S31"/>
    <mergeCell ref="C35:S35"/>
    <mergeCell ref="C36:S36"/>
    <mergeCell ref="T36:U36"/>
    <mergeCell ref="V36:AH36"/>
    <mergeCell ref="AI36:AJ36"/>
    <mergeCell ref="T35:U35"/>
    <mergeCell ref="V35:AH35"/>
    <mergeCell ref="AI35:AJ35"/>
    <mergeCell ref="C38:AJ38"/>
    <mergeCell ref="C40:D40"/>
    <mergeCell ref="E40:AJ40"/>
    <mergeCell ref="E41:AJ41"/>
    <mergeCell ref="E42:AJ42"/>
    <mergeCell ref="C39:AJ39"/>
    <mergeCell ref="C41:D41"/>
  </mergeCells>
  <phoneticPr fontId="25"/>
  <conditionalFormatting sqref="V35:AH35">
    <cfRule type="expression" dxfId="34" priority="20" stopIfTrue="1">
      <formula>AND($V$35&gt;0,$V$35&lt;400000)</formula>
    </cfRule>
  </conditionalFormatting>
  <conditionalFormatting sqref="M7 T7">
    <cfRule type="expression" dxfId="33" priority="17" stopIfTrue="1">
      <formula>AND($M$7="□",$T$7="□")</formula>
    </cfRule>
  </conditionalFormatting>
  <conditionalFormatting sqref="M12:P12">
    <cfRule type="expression" dxfId="32" priority="6" stopIfTrue="1">
      <formula>$M$7="■"</formula>
    </cfRule>
    <cfRule type="expression" dxfId="31" priority="8" stopIfTrue="1">
      <formula>AND($T$7="■",$M$12="")</formula>
    </cfRule>
  </conditionalFormatting>
  <conditionalFormatting sqref="M14:P14">
    <cfRule type="expression" dxfId="30" priority="5" stopIfTrue="1">
      <formula>$M$7="■"</formula>
    </cfRule>
    <cfRule type="expression" dxfId="29" priority="7" stopIfTrue="1">
      <formula>AND($T$7="■",$M$14="")</formula>
    </cfRule>
  </conditionalFormatting>
  <conditionalFormatting sqref="M10:P10">
    <cfRule type="expression" dxfId="28" priority="4" stopIfTrue="1">
      <formula>$M$10=""</formula>
    </cfRule>
  </conditionalFormatting>
  <conditionalFormatting sqref="C40:D41">
    <cfRule type="expression" dxfId="27" priority="3" stopIfTrue="1">
      <formula>AND($C$40="□",$C$41="□")</formula>
    </cfRule>
  </conditionalFormatting>
  <conditionalFormatting sqref="C41:AJ43">
    <cfRule type="expression" dxfId="26" priority="2" stopIfTrue="1">
      <formula>$C$40="■"</formula>
    </cfRule>
  </conditionalFormatting>
  <conditionalFormatting sqref="C40:AJ40">
    <cfRule type="expression" dxfId="25" priority="1" stopIfTrue="1">
      <formula>$C$41="■"</formula>
    </cfRule>
  </conditionalFormatting>
  <dataValidations count="2">
    <dataValidation imeMode="disabled" allowBlank="1" showInputMessage="1" showErrorMessage="1" sqref="T46:AH46 V24:AH32 V35:AH37 V44:AH44 M10:P10 M12:P12" xr:uid="{00000000-0002-0000-0200-000000000000}"/>
    <dataValidation type="list" allowBlank="1" showInputMessage="1" showErrorMessage="1" sqref="M7 T7 C40:C41" xr:uid="{7EC94E2F-98A5-4D8E-9F8E-C150B278AD35}">
      <formula1>"□,■"</formula1>
    </dataValidation>
  </dataValidations>
  <printOptions horizontalCentered="1"/>
  <pageMargins left="0.15748031496062992" right="0.15748031496062992" top="0.39370078740157483" bottom="0.39370078740157483" header="0.19685039370078741" footer="0.19685039370078741"/>
  <pageSetup paperSize="9" scale="59" orientation="portrait" r:id="rId1"/>
  <headerFooter>
    <oddHeader>&amp;RVERSION 1.0</oddHeader>
    <oddFooter>&amp;L（備考）用紙は日本工業規格Ａ４とし、縦位置とする。</oddFooter>
  </headerFooter>
  <ignoredErrors>
    <ignoredError sqref="V25:AH26 W24:AH24 W31:AH31 W27:AH27 W28:AH28 W29:AH29 W30:AH3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B61"/>
  <sheetViews>
    <sheetView showGridLines="0" showZeros="0" view="pageBreakPreview" zoomScale="55" zoomScaleNormal="75" zoomScaleSheetLayoutView="55" workbookViewId="0">
      <selection activeCell="A3" sqref="A3:BC3"/>
    </sheetView>
  </sheetViews>
  <sheetFormatPr defaultRowHeight="13.5"/>
  <cols>
    <col min="1" max="9" width="3.125" style="7" customWidth="1"/>
    <col min="10" max="55" width="3.625" style="7" customWidth="1"/>
    <col min="56" max="85" width="3.5" style="21" customWidth="1"/>
    <col min="86" max="16384" width="9" style="21"/>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8"/>
      <c r="AM1" s="58"/>
      <c r="AN1" s="4"/>
      <c r="AO1" s="4"/>
      <c r="AP1" s="4"/>
      <c r="AQ1" s="4"/>
      <c r="AR1" s="4"/>
      <c r="AS1" s="4"/>
      <c r="AT1" s="4"/>
      <c r="AU1" s="4"/>
      <c r="AV1" s="4"/>
      <c r="AW1" s="4"/>
      <c r="AX1" s="4"/>
      <c r="AY1" s="4"/>
      <c r="AZ1" s="4"/>
      <c r="BA1" s="4"/>
      <c r="BB1" s="4"/>
      <c r="BC1" s="26" t="s">
        <v>335</v>
      </c>
    </row>
    <row r="2" spans="1:106" s="1" customFormat="1" ht="18" customHeight="1">
      <c r="A2" s="2"/>
      <c r="B2" s="2"/>
      <c r="C2" s="2"/>
      <c r="D2" s="2"/>
      <c r="E2" s="2"/>
      <c r="F2" s="2"/>
      <c r="G2" s="2"/>
      <c r="H2" s="2"/>
      <c r="I2" s="2"/>
      <c r="BC2" s="139" t="str">
        <f>IF(OR('様式第１｜交付申請書'!$BD$15&lt;&gt;"",'様式第１｜交付申請書'!$AJ$54&lt;&gt;""),'様式第１｜交付申請書'!$BD$15&amp;"邸"&amp;RIGHT(TRIM('様式第１｜交付申請書'!$N$54&amp;'様式第１｜交付申請書'!$Y$54&amp;'様式第１｜交付申請書'!$AJ$54),4),"")</f>
        <v/>
      </c>
    </row>
    <row r="3" spans="1:106" ht="30" customHeight="1">
      <c r="A3" s="826" t="s">
        <v>336</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row>
    <row r="4" spans="1:106" ht="6" customHeight="1">
      <c r="A4" s="16"/>
      <c r="B4" s="16"/>
      <c r="C4" s="16"/>
      <c r="D4" s="16"/>
      <c r="E4" s="16"/>
      <c r="F4" s="16"/>
      <c r="G4" s="16"/>
      <c r="H4" s="16"/>
      <c r="I4" s="16"/>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106" ht="18.75">
      <c r="A5" s="45" t="s">
        <v>131</v>
      </c>
      <c r="B5" s="44"/>
      <c r="C5" s="44"/>
      <c r="D5" s="44"/>
      <c r="E5" s="44"/>
      <c r="F5" s="44"/>
      <c r="G5" s="44"/>
      <c r="H5" s="44"/>
      <c r="I5" s="4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06" ht="14.25" customHeight="1">
      <c r="A6" s="20"/>
      <c r="B6" s="20"/>
      <c r="C6" s="20"/>
      <c r="D6" s="20"/>
      <c r="E6" s="20"/>
      <c r="F6" s="20"/>
      <c r="G6" s="20"/>
      <c r="H6" s="20"/>
      <c r="I6" s="20"/>
      <c r="J6" s="20"/>
      <c r="K6" s="4"/>
      <c r="L6" s="4"/>
      <c r="M6" s="4"/>
      <c r="N6" s="4"/>
      <c r="O6" s="4"/>
      <c r="P6" s="4"/>
      <c r="Q6" s="4"/>
      <c r="R6" s="4"/>
      <c r="S6" s="4"/>
      <c r="T6" s="4"/>
      <c r="U6" s="4"/>
      <c r="V6" s="4"/>
      <c r="W6" s="4"/>
      <c r="X6" s="4"/>
      <c r="Y6" s="4"/>
      <c r="Z6" s="4"/>
      <c r="AA6" s="4"/>
      <c r="AB6" s="4"/>
      <c r="AC6" s="20"/>
      <c r="AD6" s="20"/>
      <c r="AE6" s="20"/>
      <c r="AF6" s="20"/>
      <c r="AG6" s="20"/>
      <c r="AH6" s="20"/>
      <c r="AI6" s="20"/>
      <c r="AJ6" s="20"/>
      <c r="AK6" s="20"/>
      <c r="AL6" s="4"/>
      <c r="AM6" s="4"/>
      <c r="AN6" s="4"/>
      <c r="AO6" s="4"/>
      <c r="AP6" s="4"/>
      <c r="AQ6" s="4"/>
      <c r="AR6" s="4"/>
      <c r="AS6" s="4"/>
      <c r="AT6" s="4"/>
      <c r="AU6" s="4"/>
      <c r="AV6" s="4"/>
      <c r="AW6" s="4"/>
      <c r="AX6" s="31" t="s">
        <v>71</v>
      </c>
      <c r="AY6" s="149"/>
      <c r="AZ6" s="175" t="s">
        <v>134</v>
      </c>
      <c r="BA6" s="149"/>
      <c r="BB6" s="843" t="s">
        <v>135</v>
      </c>
      <c r="BC6" s="843"/>
    </row>
    <row r="7" spans="1:106" ht="14.25" customHeight="1">
      <c r="A7" s="373"/>
      <c r="B7" s="373"/>
      <c r="C7" s="373"/>
      <c r="D7" s="373"/>
      <c r="E7" s="373"/>
      <c r="F7" s="373"/>
      <c r="G7" s="373"/>
      <c r="H7" s="373"/>
      <c r="I7" s="373"/>
      <c r="J7" s="373"/>
      <c r="K7" s="21"/>
      <c r="L7" s="21"/>
      <c r="M7" s="21"/>
      <c r="N7" s="21"/>
      <c r="O7" s="21"/>
      <c r="P7" s="21"/>
      <c r="Q7" s="21"/>
      <c r="R7" s="21"/>
      <c r="S7" s="21"/>
      <c r="T7" s="21"/>
      <c r="U7" s="21"/>
      <c r="V7" s="21"/>
      <c r="W7" s="21"/>
      <c r="X7" s="21"/>
      <c r="Y7" s="21"/>
      <c r="Z7" s="21"/>
      <c r="AA7" s="21"/>
      <c r="AB7" s="21"/>
      <c r="AC7" s="373"/>
      <c r="AD7" s="373"/>
      <c r="AE7" s="373"/>
      <c r="AF7" s="373"/>
      <c r="AG7" s="373"/>
      <c r="AH7" s="373"/>
      <c r="AI7" s="373"/>
      <c r="AJ7" s="373"/>
      <c r="AK7" s="373"/>
      <c r="AL7" s="21"/>
      <c r="AM7" s="21"/>
      <c r="AN7" s="21"/>
      <c r="AO7" s="21"/>
      <c r="AP7" s="21"/>
      <c r="AQ7" s="21"/>
      <c r="AR7" s="21"/>
      <c r="AS7" s="21"/>
      <c r="AT7" s="21"/>
      <c r="AU7" s="21"/>
      <c r="AV7" s="21"/>
      <c r="AW7" s="21"/>
      <c r="AX7" s="31"/>
      <c r="AY7" s="386"/>
      <c r="AZ7" s="175"/>
      <c r="BA7" s="386"/>
      <c r="BB7" s="386"/>
      <c r="BC7" s="386"/>
    </row>
    <row r="8" spans="1:106" ht="37.5" customHeight="1">
      <c r="A8" s="373"/>
      <c r="B8" s="373"/>
      <c r="C8" s="373"/>
      <c r="D8" s="373"/>
      <c r="E8" s="373"/>
      <c r="F8" s="373"/>
      <c r="G8" s="373"/>
      <c r="H8" s="373"/>
      <c r="I8" s="373"/>
      <c r="J8" s="373"/>
      <c r="K8" s="21"/>
      <c r="L8" s="21"/>
      <c r="M8" s="21"/>
      <c r="N8" s="21"/>
      <c r="O8" s="21"/>
      <c r="P8" s="21"/>
      <c r="Q8" s="21"/>
      <c r="R8" s="21"/>
      <c r="S8" s="21"/>
      <c r="T8" s="21"/>
      <c r="U8" s="21"/>
      <c r="V8" s="21"/>
      <c r="W8" s="21"/>
      <c r="X8" s="21"/>
      <c r="Y8" s="21"/>
      <c r="Z8" s="21"/>
      <c r="AA8" s="21"/>
      <c r="AB8" s="21"/>
      <c r="AC8" s="373"/>
      <c r="AD8" s="373"/>
      <c r="AE8" s="373"/>
      <c r="AF8" s="373"/>
      <c r="AG8" s="373"/>
      <c r="AH8" s="373"/>
      <c r="AI8" s="373"/>
      <c r="AJ8" s="373"/>
      <c r="AK8" s="373"/>
      <c r="AL8" s="21"/>
      <c r="AM8" s="21"/>
      <c r="AN8" s="21"/>
      <c r="AO8" s="21"/>
      <c r="AP8" s="846" t="s">
        <v>291</v>
      </c>
      <c r="AQ8" s="847"/>
      <c r="AR8" s="847"/>
      <c r="AS8" s="847"/>
      <c r="AT8" s="847"/>
      <c r="AU8" s="847"/>
      <c r="AV8" s="847"/>
      <c r="AW8" s="844"/>
      <c r="AX8" s="844"/>
      <c r="AY8" s="844"/>
      <c r="AZ8" s="844"/>
      <c r="BA8" s="844"/>
      <c r="BB8" s="844"/>
      <c r="BC8" s="845"/>
    </row>
    <row r="9" spans="1:106" ht="14.25" customHeight="1">
      <c r="A9" s="373"/>
      <c r="B9" s="373"/>
      <c r="C9" s="373"/>
      <c r="D9" s="373"/>
      <c r="E9" s="373"/>
      <c r="F9" s="373"/>
      <c r="G9" s="373"/>
      <c r="H9" s="373"/>
      <c r="I9" s="373"/>
      <c r="J9" s="373"/>
      <c r="K9" s="21"/>
      <c r="L9" s="21"/>
      <c r="M9" s="21"/>
      <c r="N9" s="21"/>
      <c r="O9" s="21"/>
      <c r="P9" s="21"/>
      <c r="Q9" s="21"/>
      <c r="R9" s="21"/>
      <c r="S9" s="21"/>
      <c r="T9" s="21"/>
      <c r="U9" s="21"/>
      <c r="V9" s="21"/>
      <c r="W9" s="21"/>
      <c r="X9" s="21"/>
      <c r="Y9" s="21"/>
      <c r="Z9" s="21"/>
      <c r="AA9" s="21"/>
      <c r="AB9" s="21"/>
      <c r="AC9" s="373"/>
      <c r="AD9" s="373"/>
      <c r="AE9" s="373"/>
      <c r="AF9" s="373"/>
      <c r="AG9" s="373"/>
      <c r="AH9" s="373"/>
      <c r="AI9" s="373"/>
      <c r="AJ9" s="373"/>
      <c r="AK9" s="373"/>
      <c r="AL9" s="21"/>
      <c r="AM9" s="21"/>
      <c r="AN9" s="21"/>
      <c r="AO9" s="21"/>
      <c r="AP9" s="21"/>
      <c r="AQ9" s="21"/>
      <c r="AR9" s="21"/>
      <c r="AS9" s="21"/>
      <c r="AT9" s="21"/>
      <c r="AU9" s="21"/>
      <c r="AV9" s="21"/>
      <c r="AW9" s="21"/>
      <c r="AX9" s="31"/>
      <c r="AY9" s="390"/>
      <c r="AZ9" s="175"/>
      <c r="BA9" s="390"/>
      <c r="BB9" s="390"/>
      <c r="BC9" s="390"/>
    </row>
    <row r="10" spans="1:106" ht="24.75" customHeight="1">
      <c r="A10" s="416"/>
      <c r="B10" s="417"/>
      <c r="C10" s="418" t="s">
        <v>324</v>
      </c>
      <c r="D10" s="32"/>
      <c r="E10" s="32"/>
      <c r="F10" s="32"/>
      <c r="G10" s="419"/>
      <c r="H10" s="420"/>
      <c r="I10" s="418" t="s">
        <v>325</v>
      </c>
      <c r="J10" s="32"/>
      <c r="K10" s="11"/>
      <c r="L10" s="11"/>
      <c r="M10" s="11"/>
      <c r="N10" s="11"/>
      <c r="O10" s="11"/>
      <c r="P10" s="11"/>
      <c r="Q10" s="11"/>
      <c r="R10" s="11"/>
      <c r="S10" s="11"/>
      <c r="T10" s="11"/>
      <c r="U10" s="11"/>
      <c r="V10" s="11"/>
      <c r="W10" s="11"/>
      <c r="X10" s="11"/>
      <c r="Y10" s="11"/>
      <c r="Z10" s="11"/>
      <c r="AA10" s="11"/>
      <c r="AB10" s="11"/>
      <c r="AC10" s="11"/>
      <c r="AD10" s="11"/>
      <c r="AE10" s="11"/>
      <c r="AF10" s="11"/>
      <c r="AG10" s="4"/>
      <c r="AH10" s="4"/>
      <c r="AI10" s="4"/>
      <c r="AJ10" s="4"/>
      <c r="AK10" s="4"/>
      <c r="AL10" s="4"/>
      <c r="AM10" s="4"/>
      <c r="AN10" s="4"/>
      <c r="AO10" s="4"/>
      <c r="AP10" s="4"/>
      <c r="AQ10" s="4"/>
      <c r="AR10" s="4"/>
      <c r="AS10" s="4"/>
      <c r="AT10" s="4"/>
      <c r="AU10" s="4"/>
      <c r="AV10" s="4"/>
      <c r="AW10" s="840" t="s">
        <v>323</v>
      </c>
      <c r="AX10" s="841"/>
      <c r="AY10" s="841"/>
      <c r="AZ10" s="841"/>
      <c r="BA10" s="841"/>
      <c r="BB10" s="841"/>
      <c r="BC10" s="841"/>
    </row>
    <row r="11" spans="1:106" ht="19.5" customHeight="1" thickBo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842"/>
      <c r="AX11" s="842"/>
      <c r="AY11" s="842"/>
      <c r="AZ11" s="842"/>
      <c r="BA11" s="842"/>
      <c r="BB11" s="842"/>
      <c r="BC11" s="842"/>
    </row>
    <row r="12" spans="1:106" s="7" customFormat="1" ht="46.5" customHeight="1" thickBot="1">
      <c r="A12" s="837" t="s">
        <v>24</v>
      </c>
      <c r="B12" s="838"/>
      <c r="C12" s="839"/>
      <c r="D12" s="839"/>
      <c r="E12" s="828" t="s">
        <v>109</v>
      </c>
      <c r="F12" s="828"/>
      <c r="G12" s="828"/>
      <c r="H12" s="828"/>
      <c r="I12" s="828"/>
      <c r="J12" s="828"/>
      <c r="K12" s="828"/>
      <c r="L12" s="828"/>
      <c r="M12" s="792" t="s">
        <v>81</v>
      </c>
      <c r="N12" s="792"/>
      <c r="O12" s="792"/>
      <c r="P12" s="792"/>
      <c r="Q12" s="792"/>
      <c r="R12" s="792"/>
      <c r="S12" s="792"/>
      <c r="T12" s="792"/>
      <c r="U12" s="792" t="s">
        <v>9</v>
      </c>
      <c r="V12" s="792"/>
      <c r="W12" s="792"/>
      <c r="X12" s="792"/>
      <c r="Y12" s="792"/>
      <c r="Z12" s="792"/>
      <c r="AA12" s="792"/>
      <c r="AB12" s="792"/>
      <c r="AC12" s="792"/>
      <c r="AD12" s="792"/>
      <c r="AE12" s="792" t="s">
        <v>3</v>
      </c>
      <c r="AF12" s="792"/>
      <c r="AG12" s="792"/>
      <c r="AH12" s="792"/>
      <c r="AI12" s="792"/>
      <c r="AJ12" s="792"/>
      <c r="AK12" s="792"/>
      <c r="AL12" s="792"/>
      <c r="AM12" s="792"/>
      <c r="AN12" s="792"/>
      <c r="AO12" s="792"/>
      <c r="AP12" s="792"/>
      <c r="AQ12" s="792"/>
      <c r="AR12" s="792"/>
      <c r="AS12" s="793" t="s">
        <v>207</v>
      </c>
      <c r="AT12" s="794"/>
      <c r="AU12" s="794"/>
      <c r="AV12" s="795"/>
      <c r="AW12" s="827" t="s">
        <v>99</v>
      </c>
      <c r="AX12" s="828"/>
      <c r="AY12" s="828"/>
      <c r="AZ12" s="828"/>
      <c r="BA12" s="828"/>
      <c r="BB12" s="828"/>
      <c r="BC12" s="829"/>
    </row>
    <row r="13" spans="1:106" s="7" customFormat="1" ht="29.25" customHeight="1" thickTop="1">
      <c r="A13" s="830" t="s">
        <v>213</v>
      </c>
      <c r="B13" s="831"/>
      <c r="C13" s="832"/>
      <c r="D13" s="832"/>
      <c r="E13" s="835"/>
      <c r="F13" s="835"/>
      <c r="G13" s="835"/>
      <c r="H13" s="835"/>
      <c r="I13" s="835"/>
      <c r="J13" s="835"/>
      <c r="K13" s="835"/>
      <c r="L13" s="835"/>
      <c r="M13" s="836"/>
      <c r="N13" s="836"/>
      <c r="O13" s="836"/>
      <c r="P13" s="836"/>
      <c r="Q13" s="836"/>
      <c r="R13" s="836"/>
      <c r="S13" s="836"/>
      <c r="T13" s="836"/>
      <c r="U13" s="796"/>
      <c r="V13" s="796"/>
      <c r="W13" s="796"/>
      <c r="X13" s="796"/>
      <c r="Y13" s="796"/>
      <c r="Z13" s="796"/>
      <c r="AA13" s="796"/>
      <c r="AB13" s="796"/>
      <c r="AC13" s="796"/>
      <c r="AD13" s="796"/>
      <c r="AE13" s="796"/>
      <c r="AF13" s="796"/>
      <c r="AG13" s="796"/>
      <c r="AH13" s="796"/>
      <c r="AI13" s="796"/>
      <c r="AJ13" s="796"/>
      <c r="AK13" s="796"/>
      <c r="AL13" s="796"/>
      <c r="AM13" s="796"/>
      <c r="AN13" s="796"/>
      <c r="AO13" s="796"/>
      <c r="AP13" s="796"/>
      <c r="AQ13" s="796"/>
      <c r="AR13" s="796"/>
      <c r="AS13" s="797" t="str">
        <f>IF(M13&lt;&gt;"",RIGHT(M13,1),"")</f>
        <v/>
      </c>
      <c r="AT13" s="798"/>
      <c r="AU13" s="798"/>
      <c r="AV13" s="799"/>
      <c r="AW13" s="833"/>
      <c r="AX13" s="834"/>
      <c r="AY13" s="834"/>
      <c r="AZ13" s="834"/>
      <c r="BA13" s="834"/>
      <c r="BB13" s="834"/>
      <c r="BC13" s="374" t="s">
        <v>23</v>
      </c>
    </row>
    <row r="14" spans="1:106" s="36" customFormat="1" ht="28.5" customHeight="1">
      <c r="A14" s="815"/>
      <c r="B14" s="816"/>
      <c r="C14" s="817"/>
      <c r="D14" s="817"/>
      <c r="E14" s="806"/>
      <c r="F14" s="806"/>
      <c r="G14" s="806"/>
      <c r="H14" s="806"/>
      <c r="I14" s="806"/>
      <c r="J14" s="806"/>
      <c r="K14" s="806"/>
      <c r="L14" s="806"/>
      <c r="M14" s="807"/>
      <c r="N14" s="807"/>
      <c r="O14" s="807"/>
      <c r="P14" s="807"/>
      <c r="Q14" s="807"/>
      <c r="R14" s="807"/>
      <c r="S14" s="807"/>
      <c r="T14" s="807"/>
      <c r="U14" s="783"/>
      <c r="V14" s="783"/>
      <c r="W14" s="783"/>
      <c r="X14" s="783"/>
      <c r="Y14" s="783"/>
      <c r="Z14" s="783"/>
      <c r="AA14" s="783"/>
      <c r="AB14" s="783"/>
      <c r="AC14" s="783"/>
      <c r="AD14" s="783"/>
      <c r="AE14" s="783"/>
      <c r="AF14" s="783"/>
      <c r="AG14" s="783"/>
      <c r="AH14" s="783"/>
      <c r="AI14" s="783"/>
      <c r="AJ14" s="783"/>
      <c r="AK14" s="783"/>
      <c r="AL14" s="783"/>
      <c r="AM14" s="783"/>
      <c r="AN14" s="783"/>
      <c r="AO14" s="783"/>
      <c r="AP14" s="783"/>
      <c r="AQ14" s="783"/>
      <c r="AR14" s="783"/>
      <c r="AS14" s="776" t="str">
        <f t="shared" ref="AS14:AS42" si="0">IF(M14&lt;&gt;"",RIGHT(M14,1),"")</f>
        <v/>
      </c>
      <c r="AT14" s="777"/>
      <c r="AU14" s="777"/>
      <c r="AV14" s="778"/>
      <c r="AW14" s="808"/>
      <c r="AX14" s="809"/>
      <c r="AY14" s="809"/>
      <c r="AZ14" s="809"/>
      <c r="BA14" s="809"/>
      <c r="BB14" s="809"/>
      <c r="BC14" s="375" t="s">
        <v>23</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36" customFormat="1" ht="28.5" customHeight="1">
      <c r="A15" s="815"/>
      <c r="B15" s="816"/>
      <c r="C15" s="817"/>
      <c r="D15" s="817"/>
      <c r="E15" s="806"/>
      <c r="F15" s="806"/>
      <c r="G15" s="806"/>
      <c r="H15" s="806"/>
      <c r="I15" s="806"/>
      <c r="J15" s="806"/>
      <c r="K15" s="806"/>
      <c r="L15" s="806"/>
      <c r="M15" s="807"/>
      <c r="N15" s="807"/>
      <c r="O15" s="807"/>
      <c r="P15" s="807"/>
      <c r="Q15" s="807"/>
      <c r="R15" s="807"/>
      <c r="S15" s="807"/>
      <c r="T15" s="807"/>
      <c r="U15" s="783"/>
      <c r="V15" s="783"/>
      <c r="W15" s="783"/>
      <c r="X15" s="783"/>
      <c r="Y15" s="783"/>
      <c r="Z15" s="783"/>
      <c r="AA15" s="783"/>
      <c r="AB15" s="783"/>
      <c r="AC15" s="783"/>
      <c r="AD15" s="783"/>
      <c r="AE15" s="783"/>
      <c r="AF15" s="783"/>
      <c r="AG15" s="783"/>
      <c r="AH15" s="783"/>
      <c r="AI15" s="783"/>
      <c r="AJ15" s="783"/>
      <c r="AK15" s="783"/>
      <c r="AL15" s="783"/>
      <c r="AM15" s="783"/>
      <c r="AN15" s="783"/>
      <c r="AO15" s="783"/>
      <c r="AP15" s="783"/>
      <c r="AQ15" s="783"/>
      <c r="AR15" s="783"/>
      <c r="AS15" s="776" t="str">
        <f t="shared" si="0"/>
        <v/>
      </c>
      <c r="AT15" s="777"/>
      <c r="AU15" s="777"/>
      <c r="AV15" s="778"/>
      <c r="AW15" s="808"/>
      <c r="AX15" s="809"/>
      <c r="AY15" s="809"/>
      <c r="AZ15" s="809"/>
      <c r="BA15" s="809"/>
      <c r="BB15" s="809"/>
      <c r="BC15" s="375" t="s">
        <v>23</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36" customFormat="1" ht="28.5" customHeight="1">
      <c r="A16" s="815"/>
      <c r="B16" s="816"/>
      <c r="C16" s="817"/>
      <c r="D16" s="817"/>
      <c r="E16" s="806"/>
      <c r="F16" s="806"/>
      <c r="G16" s="806"/>
      <c r="H16" s="806"/>
      <c r="I16" s="806"/>
      <c r="J16" s="806"/>
      <c r="K16" s="806"/>
      <c r="L16" s="806"/>
      <c r="M16" s="807"/>
      <c r="N16" s="807"/>
      <c r="O16" s="807"/>
      <c r="P16" s="807"/>
      <c r="Q16" s="807"/>
      <c r="R16" s="807"/>
      <c r="S16" s="807"/>
      <c r="T16" s="807"/>
      <c r="U16" s="783"/>
      <c r="V16" s="783"/>
      <c r="W16" s="783"/>
      <c r="X16" s="783"/>
      <c r="Y16" s="783"/>
      <c r="Z16" s="783"/>
      <c r="AA16" s="783"/>
      <c r="AB16" s="783"/>
      <c r="AC16" s="783"/>
      <c r="AD16" s="783"/>
      <c r="AE16" s="783"/>
      <c r="AF16" s="783"/>
      <c r="AG16" s="783"/>
      <c r="AH16" s="783"/>
      <c r="AI16" s="783"/>
      <c r="AJ16" s="783"/>
      <c r="AK16" s="783"/>
      <c r="AL16" s="783"/>
      <c r="AM16" s="783"/>
      <c r="AN16" s="783"/>
      <c r="AO16" s="783"/>
      <c r="AP16" s="783"/>
      <c r="AQ16" s="783"/>
      <c r="AR16" s="783"/>
      <c r="AS16" s="776" t="str">
        <f t="shared" si="0"/>
        <v/>
      </c>
      <c r="AT16" s="777"/>
      <c r="AU16" s="777"/>
      <c r="AV16" s="778"/>
      <c r="AW16" s="808"/>
      <c r="AX16" s="809"/>
      <c r="AY16" s="809"/>
      <c r="AZ16" s="809"/>
      <c r="BA16" s="809"/>
      <c r="BB16" s="809"/>
      <c r="BC16" s="375" t="s">
        <v>23</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36" customFormat="1" ht="28.5" customHeight="1">
      <c r="A17" s="815"/>
      <c r="B17" s="816"/>
      <c r="C17" s="817"/>
      <c r="D17" s="817"/>
      <c r="E17" s="806"/>
      <c r="F17" s="806"/>
      <c r="G17" s="806"/>
      <c r="H17" s="806"/>
      <c r="I17" s="806"/>
      <c r="J17" s="806"/>
      <c r="K17" s="806"/>
      <c r="L17" s="806"/>
      <c r="M17" s="807"/>
      <c r="N17" s="807"/>
      <c r="O17" s="807"/>
      <c r="P17" s="807"/>
      <c r="Q17" s="807"/>
      <c r="R17" s="807"/>
      <c r="S17" s="807"/>
      <c r="T17" s="807"/>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76" t="str">
        <f t="shared" si="0"/>
        <v/>
      </c>
      <c r="AT17" s="777"/>
      <c r="AU17" s="777"/>
      <c r="AV17" s="778"/>
      <c r="AW17" s="808"/>
      <c r="AX17" s="809"/>
      <c r="AY17" s="809"/>
      <c r="AZ17" s="809"/>
      <c r="BA17" s="809"/>
      <c r="BB17" s="809"/>
      <c r="BC17" s="375" t="s">
        <v>23</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36" customFormat="1" ht="28.5" customHeight="1">
      <c r="A18" s="815"/>
      <c r="B18" s="816"/>
      <c r="C18" s="817"/>
      <c r="D18" s="817"/>
      <c r="E18" s="806"/>
      <c r="F18" s="806"/>
      <c r="G18" s="806"/>
      <c r="H18" s="806"/>
      <c r="I18" s="806"/>
      <c r="J18" s="806"/>
      <c r="K18" s="806"/>
      <c r="L18" s="806"/>
      <c r="M18" s="807"/>
      <c r="N18" s="807"/>
      <c r="O18" s="807"/>
      <c r="P18" s="807"/>
      <c r="Q18" s="807"/>
      <c r="R18" s="807"/>
      <c r="S18" s="807"/>
      <c r="T18" s="807"/>
      <c r="U18" s="783"/>
      <c r="V18" s="783"/>
      <c r="W18" s="783"/>
      <c r="X18" s="783"/>
      <c r="Y18" s="783"/>
      <c r="Z18" s="783"/>
      <c r="AA18" s="783"/>
      <c r="AB18" s="783"/>
      <c r="AC18" s="783"/>
      <c r="AD18" s="783"/>
      <c r="AE18" s="783"/>
      <c r="AF18" s="783"/>
      <c r="AG18" s="783"/>
      <c r="AH18" s="783"/>
      <c r="AI18" s="783"/>
      <c r="AJ18" s="783"/>
      <c r="AK18" s="783"/>
      <c r="AL18" s="783"/>
      <c r="AM18" s="783"/>
      <c r="AN18" s="783"/>
      <c r="AO18" s="783"/>
      <c r="AP18" s="783"/>
      <c r="AQ18" s="783"/>
      <c r="AR18" s="783"/>
      <c r="AS18" s="776" t="str">
        <f t="shared" si="0"/>
        <v/>
      </c>
      <c r="AT18" s="777"/>
      <c r="AU18" s="777"/>
      <c r="AV18" s="778"/>
      <c r="AW18" s="808"/>
      <c r="AX18" s="809"/>
      <c r="AY18" s="809"/>
      <c r="AZ18" s="809"/>
      <c r="BA18" s="809"/>
      <c r="BB18" s="809"/>
      <c r="BC18" s="375" t="s">
        <v>23</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36" customFormat="1" ht="28.5" customHeight="1">
      <c r="A19" s="815"/>
      <c r="B19" s="816"/>
      <c r="C19" s="817"/>
      <c r="D19" s="817"/>
      <c r="E19" s="806"/>
      <c r="F19" s="806"/>
      <c r="G19" s="806"/>
      <c r="H19" s="806"/>
      <c r="I19" s="806"/>
      <c r="J19" s="806"/>
      <c r="K19" s="806"/>
      <c r="L19" s="806"/>
      <c r="M19" s="807"/>
      <c r="N19" s="807"/>
      <c r="O19" s="807"/>
      <c r="P19" s="807"/>
      <c r="Q19" s="807"/>
      <c r="R19" s="807"/>
      <c r="S19" s="807"/>
      <c r="T19" s="807"/>
      <c r="U19" s="783"/>
      <c r="V19" s="783"/>
      <c r="W19" s="783"/>
      <c r="X19" s="783"/>
      <c r="Y19" s="783"/>
      <c r="Z19" s="783"/>
      <c r="AA19" s="783"/>
      <c r="AB19" s="783"/>
      <c r="AC19" s="783"/>
      <c r="AD19" s="783"/>
      <c r="AE19" s="783"/>
      <c r="AF19" s="783"/>
      <c r="AG19" s="783"/>
      <c r="AH19" s="783"/>
      <c r="AI19" s="783"/>
      <c r="AJ19" s="783"/>
      <c r="AK19" s="783"/>
      <c r="AL19" s="783"/>
      <c r="AM19" s="783"/>
      <c r="AN19" s="783"/>
      <c r="AO19" s="783"/>
      <c r="AP19" s="783"/>
      <c r="AQ19" s="783"/>
      <c r="AR19" s="783"/>
      <c r="AS19" s="776" t="str">
        <f t="shared" si="0"/>
        <v/>
      </c>
      <c r="AT19" s="777"/>
      <c r="AU19" s="777"/>
      <c r="AV19" s="778"/>
      <c r="AW19" s="808"/>
      <c r="AX19" s="809"/>
      <c r="AY19" s="809"/>
      <c r="AZ19" s="809"/>
      <c r="BA19" s="809"/>
      <c r="BB19" s="809"/>
      <c r="BC19" s="375" t="s">
        <v>23</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36" customFormat="1" ht="28.5" customHeight="1">
      <c r="A20" s="815"/>
      <c r="B20" s="816"/>
      <c r="C20" s="817"/>
      <c r="D20" s="817"/>
      <c r="E20" s="806"/>
      <c r="F20" s="806"/>
      <c r="G20" s="806"/>
      <c r="H20" s="806"/>
      <c r="I20" s="806"/>
      <c r="J20" s="806"/>
      <c r="K20" s="806"/>
      <c r="L20" s="806"/>
      <c r="M20" s="807"/>
      <c r="N20" s="807"/>
      <c r="O20" s="807"/>
      <c r="P20" s="807"/>
      <c r="Q20" s="807"/>
      <c r="R20" s="807"/>
      <c r="S20" s="807"/>
      <c r="T20" s="807"/>
      <c r="U20" s="783"/>
      <c r="V20" s="783"/>
      <c r="W20" s="783"/>
      <c r="X20" s="783"/>
      <c r="Y20" s="783"/>
      <c r="Z20" s="783"/>
      <c r="AA20" s="783"/>
      <c r="AB20" s="783"/>
      <c r="AC20" s="783"/>
      <c r="AD20" s="783"/>
      <c r="AE20" s="783"/>
      <c r="AF20" s="783"/>
      <c r="AG20" s="783"/>
      <c r="AH20" s="783"/>
      <c r="AI20" s="783"/>
      <c r="AJ20" s="783"/>
      <c r="AK20" s="783"/>
      <c r="AL20" s="783"/>
      <c r="AM20" s="783"/>
      <c r="AN20" s="783"/>
      <c r="AO20" s="783"/>
      <c r="AP20" s="783"/>
      <c r="AQ20" s="783"/>
      <c r="AR20" s="783"/>
      <c r="AS20" s="776" t="str">
        <f t="shared" si="0"/>
        <v/>
      </c>
      <c r="AT20" s="777"/>
      <c r="AU20" s="777"/>
      <c r="AV20" s="778"/>
      <c r="AW20" s="808"/>
      <c r="AX20" s="809"/>
      <c r="AY20" s="809"/>
      <c r="AZ20" s="809"/>
      <c r="BA20" s="809"/>
      <c r="BB20" s="809"/>
      <c r="BC20" s="375" t="s">
        <v>23</v>
      </c>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36" customFormat="1" ht="28.5" customHeight="1">
      <c r="A21" s="815"/>
      <c r="B21" s="816"/>
      <c r="C21" s="817"/>
      <c r="D21" s="817"/>
      <c r="E21" s="806"/>
      <c r="F21" s="806"/>
      <c r="G21" s="806"/>
      <c r="H21" s="806"/>
      <c r="I21" s="806"/>
      <c r="J21" s="806"/>
      <c r="K21" s="806"/>
      <c r="L21" s="806"/>
      <c r="M21" s="807"/>
      <c r="N21" s="807"/>
      <c r="O21" s="807"/>
      <c r="P21" s="807"/>
      <c r="Q21" s="807"/>
      <c r="R21" s="807"/>
      <c r="S21" s="807"/>
      <c r="T21" s="807"/>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76" t="str">
        <f t="shared" si="0"/>
        <v/>
      </c>
      <c r="AT21" s="777"/>
      <c r="AU21" s="777"/>
      <c r="AV21" s="778"/>
      <c r="AW21" s="808"/>
      <c r="AX21" s="809"/>
      <c r="AY21" s="809"/>
      <c r="AZ21" s="809"/>
      <c r="BA21" s="809"/>
      <c r="BB21" s="809"/>
      <c r="BC21" s="375" t="s">
        <v>23</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36" customFormat="1" ht="28.5" customHeight="1">
      <c r="A22" s="815"/>
      <c r="B22" s="816"/>
      <c r="C22" s="817"/>
      <c r="D22" s="817"/>
      <c r="E22" s="810"/>
      <c r="F22" s="810"/>
      <c r="G22" s="810"/>
      <c r="H22" s="810"/>
      <c r="I22" s="810"/>
      <c r="J22" s="810"/>
      <c r="K22" s="810"/>
      <c r="L22" s="810"/>
      <c r="M22" s="811"/>
      <c r="N22" s="811"/>
      <c r="O22" s="811"/>
      <c r="P22" s="811"/>
      <c r="Q22" s="811"/>
      <c r="R22" s="811"/>
      <c r="S22" s="811"/>
      <c r="T22" s="811"/>
      <c r="U22" s="784"/>
      <c r="V22" s="784"/>
      <c r="W22" s="784"/>
      <c r="X22" s="784"/>
      <c r="Y22" s="784"/>
      <c r="Z22" s="784"/>
      <c r="AA22" s="784"/>
      <c r="AB22" s="784"/>
      <c r="AC22" s="784"/>
      <c r="AD22" s="784"/>
      <c r="AE22" s="784"/>
      <c r="AF22" s="784"/>
      <c r="AG22" s="784"/>
      <c r="AH22" s="784"/>
      <c r="AI22" s="784"/>
      <c r="AJ22" s="784"/>
      <c r="AK22" s="784"/>
      <c r="AL22" s="784"/>
      <c r="AM22" s="784"/>
      <c r="AN22" s="784"/>
      <c r="AO22" s="784"/>
      <c r="AP22" s="784"/>
      <c r="AQ22" s="784"/>
      <c r="AR22" s="784"/>
      <c r="AS22" s="785" t="str">
        <f t="shared" si="0"/>
        <v/>
      </c>
      <c r="AT22" s="786"/>
      <c r="AU22" s="786"/>
      <c r="AV22" s="787"/>
      <c r="AW22" s="804"/>
      <c r="AX22" s="805"/>
      <c r="AY22" s="805"/>
      <c r="AZ22" s="805"/>
      <c r="BA22" s="805"/>
      <c r="BB22" s="805"/>
      <c r="BC22" s="376" t="s">
        <v>23</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7" customFormat="1" ht="29.25" customHeight="1">
      <c r="A23" s="812" t="s">
        <v>293</v>
      </c>
      <c r="B23" s="813"/>
      <c r="C23" s="814"/>
      <c r="D23" s="814"/>
      <c r="E23" s="821"/>
      <c r="F23" s="821"/>
      <c r="G23" s="821"/>
      <c r="H23" s="821"/>
      <c r="I23" s="821"/>
      <c r="J23" s="821"/>
      <c r="K23" s="821"/>
      <c r="L23" s="821"/>
      <c r="M23" s="822"/>
      <c r="N23" s="822"/>
      <c r="O23" s="822"/>
      <c r="P23" s="822"/>
      <c r="Q23" s="822"/>
      <c r="R23" s="822"/>
      <c r="S23" s="822"/>
      <c r="T23" s="822"/>
      <c r="U23" s="825"/>
      <c r="V23" s="825"/>
      <c r="W23" s="825"/>
      <c r="X23" s="825"/>
      <c r="Y23" s="825"/>
      <c r="Z23" s="825"/>
      <c r="AA23" s="825"/>
      <c r="AB23" s="825"/>
      <c r="AC23" s="825"/>
      <c r="AD23" s="825"/>
      <c r="AE23" s="825"/>
      <c r="AF23" s="825"/>
      <c r="AG23" s="825"/>
      <c r="AH23" s="825"/>
      <c r="AI23" s="825"/>
      <c r="AJ23" s="825"/>
      <c r="AK23" s="825"/>
      <c r="AL23" s="825"/>
      <c r="AM23" s="825"/>
      <c r="AN23" s="825"/>
      <c r="AO23" s="825"/>
      <c r="AP23" s="825"/>
      <c r="AQ23" s="825"/>
      <c r="AR23" s="825"/>
      <c r="AS23" s="848" t="str">
        <f t="shared" si="0"/>
        <v/>
      </c>
      <c r="AT23" s="849"/>
      <c r="AU23" s="849"/>
      <c r="AV23" s="850"/>
      <c r="AW23" s="823"/>
      <c r="AX23" s="824"/>
      <c r="AY23" s="824"/>
      <c r="AZ23" s="824"/>
      <c r="BA23" s="824"/>
      <c r="BB23" s="824"/>
      <c r="BC23" s="377" t="s">
        <v>23</v>
      </c>
    </row>
    <row r="24" spans="1:106" s="36" customFormat="1" ht="28.5" customHeight="1">
      <c r="A24" s="815"/>
      <c r="B24" s="816"/>
      <c r="C24" s="817"/>
      <c r="D24" s="817"/>
      <c r="E24" s="806"/>
      <c r="F24" s="806"/>
      <c r="G24" s="806"/>
      <c r="H24" s="806"/>
      <c r="I24" s="806"/>
      <c r="J24" s="806"/>
      <c r="K24" s="806"/>
      <c r="L24" s="806"/>
      <c r="M24" s="807"/>
      <c r="N24" s="807"/>
      <c r="O24" s="807"/>
      <c r="P24" s="807"/>
      <c r="Q24" s="807"/>
      <c r="R24" s="807"/>
      <c r="S24" s="807"/>
      <c r="T24" s="807"/>
      <c r="U24" s="783"/>
      <c r="V24" s="783"/>
      <c r="W24" s="783"/>
      <c r="X24" s="783"/>
      <c r="Y24" s="783"/>
      <c r="Z24" s="783"/>
      <c r="AA24" s="783"/>
      <c r="AB24" s="783"/>
      <c r="AC24" s="783"/>
      <c r="AD24" s="783"/>
      <c r="AE24" s="783"/>
      <c r="AF24" s="783"/>
      <c r="AG24" s="783"/>
      <c r="AH24" s="783"/>
      <c r="AI24" s="783"/>
      <c r="AJ24" s="783"/>
      <c r="AK24" s="783"/>
      <c r="AL24" s="783"/>
      <c r="AM24" s="783"/>
      <c r="AN24" s="783"/>
      <c r="AO24" s="783"/>
      <c r="AP24" s="783"/>
      <c r="AQ24" s="783"/>
      <c r="AR24" s="783"/>
      <c r="AS24" s="776" t="str">
        <f t="shared" si="0"/>
        <v/>
      </c>
      <c r="AT24" s="777"/>
      <c r="AU24" s="777"/>
      <c r="AV24" s="778"/>
      <c r="AW24" s="808"/>
      <c r="AX24" s="809"/>
      <c r="AY24" s="809"/>
      <c r="AZ24" s="809"/>
      <c r="BA24" s="809"/>
      <c r="BB24" s="809"/>
      <c r="BC24" s="375" t="s">
        <v>23</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6" customFormat="1" ht="28.5" customHeight="1">
      <c r="A25" s="815"/>
      <c r="B25" s="816"/>
      <c r="C25" s="817"/>
      <c r="D25" s="817"/>
      <c r="E25" s="806"/>
      <c r="F25" s="806"/>
      <c r="G25" s="806"/>
      <c r="H25" s="806"/>
      <c r="I25" s="806"/>
      <c r="J25" s="806"/>
      <c r="K25" s="806"/>
      <c r="L25" s="806"/>
      <c r="M25" s="807"/>
      <c r="N25" s="807"/>
      <c r="O25" s="807"/>
      <c r="P25" s="807"/>
      <c r="Q25" s="807"/>
      <c r="R25" s="807"/>
      <c r="S25" s="807"/>
      <c r="T25" s="807"/>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76" t="str">
        <f t="shared" si="0"/>
        <v/>
      </c>
      <c r="AT25" s="777"/>
      <c r="AU25" s="777"/>
      <c r="AV25" s="778"/>
      <c r="AW25" s="808"/>
      <c r="AX25" s="809"/>
      <c r="AY25" s="809"/>
      <c r="AZ25" s="809"/>
      <c r="BA25" s="809"/>
      <c r="BB25" s="809"/>
      <c r="BC25" s="375" t="s">
        <v>23</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6" customFormat="1" ht="28.5" customHeight="1">
      <c r="A26" s="815"/>
      <c r="B26" s="816"/>
      <c r="C26" s="817"/>
      <c r="D26" s="817"/>
      <c r="E26" s="806"/>
      <c r="F26" s="806"/>
      <c r="G26" s="806"/>
      <c r="H26" s="806"/>
      <c r="I26" s="806"/>
      <c r="J26" s="806"/>
      <c r="K26" s="806"/>
      <c r="L26" s="806"/>
      <c r="M26" s="807"/>
      <c r="N26" s="807"/>
      <c r="O26" s="807"/>
      <c r="P26" s="807"/>
      <c r="Q26" s="807"/>
      <c r="R26" s="807"/>
      <c r="S26" s="807"/>
      <c r="T26" s="807"/>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76" t="str">
        <f t="shared" si="0"/>
        <v/>
      </c>
      <c r="AT26" s="777"/>
      <c r="AU26" s="777"/>
      <c r="AV26" s="778"/>
      <c r="AW26" s="808"/>
      <c r="AX26" s="809"/>
      <c r="AY26" s="809"/>
      <c r="AZ26" s="809"/>
      <c r="BA26" s="809"/>
      <c r="BB26" s="809"/>
      <c r="BC26" s="375" t="s">
        <v>23</v>
      </c>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6" customFormat="1" ht="28.5" customHeight="1">
      <c r="A27" s="815"/>
      <c r="B27" s="816"/>
      <c r="C27" s="817"/>
      <c r="D27" s="817"/>
      <c r="E27" s="806"/>
      <c r="F27" s="806"/>
      <c r="G27" s="806"/>
      <c r="H27" s="806"/>
      <c r="I27" s="806"/>
      <c r="J27" s="806"/>
      <c r="K27" s="806"/>
      <c r="L27" s="806"/>
      <c r="M27" s="807"/>
      <c r="N27" s="807"/>
      <c r="O27" s="807"/>
      <c r="P27" s="807"/>
      <c r="Q27" s="807"/>
      <c r="R27" s="807"/>
      <c r="S27" s="807"/>
      <c r="T27" s="807"/>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76" t="str">
        <f t="shared" si="0"/>
        <v/>
      </c>
      <c r="AT27" s="777"/>
      <c r="AU27" s="777"/>
      <c r="AV27" s="778"/>
      <c r="AW27" s="808"/>
      <c r="AX27" s="809"/>
      <c r="AY27" s="809"/>
      <c r="AZ27" s="809"/>
      <c r="BA27" s="809"/>
      <c r="BB27" s="809"/>
      <c r="BC27" s="375" t="s">
        <v>23</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6" customFormat="1" ht="28.5" customHeight="1">
      <c r="A28" s="815"/>
      <c r="B28" s="816"/>
      <c r="C28" s="817"/>
      <c r="D28" s="817"/>
      <c r="E28" s="806"/>
      <c r="F28" s="806"/>
      <c r="G28" s="806"/>
      <c r="H28" s="806"/>
      <c r="I28" s="806"/>
      <c r="J28" s="806"/>
      <c r="K28" s="806"/>
      <c r="L28" s="806"/>
      <c r="M28" s="807"/>
      <c r="N28" s="807"/>
      <c r="O28" s="807"/>
      <c r="P28" s="807"/>
      <c r="Q28" s="807"/>
      <c r="R28" s="807"/>
      <c r="S28" s="807"/>
      <c r="T28" s="807"/>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76" t="str">
        <f t="shared" si="0"/>
        <v/>
      </c>
      <c r="AT28" s="777"/>
      <c r="AU28" s="777"/>
      <c r="AV28" s="778"/>
      <c r="AW28" s="808"/>
      <c r="AX28" s="809"/>
      <c r="AY28" s="809"/>
      <c r="AZ28" s="809"/>
      <c r="BA28" s="809"/>
      <c r="BB28" s="809"/>
      <c r="BC28" s="375" t="s">
        <v>23</v>
      </c>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6" customFormat="1" ht="28.5" customHeight="1">
      <c r="A29" s="815"/>
      <c r="B29" s="816"/>
      <c r="C29" s="817"/>
      <c r="D29" s="817"/>
      <c r="E29" s="806"/>
      <c r="F29" s="806"/>
      <c r="G29" s="806"/>
      <c r="H29" s="806"/>
      <c r="I29" s="806"/>
      <c r="J29" s="806"/>
      <c r="K29" s="806"/>
      <c r="L29" s="806"/>
      <c r="M29" s="807"/>
      <c r="N29" s="807"/>
      <c r="O29" s="807"/>
      <c r="P29" s="807"/>
      <c r="Q29" s="807"/>
      <c r="R29" s="807"/>
      <c r="S29" s="807"/>
      <c r="T29" s="807"/>
      <c r="U29" s="783"/>
      <c r="V29" s="783"/>
      <c r="W29" s="783"/>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76" t="str">
        <f t="shared" si="0"/>
        <v/>
      </c>
      <c r="AT29" s="777"/>
      <c r="AU29" s="777"/>
      <c r="AV29" s="778"/>
      <c r="AW29" s="808"/>
      <c r="AX29" s="809"/>
      <c r="AY29" s="809"/>
      <c r="AZ29" s="809"/>
      <c r="BA29" s="809"/>
      <c r="BB29" s="809"/>
      <c r="BC29" s="375" t="s">
        <v>23</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36" customFormat="1" ht="28.5" customHeight="1">
      <c r="A30" s="815"/>
      <c r="B30" s="816"/>
      <c r="C30" s="817"/>
      <c r="D30" s="817"/>
      <c r="E30" s="806"/>
      <c r="F30" s="806"/>
      <c r="G30" s="806"/>
      <c r="H30" s="806"/>
      <c r="I30" s="806"/>
      <c r="J30" s="806"/>
      <c r="K30" s="806"/>
      <c r="L30" s="806"/>
      <c r="M30" s="807"/>
      <c r="N30" s="807"/>
      <c r="O30" s="807"/>
      <c r="P30" s="807"/>
      <c r="Q30" s="807"/>
      <c r="R30" s="807"/>
      <c r="S30" s="807"/>
      <c r="T30" s="807"/>
      <c r="U30" s="783"/>
      <c r="V30" s="783"/>
      <c r="W30" s="783"/>
      <c r="X30" s="783"/>
      <c r="Y30" s="783"/>
      <c r="Z30" s="783"/>
      <c r="AA30" s="783"/>
      <c r="AB30" s="783"/>
      <c r="AC30" s="783"/>
      <c r="AD30" s="783"/>
      <c r="AE30" s="783"/>
      <c r="AF30" s="783"/>
      <c r="AG30" s="783"/>
      <c r="AH30" s="783"/>
      <c r="AI30" s="783"/>
      <c r="AJ30" s="783"/>
      <c r="AK30" s="783"/>
      <c r="AL30" s="783"/>
      <c r="AM30" s="783"/>
      <c r="AN30" s="783"/>
      <c r="AO30" s="783"/>
      <c r="AP30" s="783"/>
      <c r="AQ30" s="783"/>
      <c r="AR30" s="783"/>
      <c r="AS30" s="776" t="str">
        <f t="shared" si="0"/>
        <v/>
      </c>
      <c r="AT30" s="777"/>
      <c r="AU30" s="777"/>
      <c r="AV30" s="778"/>
      <c r="AW30" s="808"/>
      <c r="AX30" s="809"/>
      <c r="AY30" s="809"/>
      <c r="AZ30" s="809"/>
      <c r="BA30" s="809"/>
      <c r="BB30" s="809"/>
      <c r="BC30" s="375" t="s">
        <v>23</v>
      </c>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36" customFormat="1" ht="28.5" customHeight="1">
      <c r="A31" s="815"/>
      <c r="B31" s="816"/>
      <c r="C31" s="817"/>
      <c r="D31" s="817"/>
      <c r="E31" s="806"/>
      <c r="F31" s="806"/>
      <c r="G31" s="806"/>
      <c r="H31" s="806"/>
      <c r="I31" s="806"/>
      <c r="J31" s="806"/>
      <c r="K31" s="806"/>
      <c r="L31" s="806"/>
      <c r="M31" s="807"/>
      <c r="N31" s="807"/>
      <c r="O31" s="807"/>
      <c r="P31" s="807"/>
      <c r="Q31" s="807"/>
      <c r="R31" s="807"/>
      <c r="S31" s="807"/>
      <c r="T31" s="807"/>
      <c r="U31" s="783"/>
      <c r="V31" s="783"/>
      <c r="W31" s="783"/>
      <c r="X31" s="783"/>
      <c r="Y31" s="783"/>
      <c r="Z31" s="783"/>
      <c r="AA31" s="783"/>
      <c r="AB31" s="783"/>
      <c r="AC31" s="783"/>
      <c r="AD31" s="783"/>
      <c r="AE31" s="783"/>
      <c r="AF31" s="783"/>
      <c r="AG31" s="783"/>
      <c r="AH31" s="783"/>
      <c r="AI31" s="783"/>
      <c r="AJ31" s="783"/>
      <c r="AK31" s="783"/>
      <c r="AL31" s="783"/>
      <c r="AM31" s="783"/>
      <c r="AN31" s="783"/>
      <c r="AO31" s="783"/>
      <c r="AP31" s="783"/>
      <c r="AQ31" s="783"/>
      <c r="AR31" s="783"/>
      <c r="AS31" s="776" t="str">
        <f t="shared" si="0"/>
        <v/>
      </c>
      <c r="AT31" s="777"/>
      <c r="AU31" s="777"/>
      <c r="AV31" s="778"/>
      <c r="AW31" s="808"/>
      <c r="AX31" s="809"/>
      <c r="AY31" s="809"/>
      <c r="AZ31" s="809"/>
      <c r="BA31" s="809"/>
      <c r="BB31" s="809"/>
      <c r="BC31" s="375" t="s">
        <v>23</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36" customFormat="1" ht="28.5" customHeight="1">
      <c r="A32" s="818"/>
      <c r="B32" s="819"/>
      <c r="C32" s="820"/>
      <c r="D32" s="820"/>
      <c r="E32" s="851"/>
      <c r="F32" s="851"/>
      <c r="G32" s="851"/>
      <c r="H32" s="851"/>
      <c r="I32" s="851"/>
      <c r="J32" s="851"/>
      <c r="K32" s="851"/>
      <c r="L32" s="851"/>
      <c r="M32" s="852"/>
      <c r="N32" s="852"/>
      <c r="O32" s="852"/>
      <c r="P32" s="852"/>
      <c r="Q32" s="852"/>
      <c r="R32" s="852"/>
      <c r="S32" s="852"/>
      <c r="T32" s="852"/>
      <c r="U32" s="788"/>
      <c r="V32" s="788"/>
      <c r="W32" s="788"/>
      <c r="X32" s="788"/>
      <c r="Y32" s="788"/>
      <c r="Z32" s="788"/>
      <c r="AA32" s="788"/>
      <c r="AB32" s="788"/>
      <c r="AC32" s="788"/>
      <c r="AD32" s="788"/>
      <c r="AE32" s="788"/>
      <c r="AF32" s="788"/>
      <c r="AG32" s="788"/>
      <c r="AH32" s="788"/>
      <c r="AI32" s="788"/>
      <c r="AJ32" s="788"/>
      <c r="AK32" s="788"/>
      <c r="AL32" s="788"/>
      <c r="AM32" s="788"/>
      <c r="AN32" s="788"/>
      <c r="AO32" s="788"/>
      <c r="AP32" s="788"/>
      <c r="AQ32" s="788"/>
      <c r="AR32" s="788"/>
      <c r="AS32" s="789" t="str">
        <f t="shared" si="0"/>
        <v/>
      </c>
      <c r="AT32" s="790"/>
      <c r="AU32" s="790"/>
      <c r="AV32" s="791"/>
      <c r="AW32" s="853"/>
      <c r="AX32" s="854"/>
      <c r="AY32" s="854"/>
      <c r="AZ32" s="854"/>
      <c r="BA32" s="854"/>
      <c r="BB32" s="854"/>
      <c r="BC32" s="378" t="s">
        <v>23</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7" customFormat="1" ht="29.25" customHeight="1">
      <c r="A33" s="815" t="s">
        <v>212</v>
      </c>
      <c r="B33" s="816"/>
      <c r="C33" s="817"/>
      <c r="D33" s="817"/>
      <c r="E33" s="835"/>
      <c r="F33" s="835"/>
      <c r="G33" s="835"/>
      <c r="H33" s="835"/>
      <c r="I33" s="835"/>
      <c r="J33" s="835"/>
      <c r="K33" s="835"/>
      <c r="L33" s="835"/>
      <c r="M33" s="855"/>
      <c r="N33" s="855"/>
      <c r="O33" s="855"/>
      <c r="P33" s="855"/>
      <c r="Q33" s="855"/>
      <c r="R33" s="855"/>
      <c r="S33" s="855"/>
      <c r="T33" s="855"/>
      <c r="U33" s="856"/>
      <c r="V33" s="856"/>
      <c r="W33" s="856"/>
      <c r="X33" s="856"/>
      <c r="Y33" s="856"/>
      <c r="Z33" s="856"/>
      <c r="AA33" s="856"/>
      <c r="AB33" s="856"/>
      <c r="AC33" s="856"/>
      <c r="AD33" s="856"/>
      <c r="AE33" s="856"/>
      <c r="AF33" s="856"/>
      <c r="AG33" s="856"/>
      <c r="AH33" s="856"/>
      <c r="AI33" s="856"/>
      <c r="AJ33" s="856"/>
      <c r="AK33" s="856"/>
      <c r="AL33" s="856"/>
      <c r="AM33" s="856"/>
      <c r="AN33" s="856"/>
      <c r="AO33" s="856"/>
      <c r="AP33" s="856"/>
      <c r="AQ33" s="856"/>
      <c r="AR33" s="856"/>
      <c r="AS33" s="857" t="str">
        <f t="shared" si="0"/>
        <v/>
      </c>
      <c r="AT33" s="858"/>
      <c r="AU33" s="858"/>
      <c r="AV33" s="859"/>
      <c r="AW33" s="833"/>
      <c r="AX33" s="834"/>
      <c r="AY33" s="834"/>
      <c r="AZ33" s="834"/>
      <c r="BA33" s="834"/>
      <c r="BB33" s="834"/>
      <c r="BC33" s="374" t="s">
        <v>23</v>
      </c>
    </row>
    <row r="34" spans="1:106" s="36" customFormat="1" ht="28.5" customHeight="1">
      <c r="A34" s="815"/>
      <c r="B34" s="816"/>
      <c r="C34" s="817"/>
      <c r="D34" s="817"/>
      <c r="E34" s="806"/>
      <c r="F34" s="806"/>
      <c r="G34" s="806"/>
      <c r="H34" s="806"/>
      <c r="I34" s="806"/>
      <c r="J34" s="806"/>
      <c r="K34" s="806"/>
      <c r="L34" s="806"/>
      <c r="M34" s="807"/>
      <c r="N34" s="807"/>
      <c r="O34" s="807"/>
      <c r="P34" s="807"/>
      <c r="Q34" s="807"/>
      <c r="R34" s="807"/>
      <c r="S34" s="807"/>
      <c r="T34" s="807"/>
      <c r="U34" s="783"/>
      <c r="V34" s="783"/>
      <c r="W34" s="783"/>
      <c r="X34" s="783"/>
      <c r="Y34" s="783"/>
      <c r="Z34" s="783"/>
      <c r="AA34" s="783"/>
      <c r="AB34" s="783"/>
      <c r="AC34" s="783"/>
      <c r="AD34" s="783"/>
      <c r="AE34" s="783"/>
      <c r="AF34" s="783"/>
      <c r="AG34" s="783"/>
      <c r="AH34" s="783"/>
      <c r="AI34" s="783"/>
      <c r="AJ34" s="783"/>
      <c r="AK34" s="783"/>
      <c r="AL34" s="783"/>
      <c r="AM34" s="783"/>
      <c r="AN34" s="783"/>
      <c r="AO34" s="783"/>
      <c r="AP34" s="783"/>
      <c r="AQ34" s="783"/>
      <c r="AR34" s="783"/>
      <c r="AS34" s="776" t="str">
        <f t="shared" si="0"/>
        <v/>
      </c>
      <c r="AT34" s="777"/>
      <c r="AU34" s="777"/>
      <c r="AV34" s="778"/>
      <c r="AW34" s="808"/>
      <c r="AX34" s="809"/>
      <c r="AY34" s="809"/>
      <c r="AZ34" s="809"/>
      <c r="BA34" s="809"/>
      <c r="BB34" s="809"/>
      <c r="BC34" s="375" t="s">
        <v>23</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6" customFormat="1" ht="28.5" customHeight="1">
      <c r="A35" s="815"/>
      <c r="B35" s="816"/>
      <c r="C35" s="817"/>
      <c r="D35" s="817"/>
      <c r="E35" s="806"/>
      <c r="F35" s="806"/>
      <c r="G35" s="806"/>
      <c r="H35" s="806"/>
      <c r="I35" s="806"/>
      <c r="J35" s="806"/>
      <c r="K35" s="806"/>
      <c r="L35" s="806"/>
      <c r="M35" s="807"/>
      <c r="N35" s="807"/>
      <c r="O35" s="807"/>
      <c r="P35" s="807"/>
      <c r="Q35" s="807"/>
      <c r="R35" s="807"/>
      <c r="S35" s="807"/>
      <c r="T35" s="807"/>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76" t="str">
        <f t="shared" si="0"/>
        <v/>
      </c>
      <c r="AT35" s="777"/>
      <c r="AU35" s="777"/>
      <c r="AV35" s="778"/>
      <c r="AW35" s="808"/>
      <c r="AX35" s="809"/>
      <c r="AY35" s="809"/>
      <c r="AZ35" s="809"/>
      <c r="BA35" s="809"/>
      <c r="BB35" s="809"/>
      <c r="BC35" s="375" t="s">
        <v>23</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6" customFormat="1" ht="28.5" customHeight="1">
      <c r="A36" s="815"/>
      <c r="B36" s="816"/>
      <c r="C36" s="817"/>
      <c r="D36" s="817"/>
      <c r="E36" s="806"/>
      <c r="F36" s="806"/>
      <c r="G36" s="806"/>
      <c r="H36" s="806"/>
      <c r="I36" s="806"/>
      <c r="J36" s="806"/>
      <c r="K36" s="806"/>
      <c r="L36" s="806"/>
      <c r="M36" s="807"/>
      <c r="N36" s="807"/>
      <c r="O36" s="807"/>
      <c r="P36" s="807"/>
      <c r="Q36" s="807"/>
      <c r="R36" s="807"/>
      <c r="S36" s="807"/>
      <c r="T36" s="807"/>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76" t="str">
        <f t="shared" si="0"/>
        <v/>
      </c>
      <c r="AT36" s="777"/>
      <c r="AU36" s="777"/>
      <c r="AV36" s="778"/>
      <c r="AW36" s="808"/>
      <c r="AX36" s="809"/>
      <c r="AY36" s="809"/>
      <c r="AZ36" s="809"/>
      <c r="BA36" s="809"/>
      <c r="BB36" s="809"/>
      <c r="BC36" s="375" t="s">
        <v>23</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6" customFormat="1" ht="28.5" customHeight="1">
      <c r="A37" s="815"/>
      <c r="B37" s="816"/>
      <c r="C37" s="817"/>
      <c r="D37" s="817"/>
      <c r="E37" s="806"/>
      <c r="F37" s="806"/>
      <c r="G37" s="806"/>
      <c r="H37" s="806"/>
      <c r="I37" s="806"/>
      <c r="J37" s="806"/>
      <c r="K37" s="806"/>
      <c r="L37" s="806"/>
      <c r="M37" s="807"/>
      <c r="N37" s="807"/>
      <c r="O37" s="807"/>
      <c r="P37" s="807"/>
      <c r="Q37" s="807"/>
      <c r="R37" s="807"/>
      <c r="S37" s="807"/>
      <c r="T37" s="807"/>
      <c r="U37" s="783"/>
      <c r="V37" s="783"/>
      <c r="W37" s="783"/>
      <c r="X37" s="783"/>
      <c r="Y37" s="783"/>
      <c r="Z37" s="783"/>
      <c r="AA37" s="783"/>
      <c r="AB37" s="783"/>
      <c r="AC37" s="783"/>
      <c r="AD37" s="783"/>
      <c r="AE37" s="783"/>
      <c r="AF37" s="783"/>
      <c r="AG37" s="783"/>
      <c r="AH37" s="783"/>
      <c r="AI37" s="783"/>
      <c r="AJ37" s="783"/>
      <c r="AK37" s="783"/>
      <c r="AL37" s="783"/>
      <c r="AM37" s="783"/>
      <c r="AN37" s="783"/>
      <c r="AO37" s="783"/>
      <c r="AP37" s="783"/>
      <c r="AQ37" s="783"/>
      <c r="AR37" s="783"/>
      <c r="AS37" s="776" t="str">
        <f t="shared" si="0"/>
        <v/>
      </c>
      <c r="AT37" s="777"/>
      <c r="AU37" s="777"/>
      <c r="AV37" s="778"/>
      <c r="AW37" s="808"/>
      <c r="AX37" s="809"/>
      <c r="AY37" s="809"/>
      <c r="AZ37" s="809"/>
      <c r="BA37" s="809"/>
      <c r="BB37" s="809"/>
      <c r="BC37" s="375" t="s">
        <v>23</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6" customFormat="1" ht="28.5" customHeight="1">
      <c r="A38" s="815"/>
      <c r="B38" s="816"/>
      <c r="C38" s="817"/>
      <c r="D38" s="817"/>
      <c r="E38" s="806"/>
      <c r="F38" s="806"/>
      <c r="G38" s="806"/>
      <c r="H38" s="806"/>
      <c r="I38" s="806"/>
      <c r="J38" s="806"/>
      <c r="K38" s="806"/>
      <c r="L38" s="806"/>
      <c r="M38" s="807"/>
      <c r="N38" s="807"/>
      <c r="O38" s="807"/>
      <c r="P38" s="807"/>
      <c r="Q38" s="807"/>
      <c r="R38" s="807"/>
      <c r="S38" s="807"/>
      <c r="T38" s="807"/>
      <c r="U38" s="783"/>
      <c r="V38" s="783"/>
      <c r="W38" s="783"/>
      <c r="X38" s="783"/>
      <c r="Y38" s="783"/>
      <c r="Z38" s="783"/>
      <c r="AA38" s="783"/>
      <c r="AB38" s="783"/>
      <c r="AC38" s="783"/>
      <c r="AD38" s="783"/>
      <c r="AE38" s="783"/>
      <c r="AF38" s="783"/>
      <c r="AG38" s="783"/>
      <c r="AH38" s="783"/>
      <c r="AI38" s="783"/>
      <c r="AJ38" s="783"/>
      <c r="AK38" s="783"/>
      <c r="AL38" s="783"/>
      <c r="AM38" s="783"/>
      <c r="AN38" s="783"/>
      <c r="AO38" s="783"/>
      <c r="AP38" s="783"/>
      <c r="AQ38" s="783"/>
      <c r="AR38" s="783"/>
      <c r="AS38" s="776" t="str">
        <f t="shared" si="0"/>
        <v/>
      </c>
      <c r="AT38" s="777"/>
      <c r="AU38" s="777"/>
      <c r="AV38" s="778"/>
      <c r="AW38" s="808"/>
      <c r="AX38" s="809"/>
      <c r="AY38" s="809"/>
      <c r="AZ38" s="809"/>
      <c r="BA38" s="809"/>
      <c r="BB38" s="809"/>
      <c r="BC38" s="375" t="s">
        <v>23</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6" customFormat="1" ht="28.5" customHeight="1">
      <c r="A39" s="815"/>
      <c r="B39" s="816"/>
      <c r="C39" s="817"/>
      <c r="D39" s="817"/>
      <c r="E39" s="806"/>
      <c r="F39" s="806"/>
      <c r="G39" s="806"/>
      <c r="H39" s="806"/>
      <c r="I39" s="806"/>
      <c r="J39" s="806"/>
      <c r="K39" s="806"/>
      <c r="L39" s="806"/>
      <c r="M39" s="807"/>
      <c r="N39" s="807"/>
      <c r="O39" s="807"/>
      <c r="P39" s="807"/>
      <c r="Q39" s="807"/>
      <c r="R39" s="807"/>
      <c r="S39" s="807"/>
      <c r="T39" s="807"/>
      <c r="U39" s="783"/>
      <c r="V39" s="783"/>
      <c r="W39" s="783"/>
      <c r="X39" s="783"/>
      <c r="Y39" s="783"/>
      <c r="Z39" s="783"/>
      <c r="AA39" s="783"/>
      <c r="AB39" s="783"/>
      <c r="AC39" s="783"/>
      <c r="AD39" s="783"/>
      <c r="AE39" s="783"/>
      <c r="AF39" s="783"/>
      <c r="AG39" s="783"/>
      <c r="AH39" s="783"/>
      <c r="AI39" s="783"/>
      <c r="AJ39" s="783"/>
      <c r="AK39" s="783"/>
      <c r="AL39" s="783"/>
      <c r="AM39" s="783"/>
      <c r="AN39" s="783"/>
      <c r="AO39" s="783"/>
      <c r="AP39" s="783"/>
      <c r="AQ39" s="783"/>
      <c r="AR39" s="783"/>
      <c r="AS39" s="776" t="str">
        <f t="shared" si="0"/>
        <v/>
      </c>
      <c r="AT39" s="777"/>
      <c r="AU39" s="777"/>
      <c r="AV39" s="778"/>
      <c r="AW39" s="808"/>
      <c r="AX39" s="809"/>
      <c r="AY39" s="809"/>
      <c r="AZ39" s="809"/>
      <c r="BA39" s="809"/>
      <c r="BB39" s="809"/>
      <c r="BC39" s="375" t="s">
        <v>23</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36" customFormat="1" ht="28.5" customHeight="1">
      <c r="A40" s="815"/>
      <c r="B40" s="816"/>
      <c r="C40" s="817"/>
      <c r="D40" s="817"/>
      <c r="E40" s="806"/>
      <c r="F40" s="806"/>
      <c r="G40" s="806"/>
      <c r="H40" s="806"/>
      <c r="I40" s="806"/>
      <c r="J40" s="806"/>
      <c r="K40" s="806"/>
      <c r="L40" s="806"/>
      <c r="M40" s="807"/>
      <c r="N40" s="807"/>
      <c r="O40" s="807"/>
      <c r="P40" s="807"/>
      <c r="Q40" s="807"/>
      <c r="R40" s="807"/>
      <c r="S40" s="807"/>
      <c r="T40" s="807"/>
      <c r="U40" s="783"/>
      <c r="V40" s="783"/>
      <c r="W40" s="783"/>
      <c r="X40" s="783"/>
      <c r="Y40" s="783"/>
      <c r="Z40" s="783"/>
      <c r="AA40" s="783"/>
      <c r="AB40" s="783"/>
      <c r="AC40" s="783"/>
      <c r="AD40" s="783"/>
      <c r="AE40" s="783"/>
      <c r="AF40" s="783"/>
      <c r="AG40" s="783"/>
      <c r="AH40" s="783"/>
      <c r="AI40" s="783"/>
      <c r="AJ40" s="783"/>
      <c r="AK40" s="783"/>
      <c r="AL40" s="783"/>
      <c r="AM40" s="783"/>
      <c r="AN40" s="783"/>
      <c r="AO40" s="783"/>
      <c r="AP40" s="783"/>
      <c r="AQ40" s="783"/>
      <c r="AR40" s="783"/>
      <c r="AS40" s="776" t="str">
        <f t="shared" si="0"/>
        <v/>
      </c>
      <c r="AT40" s="777"/>
      <c r="AU40" s="777"/>
      <c r="AV40" s="778"/>
      <c r="AW40" s="808"/>
      <c r="AX40" s="809"/>
      <c r="AY40" s="809"/>
      <c r="AZ40" s="809"/>
      <c r="BA40" s="809"/>
      <c r="BB40" s="809"/>
      <c r="BC40" s="375" t="s">
        <v>23</v>
      </c>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s="36" customFormat="1" ht="28.5" customHeight="1">
      <c r="A41" s="815"/>
      <c r="B41" s="816"/>
      <c r="C41" s="817"/>
      <c r="D41" s="817"/>
      <c r="E41" s="806"/>
      <c r="F41" s="806"/>
      <c r="G41" s="806"/>
      <c r="H41" s="806"/>
      <c r="I41" s="806"/>
      <c r="J41" s="806"/>
      <c r="K41" s="806"/>
      <c r="L41" s="806"/>
      <c r="M41" s="807"/>
      <c r="N41" s="807"/>
      <c r="O41" s="807"/>
      <c r="P41" s="807"/>
      <c r="Q41" s="807"/>
      <c r="R41" s="807"/>
      <c r="S41" s="807"/>
      <c r="T41" s="807"/>
      <c r="U41" s="783"/>
      <c r="V41" s="783"/>
      <c r="W41" s="783"/>
      <c r="X41" s="783"/>
      <c r="Y41" s="783"/>
      <c r="Z41" s="783"/>
      <c r="AA41" s="783"/>
      <c r="AB41" s="783"/>
      <c r="AC41" s="783"/>
      <c r="AD41" s="783"/>
      <c r="AE41" s="783"/>
      <c r="AF41" s="783"/>
      <c r="AG41" s="783"/>
      <c r="AH41" s="783"/>
      <c r="AI41" s="783"/>
      <c r="AJ41" s="783"/>
      <c r="AK41" s="783"/>
      <c r="AL41" s="783"/>
      <c r="AM41" s="783"/>
      <c r="AN41" s="783"/>
      <c r="AO41" s="783"/>
      <c r="AP41" s="783"/>
      <c r="AQ41" s="783"/>
      <c r="AR41" s="783"/>
      <c r="AS41" s="776" t="str">
        <f t="shared" si="0"/>
        <v/>
      </c>
      <c r="AT41" s="777"/>
      <c r="AU41" s="777"/>
      <c r="AV41" s="778"/>
      <c r="AW41" s="808"/>
      <c r="AX41" s="809"/>
      <c r="AY41" s="809"/>
      <c r="AZ41" s="809"/>
      <c r="BA41" s="809"/>
      <c r="BB41" s="809"/>
      <c r="BC41" s="375" t="s">
        <v>23</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s="36" customFormat="1" ht="28.5" customHeight="1" thickBot="1">
      <c r="A42" s="862"/>
      <c r="B42" s="863"/>
      <c r="C42" s="864"/>
      <c r="D42" s="864"/>
      <c r="E42" s="865"/>
      <c r="F42" s="865"/>
      <c r="G42" s="865"/>
      <c r="H42" s="865"/>
      <c r="I42" s="865"/>
      <c r="J42" s="865"/>
      <c r="K42" s="865"/>
      <c r="L42" s="865"/>
      <c r="M42" s="866"/>
      <c r="N42" s="866"/>
      <c r="O42" s="866"/>
      <c r="P42" s="866"/>
      <c r="Q42" s="866"/>
      <c r="R42" s="866"/>
      <c r="S42" s="866"/>
      <c r="T42" s="866"/>
      <c r="U42" s="779"/>
      <c r="V42" s="779"/>
      <c r="W42" s="779"/>
      <c r="X42" s="779"/>
      <c r="Y42" s="779"/>
      <c r="Z42" s="779"/>
      <c r="AA42" s="779"/>
      <c r="AB42" s="779"/>
      <c r="AC42" s="779"/>
      <c r="AD42" s="779"/>
      <c r="AE42" s="779"/>
      <c r="AF42" s="779"/>
      <c r="AG42" s="779"/>
      <c r="AH42" s="779"/>
      <c r="AI42" s="779"/>
      <c r="AJ42" s="779"/>
      <c r="AK42" s="779"/>
      <c r="AL42" s="779"/>
      <c r="AM42" s="779"/>
      <c r="AN42" s="779"/>
      <c r="AO42" s="779"/>
      <c r="AP42" s="779"/>
      <c r="AQ42" s="779"/>
      <c r="AR42" s="779"/>
      <c r="AS42" s="780" t="str">
        <f t="shared" si="0"/>
        <v/>
      </c>
      <c r="AT42" s="781"/>
      <c r="AU42" s="781"/>
      <c r="AV42" s="782"/>
      <c r="AW42" s="860"/>
      <c r="AX42" s="861"/>
      <c r="AY42" s="861"/>
      <c r="AZ42" s="861"/>
      <c r="BA42" s="861"/>
      <c r="BB42" s="861"/>
      <c r="BC42" s="379" t="s">
        <v>23</v>
      </c>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row>
    <row r="43" spans="1:106" s="7" customFormat="1" ht="15" customHeight="1"/>
    <row r="44" spans="1:106" s="7" customFormat="1" ht="15" customHeight="1"/>
    <row r="45" spans="1:106" s="7" customFormat="1" ht="15" customHeight="1"/>
    <row r="46" spans="1:106" s="7" customFormat="1" ht="15" customHeight="1"/>
    <row r="47" spans="1:106" s="7" customFormat="1" ht="15" customHeight="1"/>
    <row r="48" spans="1:106" s="7" customFormat="1" ht="15" customHeight="1"/>
    <row r="49" spans="1:55" s="7" customFormat="1" ht="15" customHeight="1"/>
    <row r="50" spans="1:55" s="7" customFormat="1" ht="15" customHeight="1"/>
    <row r="51" spans="1:55" s="7" customFormat="1" ht="15" customHeight="1"/>
    <row r="52" spans="1:55" s="7" customFormat="1" ht="31.5" customHeight="1" thickBot="1">
      <c r="A52" s="49" t="s">
        <v>206</v>
      </c>
      <c r="B52" s="356"/>
      <c r="C52" s="356"/>
      <c r="D52" s="356"/>
      <c r="E52" s="356"/>
      <c r="F52" s="356"/>
      <c r="G52" s="356"/>
      <c r="H52" s="356"/>
      <c r="I52" s="356"/>
      <c r="J52" s="356"/>
      <c r="K52" s="356"/>
      <c r="L52" s="356"/>
      <c r="M52" s="356"/>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356"/>
      <c r="AT52" s="356"/>
      <c r="AU52" s="356"/>
      <c r="AV52" s="356"/>
      <c r="AW52" s="356"/>
      <c r="AX52" s="356"/>
      <c r="AY52" s="356"/>
      <c r="AZ52" s="356"/>
      <c r="BA52" s="356"/>
      <c r="BB52" s="356"/>
      <c r="BC52" s="356"/>
    </row>
    <row r="53" spans="1:55" s="7" customFormat="1" ht="57.75" customHeight="1" thickBot="1">
      <c r="A53" s="867" t="s">
        <v>24</v>
      </c>
      <c r="B53" s="868"/>
      <c r="C53" s="868"/>
      <c r="D53" s="838"/>
      <c r="E53" s="881" t="s">
        <v>207</v>
      </c>
      <c r="F53" s="882"/>
      <c r="G53" s="882"/>
      <c r="H53" s="882"/>
      <c r="I53" s="882"/>
      <c r="J53" s="883"/>
      <c r="K53" s="911" t="s">
        <v>99</v>
      </c>
      <c r="L53" s="912"/>
      <c r="M53" s="912"/>
      <c r="N53" s="912"/>
      <c r="O53" s="912"/>
      <c r="P53" s="912"/>
      <c r="Q53" s="912"/>
      <c r="R53" s="912"/>
      <c r="S53" s="913"/>
      <c r="T53" s="914" t="s">
        <v>208</v>
      </c>
      <c r="U53" s="915"/>
      <c r="V53" s="882" t="s">
        <v>209</v>
      </c>
      <c r="W53" s="882"/>
      <c r="X53" s="882"/>
      <c r="Y53" s="882"/>
      <c r="Z53" s="882"/>
      <c r="AA53" s="882"/>
      <c r="AB53" s="882"/>
      <c r="AC53" s="882"/>
      <c r="AD53" s="883"/>
      <c r="AE53" s="881" t="s">
        <v>210</v>
      </c>
      <c r="AF53" s="882"/>
      <c r="AG53" s="882"/>
      <c r="AH53" s="882"/>
      <c r="AI53" s="882"/>
      <c r="AJ53" s="882"/>
      <c r="AK53" s="882"/>
      <c r="AL53" s="882"/>
      <c r="AM53" s="882"/>
      <c r="AN53" s="882"/>
      <c r="AO53" s="883"/>
      <c r="AP53" s="881" t="s">
        <v>211</v>
      </c>
      <c r="AQ53" s="882"/>
      <c r="AR53" s="882"/>
      <c r="AS53" s="882"/>
      <c r="AT53" s="882"/>
      <c r="AU53" s="882"/>
      <c r="AV53" s="882"/>
      <c r="AW53" s="882"/>
      <c r="AX53" s="882"/>
      <c r="AY53" s="882"/>
      <c r="AZ53" s="882"/>
      <c r="BA53" s="882"/>
      <c r="BB53" s="882"/>
      <c r="BC53" s="884"/>
    </row>
    <row r="54" spans="1:55" s="7" customFormat="1" ht="33.75" customHeight="1" thickTop="1">
      <c r="A54" s="869" t="s">
        <v>213</v>
      </c>
      <c r="B54" s="870"/>
      <c r="C54" s="870"/>
      <c r="D54" s="871"/>
      <c r="E54" s="899" t="s">
        <v>294</v>
      </c>
      <c r="F54" s="900"/>
      <c r="G54" s="900"/>
      <c r="H54" s="900"/>
      <c r="I54" s="900"/>
      <c r="J54" s="901"/>
      <c r="K54" s="928" t="str">
        <f>IF($AW$13&lt;&gt;"",ROUNDDOWN(SUMIF($AS$13:$AV$22,E54,$AW$13:$BB$22),0),"")</f>
        <v/>
      </c>
      <c r="L54" s="929"/>
      <c r="M54" s="929"/>
      <c r="N54" s="929"/>
      <c r="O54" s="929"/>
      <c r="P54" s="929"/>
      <c r="Q54" s="929"/>
      <c r="R54" s="929"/>
      <c r="S54" s="299" t="s">
        <v>23</v>
      </c>
      <c r="T54" s="916" t="s">
        <v>208</v>
      </c>
      <c r="U54" s="917"/>
      <c r="V54" s="924">
        <v>30000</v>
      </c>
      <c r="W54" s="924"/>
      <c r="X54" s="924"/>
      <c r="Y54" s="924"/>
      <c r="Z54" s="924"/>
      <c r="AA54" s="924"/>
      <c r="AB54" s="924"/>
      <c r="AC54" s="924"/>
      <c r="AD54" s="293" t="s">
        <v>0</v>
      </c>
      <c r="AE54" s="891" t="str">
        <f t="shared" ref="AE54:AE59" si="1">IF(K54="","",K54*V54)</f>
        <v/>
      </c>
      <c r="AF54" s="891"/>
      <c r="AG54" s="891"/>
      <c r="AH54" s="891"/>
      <c r="AI54" s="891"/>
      <c r="AJ54" s="891"/>
      <c r="AK54" s="891"/>
      <c r="AL54" s="891"/>
      <c r="AM54" s="891"/>
      <c r="AN54" s="891"/>
      <c r="AO54" s="293" t="s">
        <v>0</v>
      </c>
      <c r="AP54" s="885" t="str">
        <f>IF(OR(K54="",K55=""),"",SUM(AE54:AN55))</f>
        <v/>
      </c>
      <c r="AQ54" s="885"/>
      <c r="AR54" s="885"/>
      <c r="AS54" s="885"/>
      <c r="AT54" s="885"/>
      <c r="AU54" s="885"/>
      <c r="AV54" s="885"/>
      <c r="AW54" s="885"/>
      <c r="AX54" s="885"/>
      <c r="AY54" s="885"/>
      <c r="AZ54" s="885"/>
      <c r="BA54" s="885"/>
      <c r="BB54" s="885"/>
      <c r="BC54" s="898" t="s">
        <v>0</v>
      </c>
    </row>
    <row r="55" spans="1:55" s="7" customFormat="1" ht="33.75" customHeight="1">
      <c r="A55" s="872"/>
      <c r="B55" s="873"/>
      <c r="C55" s="873"/>
      <c r="D55" s="874"/>
      <c r="E55" s="902" t="s">
        <v>295</v>
      </c>
      <c r="F55" s="903"/>
      <c r="G55" s="903"/>
      <c r="H55" s="903"/>
      <c r="I55" s="903"/>
      <c r="J55" s="904"/>
      <c r="K55" s="930" t="str">
        <f>IF($AW$13&lt;&gt;"",ROUNDDOWN(SUMIF($AS$13:$AV$22,E55,$AW$13:$BB$22),0),"")</f>
        <v/>
      </c>
      <c r="L55" s="931"/>
      <c r="M55" s="931"/>
      <c r="N55" s="931"/>
      <c r="O55" s="931"/>
      <c r="P55" s="931"/>
      <c r="Q55" s="931"/>
      <c r="R55" s="931"/>
      <c r="S55" s="300" t="s">
        <v>23</v>
      </c>
      <c r="T55" s="918" t="s">
        <v>208</v>
      </c>
      <c r="U55" s="919"/>
      <c r="V55" s="925">
        <v>8000</v>
      </c>
      <c r="W55" s="925"/>
      <c r="X55" s="925"/>
      <c r="Y55" s="925"/>
      <c r="Z55" s="925"/>
      <c r="AA55" s="925"/>
      <c r="AB55" s="925"/>
      <c r="AC55" s="925"/>
      <c r="AD55" s="296" t="s">
        <v>0</v>
      </c>
      <c r="AE55" s="892" t="str">
        <f t="shared" si="1"/>
        <v/>
      </c>
      <c r="AF55" s="892"/>
      <c r="AG55" s="892"/>
      <c r="AH55" s="892"/>
      <c r="AI55" s="892"/>
      <c r="AJ55" s="892"/>
      <c r="AK55" s="892"/>
      <c r="AL55" s="892"/>
      <c r="AM55" s="892"/>
      <c r="AN55" s="892"/>
      <c r="AO55" s="294" t="s">
        <v>0</v>
      </c>
      <c r="AP55" s="886"/>
      <c r="AQ55" s="886"/>
      <c r="AR55" s="886"/>
      <c r="AS55" s="886"/>
      <c r="AT55" s="886"/>
      <c r="AU55" s="886"/>
      <c r="AV55" s="886"/>
      <c r="AW55" s="886"/>
      <c r="AX55" s="886"/>
      <c r="AY55" s="886"/>
      <c r="AZ55" s="886"/>
      <c r="BA55" s="886"/>
      <c r="BB55" s="886"/>
      <c r="BC55" s="895"/>
    </row>
    <row r="56" spans="1:55" s="7" customFormat="1" ht="33.75" customHeight="1">
      <c r="A56" s="875" t="s">
        <v>293</v>
      </c>
      <c r="B56" s="876"/>
      <c r="C56" s="876"/>
      <c r="D56" s="877"/>
      <c r="E56" s="905" t="s">
        <v>214</v>
      </c>
      <c r="F56" s="906"/>
      <c r="G56" s="906"/>
      <c r="H56" s="906"/>
      <c r="I56" s="906"/>
      <c r="J56" s="907"/>
      <c r="K56" s="932" t="str">
        <f>IF($AW$23&lt;&gt;"",ROUNDDOWN(SUMIF($AS$23:$AV$32,E56,$AW$23:$BB$32),0),"")</f>
        <v/>
      </c>
      <c r="L56" s="933"/>
      <c r="M56" s="933"/>
      <c r="N56" s="933"/>
      <c r="O56" s="933"/>
      <c r="P56" s="933"/>
      <c r="Q56" s="933"/>
      <c r="R56" s="933"/>
      <c r="S56" s="301" t="s">
        <v>23</v>
      </c>
      <c r="T56" s="920" t="s">
        <v>208</v>
      </c>
      <c r="U56" s="921"/>
      <c r="V56" s="926">
        <v>30000</v>
      </c>
      <c r="W56" s="926"/>
      <c r="X56" s="926"/>
      <c r="Y56" s="926"/>
      <c r="Z56" s="926"/>
      <c r="AA56" s="926"/>
      <c r="AB56" s="926"/>
      <c r="AC56" s="926"/>
      <c r="AD56" s="295" t="s">
        <v>0</v>
      </c>
      <c r="AE56" s="893" t="str">
        <f t="shared" si="1"/>
        <v/>
      </c>
      <c r="AF56" s="893"/>
      <c r="AG56" s="893"/>
      <c r="AH56" s="893"/>
      <c r="AI56" s="893"/>
      <c r="AJ56" s="893"/>
      <c r="AK56" s="893"/>
      <c r="AL56" s="893"/>
      <c r="AM56" s="893"/>
      <c r="AN56" s="893"/>
      <c r="AO56" s="295" t="s">
        <v>0</v>
      </c>
      <c r="AP56" s="887" t="str">
        <f>IF(OR(K56="",K57=""),"",SUM(AE56:AN57))</f>
        <v/>
      </c>
      <c r="AQ56" s="888"/>
      <c r="AR56" s="888"/>
      <c r="AS56" s="888"/>
      <c r="AT56" s="888"/>
      <c r="AU56" s="888"/>
      <c r="AV56" s="888"/>
      <c r="AW56" s="888"/>
      <c r="AX56" s="888"/>
      <c r="AY56" s="888"/>
      <c r="AZ56" s="888"/>
      <c r="BA56" s="888"/>
      <c r="BB56" s="888"/>
      <c r="BC56" s="897" t="s">
        <v>0</v>
      </c>
    </row>
    <row r="57" spans="1:55" s="7" customFormat="1" ht="33.75" customHeight="1">
      <c r="A57" s="872"/>
      <c r="B57" s="873"/>
      <c r="C57" s="873"/>
      <c r="D57" s="874"/>
      <c r="E57" s="902" t="s">
        <v>215</v>
      </c>
      <c r="F57" s="903"/>
      <c r="G57" s="903"/>
      <c r="H57" s="903"/>
      <c r="I57" s="903"/>
      <c r="J57" s="904"/>
      <c r="K57" s="930" t="str">
        <f>IF($AW$23&lt;&gt;"",ROUNDDOWN(SUMIF($AS$23:$AV$32,E57,$AW$23:$BB$32),0),"")</f>
        <v/>
      </c>
      <c r="L57" s="931"/>
      <c r="M57" s="931"/>
      <c r="N57" s="931"/>
      <c r="O57" s="931"/>
      <c r="P57" s="931"/>
      <c r="Q57" s="931"/>
      <c r="R57" s="931"/>
      <c r="S57" s="300" t="s">
        <v>23</v>
      </c>
      <c r="T57" s="918" t="s">
        <v>208</v>
      </c>
      <c r="U57" s="919"/>
      <c r="V57" s="925">
        <v>8000</v>
      </c>
      <c r="W57" s="925"/>
      <c r="X57" s="925"/>
      <c r="Y57" s="925"/>
      <c r="Z57" s="925"/>
      <c r="AA57" s="925"/>
      <c r="AB57" s="925"/>
      <c r="AC57" s="925"/>
      <c r="AD57" s="296" t="s">
        <v>0</v>
      </c>
      <c r="AE57" s="892" t="str">
        <f t="shared" si="1"/>
        <v/>
      </c>
      <c r="AF57" s="892"/>
      <c r="AG57" s="892"/>
      <c r="AH57" s="892"/>
      <c r="AI57" s="892"/>
      <c r="AJ57" s="892"/>
      <c r="AK57" s="892"/>
      <c r="AL57" s="892"/>
      <c r="AM57" s="892"/>
      <c r="AN57" s="892"/>
      <c r="AO57" s="296" t="s">
        <v>0</v>
      </c>
      <c r="AP57" s="889"/>
      <c r="AQ57" s="890"/>
      <c r="AR57" s="890"/>
      <c r="AS57" s="890"/>
      <c r="AT57" s="890"/>
      <c r="AU57" s="890"/>
      <c r="AV57" s="890"/>
      <c r="AW57" s="890"/>
      <c r="AX57" s="890"/>
      <c r="AY57" s="890"/>
      <c r="AZ57" s="890"/>
      <c r="BA57" s="890"/>
      <c r="BB57" s="890"/>
      <c r="BC57" s="896"/>
    </row>
    <row r="58" spans="1:55" s="7" customFormat="1" ht="33.75" customHeight="1">
      <c r="A58" s="875" t="s">
        <v>212</v>
      </c>
      <c r="B58" s="876"/>
      <c r="C58" s="876"/>
      <c r="D58" s="877"/>
      <c r="E58" s="905" t="s">
        <v>214</v>
      </c>
      <c r="F58" s="906"/>
      <c r="G58" s="906"/>
      <c r="H58" s="906"/>
      <c r="I58" s="906"/>
      <c r="J58" s="907"/>
      <c r="K58" s="932" t="str">
        <f>IF($AW$33&lt;&gt;"",ROUNDDOWN(SUMIF($AS$33:$AV$42,E58,$AW$33:$BB$42),0),"")</f>
        <v/>
      </c>
      <c r="L58" s="933"/>
      <c r="M58" s="933"/>
      <c r="N58" s="933"/>
      <c r="O58" s="933"/>
      <c r="P58" s="933"/>
      <c r="Q58" s="933"/>
      <c r="R58" s="933"/>
      <c r="S58" s="301" t="s">
        <v>23</v>
      </c>
      <c r="T58" s="920" t="s">
        <v>208</v>
      </c>
      <c r="U58" s="921"/>
      <c r="V58" s="926">
        <v>30000</v>
      </c>
      <c r="W58" s="926"/>
      <c r="X58" s="926"/>
      <c r="Y58" s="926"/>
      <c r="Z58" s="926"/>
      <c r="AA58" s="926"/>
      <c r="AB58" s="926"/>
      <c r="AC58" s="926"/>
      <c r="AD58" s="295" t="s">
        <v>0</v>
      </c>
      <c r="AE58" s="893" t="str">
        <f t="shared" si="1"/>
        <v/>
      </c>
      <c r="AF58" s="893"/>
      <c r="AG58" s="893"/>
      <c r="AH58" s="893"/>
      <c r="AI58" s="893"/>
      <c r="AJ58" s="893"/>
      <c r="AK58" s="893"/>
      <c r="AL58" s="893"/>
      <c r="AM58" s="893"/>
      <c r="AN58" s="893"/>
      <c r="AO58" s="297" t="s">
        <v>0</v>
      </c>
      <c r="AP58" s="886" t="str">
        <f>IF(OR(K58="",K59=""),"",SUM(AE58:AN59))</f>
        <v/>
      </c>
      <c r="AQ58" s="886"/>
      <c r="AR58" s="886"/>
      <c r="AS58" s="886"/>
      <c r="AT58" s="886"/>
      <c r="AU58" s="886"/>
      <c r="AV58" s="886"/>
      <c r="AW58" s="886"/>
      <c r="AX58" s="886"/>
      <c r="AY58" s="886"/>
      <c r="AZ58" s="886"/>
      <c r="BA58" s="886"/>
      <c r="BB58" s="886"/>
      <c r="BC58" s="895" t="s">
        <v>0</v>
      </c>
    </row>
    <row r="59" spans="1:55" s="7" customFormat="1" ht="33.75" customHeight="1" thickBot="1">
      <c r="A59" s="878"/>
      <c r="B59" s="879"/>
      <c r="C59" s="879"/>
      <c r="D59" s="880"/>
      <c r="E59" s="908" t="s">
        <v>215</v>
      </c>
      <c r="F59" s="909"/>
      <c r="G59" s="909"/>
      <c r="H59" s="909"/>
      <c r="I59" s="909"/>
      <c r="J59" s="910"/>
      <c r="K59" s="934" t="str">
        <f>IF($AW$33&lt;&gt;"",ROUNDDOWN(SUMIF($AS$33:$AV$42,E59,$AW$33:$BB$42),0),"")</f>
        <v/>
      </c>
      <c r="L59" s="935"/>
      <c r="M59" s="935"/>
      <c r="N59" s="935"/>
      <c r="O59" s="935"/>
      <c r="P59" s="935"/>
      <c r="Q59" s="935"/>
      <c r="R59" s="935"/>
      <c r="S59" s="302" t="s">
        <v>23</v>
      </c>
      <c r="T59" s="922" t="s">
        <v>208</v>
      </c>
      <c r="U59" s="923"/>
      <c r="V59" s="927">
        <v>8000</v>
      </c>
      <c r="W59" s="927"/>
      <c r="X59" s="927"/>
      <c r="Y59" s="927"/>
      <c r="Z59" s="927"/>
      <c r="AA59" s="927"/>
      <c r="AB59" s="927"/>
      <c r="AC59" s="927"/>
      <c r="AD59" s="303" t="s">
        <v>0</v>
      </c>
      <c r="AE59" s="894" t="str">
        <f t="shared" si="1"/>
        <v/>
      </c>
      <c r="AF59" s="894"/>
      <c r="AG59" s="894"/>
      <c r="AH59" s="894"/>
      <c r="AI59" s="894"/>
      <c r="AJ59" s="894"/>
      <c r="AK59" s="894"/>
      <c r="AL59" s="894"/>
      <c r="AM59" s="894"/>
      <c r="AN59" s="894"/>
      <c r="AO59" s="303" t="s">
        <v>0</v>
      </c>
      <c r="AP59" s="890"/>
      <c r="AQ59" s="890"/>
      <c r="AR59" s="890"/>
      <c r="AS59" s="890"/>
      <c r="AT59" s="890"/>
      <c r="AU59" s="890"/>
      <c r="AV59" s="890"/>
      <c r="AW59" s="890"/>
      <c r="AX59" s="890"/>
      <c r="AY59" s="890"/>
      <c r="AZ59" s="890"/>
      <c r="BA59" s="890"/>
      <c r="BB59" s="890"/>
      <c r="BC59" s="896"/>
    </row>
    <row r="60" spans="1:55" s="7" customFormat="1" ht="37.5" customHeight="1" thickTop="1" thickBot="1">
      <c r="A60" s="801" t="s">
        <v>216</v>
      </c>
      <c r="B60" s="802"/>
      <c r="C60" s="802"/>
      <c r="D60" s="802"/>
      <c r="E60" s="802"/>
      <c r="F60" s="802"/>
      <c r="G60" s="802"/>
      <c r="H60" s="802"/>
      <c r="I60" s="802"/>
      <c r="J60" s="802"/>
      <c r="K60" s="802"/>
      <c r="L60" s="802"/>
      <c r="M60" s="802"/>
      <c r="N60" s="802"/>
      <c r="O60" s="802"/>
      <c r="P60" s="802"/>
      <c r="Q60" s="802"/>
      <c r="R60" s="802"/>
      <c r="S60" s="802"/>
      <c r="T60" s="802"/>
      <c r="U60" s="802"/>
      <c r="V60" s="802"/>
      <c r="W60" s="802"/>
      <c r="X60" s="802"/>
      <c r="Y60" s="802"/>
      <c r="Z60" s="802"/>
      <c r="AA60" s="802"/>
      <c r="AB60" s="802"/>
      <c r="AC60" s="802"/>
      <c r="AD60" s="802"/>
      <c r="AE60" s="802"/>
      <c r="AF60" s="802"/>
      <c r="AG60" s="802"/>
      <c r="AH60" s="802"/>
      <c r="AI60" s="802"/>
      <c r="AJ60" s="802"/>
      <c r="AK60" s="802"/>
      <c r="AL60" s="802"/>
      <c r="AM60" s="802"/>
      <c r="AN60" s="802"/>
      <c r="AO60" s="803"/>
      <c r="AP60" s="800">
        <f>SUM(AP54:BD59)</f>
        <v>0</v>
      </c>
      <c r="AQ60" s="800"/>
      <c r="AR60" s="800"/>
      <c r="AS60" s="800"/>
      <c r="AT60" s="800"/>
      <c r="AU60" s="800"/>
      <c r="AV60" s="800"/>
      <c r="AW60" s="800"/>
      <c r="AX60" s="800"/>
      <c r="AY60" s="800"/>
      <c r="AZ60" s="800"/>
      <c r="BA60" s="800"/>
      <c r="BB60" s="800"/>
      <c r="BC60" s="298" t="s">
        <v>0</v>
      </c>
    </row>
    <row r="61" spans="1:55" ht="28.5" customHeight="1"/>
  </sheetData>
  <sheetProtection algorithmName="SHA-512" hashValue="vwtnVsJTpvpHvWfNAx0S92Ioi7GuJLYq+2tGJqeGofCrNZWcbGxXLu6EGMrszEJciWg+Ss8R7M/Ar8iZUPC1KQ==" saltValue="NJIES4auznbZaDX4tWjhvg==" spinCount="100000" sheet="1" objects="1" scenarios="1"/>
  <mergeCells count="243">
    <mergeCell ref="E59:J59"/>
    <mergeCell ref="K53:S53"/>
    <mergeCell ref="V53:AD53"/>
    <mergeCell ref="T53:U53"/>
    <mergeCell ref="T54:U54"/>
    <mergeCell ref="T55:U55"/>
    <mergeCell ref="T56:U56"/>
    <mergeCell ref="T57:U57"/>
    <mergeCell ref="T58:U58"/>
    <mergeCell ref="T59:U59"/>
    <mergeCell ref="V54:AC54"/>
    <mergeCell ref="V55:AC55"/>
    <mergeCell ref="V56:AC56"/>
    <mergeCell ref="V57:AC57"/>
    <mergeCell ref="V58:AC58"/>
    <mergeCell ref="V59:AC59"/>
    <mergeCell ref="K54:R54"/>
    <mergeCell ref="K55:R55"/>
    <mergeCell ref="K56:R56"/>
    <mergeCell ref="K57:R57"/>
    <mergeCell ref="K58:R58"/>
    <mergeCell ref="K59:R59"/>
    <mergeCell ref="A53:D53"/>
    <mergeCell ref="A54:D55"/>
    <mergeCell ref="A56:D57"/>
    <mergeCell ref="A58:D59"/>
    <mergeCell ref="E53:J53"/>
    <mergeCell ref="AP53:BC53"/>
    <mergeCell ref="AE53:AO53"/>
    <mergeCell ref="AP54:BB55"/>
    <mergeCell ref="AP56:BB57"/>
    <mergeCell ref="AP58:BB59"/>
    <mergeCell ref="AE54:AN54"/>
    <mergeCell ref="AE55:AN55"/>
    <mergeCell ref="AE56:AN56"/>
    <mergeCell ref="AE57:AN57"/>
    <mergeCell ref="AE58:AN58"/>
    <mergeCell ref="AE59:AN59"/>
    <mergeCell ref="BC58:BC59"/>
    <mergeCell ref="BC56:BC57"/>
    <mergeCell ref="BC54:BC55"/>
    <mergeCell ref="E54:J54"/>
    <mergeCell ref="E55:J55"/>
    <mergeCell ref="E56:J56"/>
    <mergeCell ref="E57:J57"/>
    <mergeCell ref="E58:J58"/>
    <mergeCell ref="AW42:BB42"/>
    <mergeCell ref="A33:D42"/>
    <mergeCell ref="E42:L42"/>
    <mergeCell ref="M42:T42"/>
    <mergeCell ref="U42:AD42"/>
    <mergeCell ref="AW39:BB39"/>
    <mergeCell ref="E40:L40"/>
    <mergeCell ref="M40:T40"/>
    <mergeCell ref="U40:AD40"/>
    <mergeCell ref="AW40:BB40"/>
    <mergeCell ref="E41:L41"/>
    <mergeCell ref="M41:T41"/>
    <mergeCell ref="U41:AD41"/>
    <mergeCell ref="AW41:BB41"/>
    <mergeCell ref="E39:L39"/>
    <mergeCell ref="M39:T39"/>
    <mergeCell ref="U39:AD39"/>
    <mergeCell ref="AE36:AR36"/>
    <mergeCell ref="AS36:AV36"/>
    <mergeCell ref="AW36:BB36"/>
    <mergeCell ref="E37:L37"/>
    <mergeCell ref="M37:T37"/>
    <mergeCell ref="U37:AD37"/>
    <mergeCell ref="AW37:BB37"/>
    <mergeCell ref="E38:L38"/>
    <mergeCell ref="M38:T38"/>
    <mergeCell ref="U38:AD38"/>
    <mergeCell ref="AW38:BB38"/>
    <mergeCell ref="E36:L36"/>
    <mergeCell ref="M36:T36"/>
    <mergeCell ref="U36:AD36"/>
    <mergeCell ref="AW33:BB33"/>
    <mergeCell ref="E34:L34"/>
    <mergeCell ref="M34:T34"/>
    <mergeCell ref="U34:AD34"/>
    <mergeCell ref="AW34:BB34"/>
    <mergeCell ref="AW35:BB35"/>
    <mergeCell ref="E33:L33"/>
    <mergeCell ref="M33:T33"/>
    <mergeCell ref="U33:AD33"/>
    <mergeCell ref="E35:L35"/>
    <mergeCell ref="M35:T35"/>
    <mergeCell ref="U35:AD35"/>
    <mergeCell ref="AE33:AR33"/>
    <mergeCell ref="AS33:AV33"/>
    <mergeCell ref="AE34:AR34"/>
    <mergeCell ref="AS34:AV34"/>
    <mergeCell ref="AE35:AR35"/>
    <mergeCell ref="E29:L29"/>
    <mergeCell ref="M29:T29"/>
    <mergeCell ref="U29:AD29"/>
    <mergeCell ref="AW29:BB29"/>
    <mergeCell ref="AE28:AR28"/>
    <mergeCell ref="AS28:AV28"/>
    <mergeCell ref="AE29:AR29"/>
    <mergeCell ref="AS29:AV29"/>
    <mergeCell ref="E32:L32"/>
    <mergeCell ref="M32:T32"/>
    <mergeCell ref="U32:AD32"/>
    <mergeCell ref="AW32:BB32"/>
    <mergeCell ref="E30:L30"/>
    <mergeCell ref="M30:T30"/>
    <mergeCell ref="U30:AD30"/>
    <mergeCell ref="AW30:BB30"/>
    <mergeCell ref="E31:L31"/>
    <mergeCell ref="M31:T31"/>
    <mergeCell ref="U31:AD31"/>
    <mergeCell ref="AW31:BB31"/>
    <mergeCell ref="AE30:AR30"/>
    <mergeCell ref="AS30:AV30"/>
    <mergeCell ref="AE31:AR31"/>
    <mergeCell ref="E27:L27"/>
    <mergeCell ref="M27:T27"/>
    <mergeCell ref="U27:AD27"/>
    <mergeCell ref="AW27:BB27"/>
    <mergeCell ref="AE26:AR26"/>
    <mergeCell ref="AS26:AV26"/>
    <mergeCell ref="AE27:AR27"/>
    <mergeCell ref="AS27:AV27"/>
    <mergeCell ref="E28:L28"/>
    <mergeCell ref="M28:T28"/>
    <mergeCell ref="U28:AD28"/>
    <mergeCell ref="AW28:BB28"/>
    <mergeCell ref="U24:AD24"/>
    <mergeCell ref="AW24:BB24"/>
    <mergeCell ref="E25:L25"/>
    <mergeCell ref="M25:T25"/>
    <mergeCell ref="U25:AD25"/>
    <mergeCell ref="AW25:BB25"/>
    <mergeCell ref="AE23:AR23"/>
    <mergeCell ref="AS23:AV23"/>
    <mergeCell ref="AE24:AR24"/>
    <mergeCell ref="AS24:AV24"/>
    <mergeCell ref="AE25:AR25"/>
    <mergeCell ref="AS25:AV25"/>
    <mergeCell ref="A3:BC3"/>
    <mergeCell ref="U12:AD12"/>
    <mergeCell ref="AW12:BC12"/>
    <mergeCell ref="A13:D22"/>
    <mergeCell ref="U13:AD13"/>
    <mergeCell ref="AW13:BB13"/>
    <mergeCell ref="E13:L13"/>
    <mergeCell ref="M13:T13"/>
    <mergeCell ref="A12:D12"/>
    <mergeCell ref="E12:L12"/>
    <mergeCell ref="M12:T12"/>
    <mergeCell ref="E14:L14"/>
    <mergeCell ref="M14:T14"/>
    <mergeCell ref="U14:AD14"/>
    <mergeCell ref="AW14:BB14"/>
    <mergeCell ref="E15:L15"/>
    <mergeCell ref="M15:T15"/>
    <mergeCell ref="AW18:BB18"/>
    <mergeCell ref="U22:AD22"/>
    <mergeCell ref="AW10:BC11"/>
    <mergeCell ref="BB6:BC6"/>
    <mergeCell ref="AW8:BC8"/>
    <mergeCell ref="AP8:AV8"/>
    <mergeCell ref="U15:AD15"/>
    <mergeCell ref="AW15:BB15"/>
    <mergeCell ref="E16:L16"/>
    <mergeCell ref="M16:T16"/>
    <mergeCell ref="U16:AD16"/>
    <mergeCell ref="AW16:BB16"/>
    <mergeCell ref="E19:L19"/>
    <mergeCell ref="M19:T19"/>
    <mergeCell ref="U19:AD19"/>
    <mergeCell ref="AW19:BB19"/>
    <mergeCell ref="E18:L18"/>
    <mergeCell ref="E17:L17"/>
    <mergeCell ref="M17:T17"/>
    <mergeCell ref="U17:AD17"/>
    <mergeCell ref="AW17:BB17"/>
    <mergeCell ref="M18:T18"/>
    <mergeCell ref="U18:AD18"/>
    <mergeCell ref="AE17:AR17"/>
    <mergeCell ref="AS17:AV17"/>
    <mergeCell ref="AE18:AR18"/>
    <mergeCell ref="AS18:AV18"/>
    <mergeCell ref="AE19:AR19"/>
    <mergeCell ref="AS19:AV19"/>
    <mergeCell ref="AP60:BB60"/>
    <mergeCell ref="A60:AO60"/>
    <mergeCell ref="AW22:BB22"/>
    <mergeCell ref="E21:L21"/>
    <mergeCell ref="M21:T21"/>
    <mergeCell ref="U21:AD21"/>
    <mergeCell ref="AW21:BB21"/>
    <mergeCell ref="E20:L20"/>
    <mergeCell ref="M20:T20"/>
    <mergeCell ref="U20:AD20"/>
    <mergeCell ref="AW20:BB20"/>
    <mergeCell ref="E22:L22"/>
    <mergeCell ref="M22:T22"/>
    <mergeCell ref="A23:D32"/>
    <mergeCell ref="E23:L23"/>
    <mergeCell ref="M23:T23"/>
    <mergeCell ref="AW23:BB23"/>
    <mergeCell ref="E24:L24"/>
    <mergeCell ref="U23:AD23"/>
    <mergeCell ref="E26:L26"/>
    <mergeCell ref="M26:T26"/>
    <mergeCell ref="U26:AD26"/>
    <mergeCell ref="AW26:BB26"/>
    <mergeCell ref="M24:T24"/>
    <mergeCell ref="AE12:AR12"/>
    <mergeCell ref="AS12:AV12"/>
    <mergeCell ref="AE13:AR13"/>
    <mergeCell ref="AS13:AV13"/>
    <mergeCell ref="AE14:AR14"/>
    <mergeCell ref="AS14:AV14"/>
    <mergeCell ref="AE15:AR15"/>
    <mergeCell ref="AS15:AV15"/>
    <mergeCell ref="AE16:AR16"/>
    <mergeCell ref="AS16:AV16"/>
    <mergeCell ref="AE20:AR20"/>
    <mergeCell ref="AS20:AV20"/>
    <mergeCell ref="AE21:AR21"/>
    <mergeCell ref="AS21:AV21"/>
    <mergeCell ref="AE22:AR22"/>
    <mergeCell ref="AS22:AV22"/>
    <mergeCell ref="AS31:AV31"/>
    <mergeCell ref="AE32:AR32"/>
    <mergeCell ref="AS32:AV32"/>
    <mergeCell ref="AS35:AV35"/>
    <mergeCell ref="AE42:AR42"/>
    <mergeCell ref="AS42:AV42"/>
    <mergeCell ref="AE37:AR37"/>
    <mergeCell ref="AS37:AV37"/>
    <mergeCell ref="AE38:AR38"/>
    <mergeCell ref="AS38:AV38"/>
    <mergeCell ref="AE39:AR39"/>
    <mergeCell ref="AS39:AV39"/>
    <mergeCell ref="AE40:AR40"/>
    <mergeCell ref="AS40:AV40"/>
    <mergeCell ref="AE41:AR41"/>
    <mergeCell ref="AS41:AV41"/>
  </mergeCells>
  <phoneticPr fontId="54"/>
  <dataValidations count="2">
    <dataValidation type="textLength" imeMode="disabled" operator="equal" allowBlank="1" showInputMessage="1" showErrorMessage="1" errorTitle="文字数エラー" error="SII登録型番の9文字で登録してください。" sqref="M13:T42" xr:uid="{FAD6B2FB-EF1F-4E06-B882-4F473631E071}">
      <formula1>9</formula1>
    </dataValidation>
    <dataValidation type="custom" imeMode="disabled" allowBlank="1" showInputMessage="1" showErrorMessage="1" errorTitle="入力エラー" error="小数点は第二位まで、三位以下切り捨てで入力して下さい。" sqref="AW13:BB42" xr:uid="{EE22A3B2-E690-4314-9216-CBA5A3F81832}">
      <formula1>AW13-ROUNDDOWN(AW13,2)=0</formula1>
    </dataValidation>
  </dataValidations>
  <printOptions horizontalCentered="1"/>
  <pageMargins left="0.27559055118110237" right="0.27559055118110237" top="0.43307086614173229" bottom="0" header="0.31496062992125984" footer="0.31496062992125984"/>
  <pageSetup paperSize="9" scale="48" orientation="portrait" r:id="rId1"/>
  <headerFooter>
    <oddHeader>&amp;RVERSION 2.0</oddHeader>
    <oddFooter>&amp;L（備考）用紙は日本工業規格Ａ４とし、縦位置とする。</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59"/>
  <sheetViews>
    <sheetView showGridLines="0" showZeros="0" view="pageBreakPreview" zoomScale="55" zoomScaleNormal="75" zoomScaleSheetLayoutView="55" workbookViewId="0">
      <selection activeCell="A3" sqref="A3:BC3"/>
    </sheetView>
  </sheetViews>
  <sheetFormatPr defaultRowHeight="13.5"/>
  <cols>
    <col min="1" max="55" width="3.625" style="7" customWidth="1"/>
    <col min="56" max="84" width="3.5" style="21" customWidth="1"/>
    <col min="85" max="16384" width="9" style="21"/>
  </cols>
  <sheetData>
    <row r="1" spans="1:101" s="7" customFormat="1" ht="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58"/>
      <c r="AF1" s="58"/>
      <c r="AG1" s="58"/>
      <c r="AH1" s="4"/>
      <c r="AI1" s="4"/>
      <c r="AJ1" s="4"/>
      <c r="AK1" s="4"/>
      <c r="AL1" s="4"/>
      <c r="AM1" s="4"/>
      <c r="AN1" s="4"/>
      <c r="AO1" s="4"/>
      <c r="AP1" s="4"/>
      <c r="AQ1" s="4"/>
      <c r="AR1" s="4"/>
      <c r="AS1" s="4"/>
      <c r="AT1" s="4"/>
      <c r="AU1" s="4"/>
      <c r="AV1" s="58"/>
      <c r="AW1" s="4"/>
      <c r="AX1" s="4"/>
      <c r="AY1" s="4"/>
      <c r="AZ1" s="4"/>
      <c r="BA1" s="4"/>
      <c r="BC1" s="26" t="s">
        <v>288</v>
      </c>
    </row>
    <row r="2" spans="1:101" s="1" customFormat="1" ht="18" customHeight="1">
      <c r="BC2" s="3" t="str">
        <f>IF(OR('様式第１｜交付申請書'!$BD$15&lt;&gt;"",'様式第１｜交付申請書'!$AJ$54&lt;&gt;""),'様式第１｜交付申請書'!$BD$15&amp;"邸"&amp;RIGHT(TRIM('様式第１｜交付申請書'!$N$54&amp;'様式第１｜交付申請書'!$Y$54&amp;'様式第１｜交付申請書'!$AJ$54),4),"")</f>
        <v/>
      </c>
    </row>
    <row r="3" spans="1:101" ht="30" customHeight="1">
      <c r="A3" s="1080" t="s">
        <v>98</v>
      </c>
      <c r="B3" s="1080"/>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0"/>
      <c r="AO3" s="1080"/>
      <c r="AP3" s="1080"/>
      <c r="AQ3" s="1080"/>
      <c r="AR3" s="1080"/>
      <c r="AS3" s="1080"/>
      <c r="AT3" s="1080"/>
      <c r="AU3" s="1080"/>
      <c r="AV3" s="1080"/>
      <c r="AW3" s="1080"/>
      <c r="AX3" s="1080"/>
      <c r="AY3" s="1080"/>
      <c r="AZ3" s="1080"/>
      <c r="BA3" s="1080"/>
      <c r="BB3" s="1080"/>
      <c r="BC3" s="1080"/>
    </row>
    <row r="4" spans="1:101" ht="6" customHeight="1">
      <c r="A4" s="16"/>
      <c r="B4" s="16"/>
      <c r="C4" s="16"/>
      <c r="D4" s="16"/>
      <c r="E4" s="18"/>
      <c r="F4" s="16"/>
      <c r="G4" s="16"/>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101" ht="21" customHeight="1">
      <c r="A5" s="416"/>
      <c r="B5" s="417"/>
      <c r="C5" s="418" t="s">
        <v>324</v>
      </c>
      <c r="D5" s="32"/>
      <c r="E5" s="32"/>
      <c r="F5" s="32"/>
      <c r="G5" s="419"/>
      <c r="H5" s="420"/>
      <c r="I5" s="418" t="s">
        <v>325</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01" ht="14.25" customHeight="1">
      <c r="A6" s="20"/>
      <c r="B6" s="20"/>
      <c r="C6" s="20"/>
      <c r="D6" s="20"/>
      <c r="E6" s="4"/>
      <c r="F6" s="20"/>
      <c r="G6" s="20"/>
      <c r="H6" s="4"/>
      <c r="I6" s="4"/>
      <c r="J6" s="4"/>
      <c r="K6" s="4"/>
      <c r="L6" s="4"/>
      <c r="M6" s="4"/>
      <c r="N6" s="4"/>
      <c r="O6" s="4"/>
      <c r="P6" s="4"/>
      <c r="Q6" s="4"/>
      <c r="R6" s="4"/>
      <c r="S6" s="4"/>
      <c r="T6" s="4"/>
      <c r="U6" s="4"/>
      <c r="V6" s="4"/>
      <c r="W6" s="4"/>
      <c r="X6" s="4"/>
      <c r="Y6" s="4"/>
      <c r="Z6" s="4"/>
      <c r="AA6" s="4"/>
      <c r="AB6" s="4"/>
      <c r="AC6" s="4"/>
      <c r="AD6" s="20"/>
      <c r="AE6" s="20"/>
      <c r="AF6" s="20"/>
      <c r="AG6" s="20"/>
      <c r="AH6" s="20"/>
      <c r="AI6" s="20"/>
      <c r="AJ6" s="4"/>
      <c r="AK6" s="4"/>
      <c r="AL6" s="4"/>
      <c r="AM6" s="4"/>
      <c r="AN6" s="4"/>
      <c r="AO6" s="4"/>
      <c r="AP6" s="4"/>
      <c r="AQ6" s="4"/>
      <c r="AR6" s="4"/>
      <c r="AS6" s="4"/>
      <c r="AT6" s="4"/>
      <c r="AU6" s="4"/>
      <c r="AV6" s="4"/>
      <c r="AW6" s="4"/>
      <c r="AX6" s="31" t="s">
        <v>133</v>
      </c>
      <c r="AY6" s="149"/>
      <c r="AZ6" s="175" t="s">
        <v>134</v>
      </c>
      <c r="BA6" s="149"/>
      <c r="BB6" s="843" t="s">
        <v>135</v>
      </c>
      <c r="BC6" s="843"/>
    </row>
    <row r="7" spans="1:101" ht="37.5" customHeight="1">
      <c r="A7" s="373"/>
      <c r="B7" s="373"/>
      <c r="C7" s="373"/>
      <c r="D7" s="373"/>
      <c r="E7" s="373"/>
      <c r="F7" s="373"/>
      <c r="G7" s="373"/>
      <c r="H7" s="373"/>
      <c r="I7" s="373"/>
      <c r="J7" s="373"/>
      <c r="K7" s="21"/>
      <c r="L7" s="21"/>
      <c r="M7" s="21"/>
      <c r="N7" s="21"/>
      <c r="O7" s="21"/>
      <c r="P7" s="21"/>
      <c r="Q7" s="21"/>
      <c r="R7" s="21"/>
      <c r="S7" s="21"/>
      <c r="T7" s="21"/>
      <c r="U7" s="21"/>
      <c r="V7" s="21"/>
      <c r="W7" s="21"/>
      <c r="X7" s="21"/>
      <c r="Y7" s="21"/>
      <c r="Z7" s="21"/>
      <c r="AA7" s="21"/>
      <c r="AB7" s="21"/>
      <c r="AC7" s="373"/>
      <c r="AD7" s="373"/>
      <c r="AE7" s="373"/>
      <c r="AF7" s="373"/>
      <c r="AG7" s="373"/>
      <c r="AH7" s="373"/>
      <c r="AI7" s="373"/>
      <c r="AJ7" s="373"/>
      <c r="AK7" s="373"/>
      <c r="AL7" s="21"/>
      <c r="AM7" s="21"/>
      <c r="AN7" s="21"/>
      <c r="AO7" s="21"/>
      <c r="AP7" s="846" t="s">
        <v>291</v>
      </c>
      <c r="AQ7" s="847"/>
      <c r="AR7" s="847"/>
      <c r="AS7" s="847"/>
      <c r="AT7" s="847"/>
      <c r="AU7" s="847"/>
      <c r="AV7" s="847"/>
      <c r="AW7" s="844"/>
      <c r="AX7" s="844"/>
      <c r="AY7" s="844"/>
      <c r="AZ7" s="844"/>
      <c r="BA7" s="844"/>
      <c r="BB7" s="844"/>
      <c r="BC7" s="845"/>
    </row>
    <row r="8" spans="1:101" ht="23.25" customHeight="1">
      <c r="A8" s="49" t="s">
        <v>117</v>
      </c>
      <c r="B8" s="4"/>
      <c r="C8" s="4"/>
      <c r="D8" s="4"/>
      <c r="E8" s="4"/>
      <c r="F8" s="4"/>
      <c r="G8" s="4"/>
      <c r="H8" s="4"/>
      <c r="I8" s="4"/>
      <c r="J8" s="4"/>
      <c r="K8" s="171" t="s">
        <v>121</v>
      </c>
      <c r="L8" s="4"/>
      <c r="M8" s="4"/>
      <c r="N8" s="4"/>
      <c r="O8" s="171"/>
      <c r="P8" s="4"/>
      <c r="Q8" s="4"/>
      <c r="R8" s="9"/>
      <c r="S8" s="9"/>
      <c r="T8" s="9"/>
      <c r="U8" s="10"/>
      <c r="V8" s="51"/>
      <c r="W8" s="51"/>
      <c r="X8" s="42"/>
      <c r="Y8" s="43"/>
      <c r="Z8" s="43"/>
      <c r="AA8" s="43"/>
      <c r="AB8" s="23"/>
      <c r="AC8" s="23"/>
      <c r="AD8" s="23"/>
      <c r="AE8" s="23"/>
      <c r="AF8" s="11"/>
      <c r="AG8" s="11"/>
      <c r="AH8" s="4"/>
      <c r="AI8" s="4"/>
      <c r="AJ8" s="4"/>
      <c r="AK8" s="4"/>
      <c r="AL8" s="4"/>
      <c r="AM8" s="4"/>
      <c r="AN8" s="4"/>
      <c r="AO8" s="4"/>
      <c r="AP8" s="4"/>
      <c r="AQ8" s="4"/>
      <c r="AR8" s="4"/>
      <c r="AS8" s="4"/>
      <c r="AT8" s="4"/>
      <c r="AU8" s="4"/>
      <c r="AV8" s="11"/>
      <c r="AW8" s="4"/>
      <c r="AY8" s="142"/>
      <c r="AZ8" s="142"/>
    </row>
    <row r="9" spans="1:101" s="159" customFormat="1" ht="34.5" customHeight="1" thickBot="1">
      <c r="A9" s="168"/>
      <c r="B9" s="168"/>
      <c r="C9" s="169" t="s">
        <v>5</v>
      </c>
      <c r="D9" s="1043" t="s">
        <v>89</v>
      </c>
      <c r="E9" s="1043"/>
      <c r="F9" s="168"/>
      <c r="G9" s="169" t="s">
        <v>5</v>
      </c>
      <c r="H9" s="1043" t="s">
        <v>118</v>
      </c>
      <c r="I9" s="1043"/>
      <c r="J9" s="4"/>
      <c r="K9" s="1044" t="s">
        <v>120</v>
      </c>
      <c r="L9" s="1044"/>
      <c r="M9" s="1044"/>
      <c r="N9" s="1044"/>
      <c r="O9" s="1044"/>
      <c r="P9" s="1045"/>
      <c r="Q9" s="1045"/>
      <c r="R9" s="1045"/>
      <c r="S9" s="1045"/>
      <c r="T9" s="1036" t="s">
        <v>113</v>
      </c>
      <c r="U9" s="1036"/>
      <c r="V9" s="41"/>
      <c r="W9" s="41"/>
      <c r="X9" s="1044" t="s">
        <v>122</v>
      </c>
      <c r="Y9" s="1044"/>
      <c r="Z9" s="1044"/>
      <c r="AA9" s="1044"/>
      <c r="AB9" s="1044"/>
      <c r="AC9" s="1044"/>
      <c r="AD9" s="1044"/>
      <c r="AE9" s="1044"/>
      <c r="AF9" s="1046" t="str">
        <f>IF(G9="□","",SUM(AN17,AN28,AN39,AN50))</f>
        <v/>
      </c>
      <c r="AG9" s="1046"/>
      <c r="AH9" s="1046"/>
      <c r="AI9" s="1036" t="s">
        <v>123</v>
      </c>
      <c r="AJ9" s="1036"/>
      <c r="AK9" s="4"/>
      <c r="AL9" s="4"/>
      <c r="AM9" s="1044" t="s">
        <v>124</v>
      </c>
      <c r="AN9" s="1044"/>
      <c r="AO9" s="1044"/>
      <c r="AP9" s="1044"/>
      <c r="AQ9" s="1044"/>
      <c r="AR9" s="1044"/>
      <c r="AS9" s="1044"/>
      <c r="AT9" s="1044"/>
      <c r="AU9" s="1044"/>
      <c r="AV9" s="1044"/>
      <c r="AW9" s="1044"/>
      <c r="AX9" s="1046" t="str">
        <f>IF(OR(P9="",AF9=""),"",ROUNDDOWN(AF9/P9,0))</f>
        <v/>
      </c>
      <c r="AY9" s="1046"/>
      <c r="AZ9" s="1046"/>
      <c r="BA9" s="1036" t="s">
        <v>125</v>
      </c>
      <c r="BB9" s="1036"/>
      <c r="BC9" s="1036"/>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row>
    <row r="10" spans="1:101" ht="21.75" customHeight="1">
      <c r="A10" s="14"/>
      <c r="B10" s="14"/>
      <c r="C10" s="4"/>
      <c r="D10" s="4"/>
      <c r="E10" s="4"/>
      <c r="F10" s="4"/>
      <c r="G10" s="4"/>
      <c r="H10" s="4"/>
      <c r="I10" s="4"/>
      <c r="J10" s="4"/>
      <c r="K10" s="4"/>
      <c r="L10" s="4"/>
      <c r="M10" s="4"/>
      <c r="N10" s="4"/>
      <c r="O10" s="170" t="s">
        <v>119</v>
      </c>
      <c r="P10" s="170"/>
      <c r="Q10" s="4"/>
      <c r="R10" s="9"/>
      <c r="S10" s="170"/>
      <c r="T10" s="12"/>
      <c r="U10" s="32"/>
      <c r="V10" s="32"/>
      <c r="W10" s="170"/>
      <c r="X10" s="11"/>
      <c r="Y10" s="4"/>
      <c r="Z10" s="4"/>
      <c r="AA10" s="4"/>
      <c r="AB10" s="4"/>
      <c r="AC10" s="4"/>
      <c r="AD10" s="4"/>
      <c r="AE10" s="4"/>
      <c r="AF10" s="4"/>
      <c r="AG10" s="4"/>
      <c r="AH10" s="4"/>
      <c r="AI10" s="4"/>
      <c r="AJ10" s="4"/>
      <c r="AK10" s="4"/>
      <c r="AL10" s="4"/>
      <c r="AM10" s="4"/>
      <c r="AN10" s="4"/>
      <c r="AO10" s="4"/>
      <c r="AP10" s="4"/>
      <c r="AQ10" s="4"/>
      <c r="AR10" s="4"/>
      <c r="AS10" s="4"/>
      <c r="AT10" s="4"/>
      <c r="AU10" s="4"/>
      <c r="AV10" s="11"/>
      <c r="AW10" s="4"/>
      <c r="AY10" s="142"/>
      <c r="AZ10" s="142"/>
    </row>
    <row r="11" spans="1:101" ht="23.25" customHeight="1">
      <c r="A11" s="49" t="s">
        <v>97</v>
      </c>
      <c r="B11" s="49"/>
      <c r="C11" s="40"/>
      <c r="D11" s="40"/>
      <c r="E11" s="4"/>
      <c r="F11" s="40"/>
      <c r="G11" s="40"/>
      <c r="H11" s="4"/>
      <c r="I11" s="4"/>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4"/>
      <c r="AI11" s="4"/>
      <c r="AJ11" s="4"/>
      <c r="AK11" s="4"/>
      <c r="AL11" s="4"/>
      <c r="AM11" s="4"/>
      <c r="AN11" s="4"/>
      <c r="AO11" s="4"/>
      <c r="AP11" s="4"/>
      <c r="AQ11" s="4"/>
      <c r="AR11" s="4"/>
      <c r="AS11" s="4"/>
      <c r="AT11" s="4"/>
      <c r="AU11" s="4"/>
      <c r="AV11" s="11"/>
      <c r="AW11" s="4"/>
      <c r="AY11" s="142"/>
      <c r="AZ11" s="142"/>
    </row>
    <row r="12" spans="1:101" ht="23.25" customHeight="1">
      <c r="A12" s="44" t="s">
        <v>11</v>
      </c>
      <c r="B12" s="49"/>
      <c r="C12" s="40"/>
      <c r="D12" s="40"/>
      <c r="E12" s="4"/>
      <c r="F12" s="40"/>
      <c r="G12" s="40"/>
      <c r="H12" s="4"/>
      <c r="I12" s="4"/>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4"/>
      <c r="AI12" s="4"/>
      <c r="AJ12" s="4"/>
      <c r="AK12" s="4"/>
      <c r="AL12" s="4"/>
      <c r="AM12" s="4"/>
      <c r="AN12" s="4"/>
      <c r="AO12" s="4"/>
      <c r="AP12" s="4"/>
      <c r="AQ12" s="4"/>
      <c r="AR12" s="4"/>
      <c r="AS12" s="4"/>
      <c r="AT12" s="4"/>
      <c r="AU12" s="4"/>
      <c r="AV12" s="11"/>
      <c r="AW12" s="4"/>
      <c r="AY12" s="142"/>
      <c r="AZ12" s="142"/>
    </row>
    <row r="13" spans="1:101" ht="23.25" customHeight="1">
      <c r="A13" s="45" t="s">
        <v>132</v>
      </c>
      <c r="B13" s="49"/>
      <c r="C13" s="40"/>
      <c r="D13" s="40"/>
      <c r="E13" s="4"/>
      <c r="F13" s="40"/>
      <c r="G13" s="40"/>
      <c r="H13" s="4"/>
      <c r="I13" s="4"/>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4"/>
      <c r="AI13" s="4"/>
      <c r="AJ13" s="4"/>
      <c r="AK13" s="4"/>
      <c r="AL13" s="4"/>
      <c r="AM13" s="4"/>
      <c r="AN13" s="4"/>
      <c r="AO13" s="4"/>
      <c r="AP13" s="4"/>
      <c r="AQ13" s="4"/>
      <c r="AR13" s="4"/>
      <c r="AS13" s="4"/>
      <c r="AT13" s="4"/>
      <c r="AU13" s="4"/>
      <c r="AV13" s="11"/>
      <c r="AW13" s="4"/>
      <c r="AY13" s="142"/>
      <c r="AZ13" s="142"/>
    </row>
    <row r="14" spans="1:101" ht="9.75" customHeight="1" thickBot="1">
      <c r="A14" s="44"/>
      <c r="B14" s="44"/>
      <c r="C14" s="19"/>
      <c r="D14" s="19"/>
      <c r="E14" s="19"/>
      <c r="F14" s="19"/>
      <c r="G14" s="19"/>
      <c r="H14" s="19"/>
      <c r="I14" s="4"/>
      <c r="J14" s="4"/>
      <c r="K14" s="4"/>
      <c r="L14" s="4"/>
      <c r="M14" s="4"/>
      <c r="N14" s="4"/>
      <c r="O14" s="4"/>
      <c r="P14" s="4"/>
      <c r="Q14" s="4"/>
      <c r="R14" s="4"/>
      <c r="S14" s="4"/>
      <c r="T14" s="4"/>
      <c r="U14" s="4"/>
      <c r="V14" s="4"/>
      <c r="W14" s="4"/>
      <c r="X14" s="4"/>
      <c r="Y14" s="4"/>
      <c r="Z14" s="4"/>
      <c r="AA14" s="4"/>
      <c r="AB14" s="4"/>
      <c r="AC14" s="4"/>
      <c r="AD14" s="4"/>
      <c r="AE14" s="4"/>
      <c r="AF14" s="4"/>
      <c r="AG14" s="4"/>
      <c r="AH14" s="4"/>
      <c r="AI14" s="157"/>
      <c r="AJ14" s="4"/>
      <c r="AK14" s="4"/>
      <c r="AL14" s="4"/>
      <c r="AM14" s="4"/>
      <c r="AN14" s="4"/>
      <c r="AO14" s="4"/>
      <c r="AP14" s="4"/>
      <c r="AQ14" s="4"/>
      <c r="AR14" s="4"/>
      <c r="AS14" s="4"/>
      <c r="AT14" s="4"/>
      <c r="AU14" s="4"/>
      <c r="AV14" s="4"/>
      <c r="AW14" s="4"/>
      <c r="AX14" s="4"/>
      <c r="AY14" s="4"/>
      <c r="AZ14" s="4"/>
      <c r="BA14" s="11"/>
      <c r="BB14" s="11"/>
      <c r="BC14" s="11"/>
    </row>
    <row r="15" spans="1:101" ht="34.5" customHeight="1" thickBot="1">
      <c r="A15" s="1030" t="s">
        <v>109</v>
      </c>
      <c r="B15" s="1031"/>
      <c r="C15" s="1032"/>
      <c r="D15" s="1013"/>
      <c r="E15" s="1013"/>
      <c r="F15" s="1013"/>
      <c r="G15" s="1013"/>
      <c r="H15" s="1013"/>
      <c r="I15" s="1013"/>
      <c r="J15" s="1013"/>
      <c r="K15" s="1013"/>
      <c r="L15" s="1013"/>
      <c r="M15" s="1014"/>
      <c r="N15" s="1006" t="s">
        <v>127</v>
      </c>
      <c r="O15" s="1006"/>
      <c r="P15" s="1006"/>
      <c r="Q15" s="1006"/>
      <c r="R15" s="1006"/>
      <c r="S15" s="1006"/>
      <c r="T15" s="1006"/>
      <c r="U15" s="1006"/>
      <c r="V15" s="1047"/>
      <c r="W15" s="1048"/>
      <c r="X15" s="1048"/>
      <c r="Y15" s="1048"/>
      <c r="Z15" s="1048"/>
      <c r="AA15" s="1048"/>
      <c r="AB15" s="1048"/>
      <c r="AC15" s="1049" t="s">
        <v>113</v>
      </c>
      <c r="AD15" s="1050"/>
      <c r="AE15" s="174" t="s">
        <v>129</v>
      </c>
      <c r="AF15" s="173"/>
      <c r="AG15" s="11"/>
      <c r="AH15" s="11"/>
      <c r="AI15" s="160"/>
      <c r="AJ15" s="11"/>
      <c r="AK15" s="11"/>
      <c r="AL15" s="11"/>
      <c r="AM15" s="11"/>
      <c r="AN15" s="11"/>
      <c r="AO15" s="11"/>
      <c r="AP15" s="11"/>
      <c r="AQ15" s="11"/>
      <c r="AR15" s="11"/>
      <c r="AS15" s="11"/>
      <c r="AT15" s="11"/>
      <c r="AU15" s="11"/>
      <c r="AV15" s="11"/>
      <c r="AW15" s="11"/>
      <c r="AX15" s="11"/>
      <c r="AY15" s="11"/>
      <c r="AZ15" s="11"/>
      <c r="BA15" s="11"/>
      <c r="BB15" s="11"/>
      <c r="BC15" s="11"/>
    </row>
    <row r="16" spans="1:101" ht="61.5" customHeight="1" thickBot="1">
      <c r="A16" s="1033" t="s">
        <v>83</v>
      </c>
      <c r="B16" s="1034"/>
      <c r="C16" s="1035"/>
      <c r="D16" s="1008" t="s">
        <v>24</v>
      </c>
      <c r="E16" s="1009"/>
      <c r="F16" s="1007" t="s">
        <v>15</v>
      </c>
      <c r="G16" s="1008"/>
      <c r="H16" s="1009"/>
      <c r="I16" s="1007" t="s">
        <v>106</v>
      </c>
      <c r="J16" s="1008"/>
      <c r="K16" s="1008"/>
      <c r="L16" s="1008"/>
      <c r="M16" s="1009"/>
      <c r="N16" s="1007" t="s">
        <v>9</v>
      </c>
      <c r="O16" s="1008"/>
      <c r="P16" s="1008"/>
      <c r="Q16" s="1008"/>
      <c r="R16" s="1008"/>
      <c r="S16" s="1008"/>
      <c r="T16" s="1008"/>
      <c r="U16" s="1009"/>
      <c r="V16" s="1007" t="s">
        <v>3</v>
      </c>
      <c r="W16" s="1008"/>
      <c r="X16" s="1008"/>
      <c r="Y16" s="1008"/>
      <c r="Z16" s="1008"/>
      <c r="AA16" s="1008"/>
      <c r="AB16" s="1008"/>
      <c r="AC16" s="1008"/>
      <c r="AD16" s="1009"/>
      <c r="AE16" s="1054" t="s">
        <v>115</v>
      </c>
      <c r="AF16" s="1069"/>
      <c r="AG16" s="1069"/>
      <c r="AH16" s="1070"/>
      <c r="AI16" s="1054" t="s">
        <v>116</v>
      </c>
      <c r="AJ16" s="1055"/>
      <c r="AK16" s="1055"/>
      <c r="AL16" s="1055"/>
      <c r="AM16" s="1056"/>
      <c r="AN16" s="1040" t="s">
        <v>130</v>
      </c>
      <c r="AO16" s="1041"/>
      <c r="AP16" s="1041"/>
      <c r="AQ16" s="1041"/>
      <c r="AR16" s="1042"/>
      <c r="AS16" s="1024" t="s">
        <v>85</v>
      </c>
      <c r="AT16" s="1069"/>
      <c r="AU16" s="1070"/>
      <c r="AV16" s="1024" t="s">
        <v>111</v>
      </c>
      <c r="AW16" s="1025"/>
      <c r="AX16" s="1057" t="s">
        <v>1</v>
      </c>
      <c r="AY16" s="1058"/>
      <c r="AZ16" s="1058"/>
      <c r="BA16" s="1058"/>
      <c r="BB16" s="1058"/>
      <c r="BC16" s="1059"/>
    </row>
    <row r="17" spans="1:101" s="22" customFormat="1" ht="29.25" customHeight="1" thickTop="1">
      <c r="A17" s="1015" t="s">
        <v>84</v>
      </c>
      <c r="B17" s="1016"/>
      <c r="C17" s="1017"/>
      <c r="D17" s="1004"/>
      <c r="E17" s="1005"/>
      <c r="F17" s="1003"/>
      <c r="G17" s="1004"/>
      <c r="H17" s="1005"/>
      <c r="I17" s="1003"/>
      <c r="J17" s="1004"/>
      <c r="K17" s="1004"/>
      <c r="L17" s="1004"/>
      <c r="M17" s="1005"/>
      <c r="N17" s="1010"/>
      <c r="O17" s="1011"/>
      <c r="P17" s="1011"/>
      <c r="Q17" s="1011"/>
      <c r="R17" s="1011"/>
      <c r="S17" s="1011"/>
      <c r="T17" s="1011"/>
      <c r="U17" s="1012"/>
      <c r="V17" s="1010"/>
      <c r="W17" s="1011"/>
      <c r="X17" s="1011"/>
      <c r="Y17" s="1011"/>
      <c r="Z17" s="1011"/>
      <c r="AA17" s="1011"/>
      <c r="AB17" s="1011"/>
      <c r="AC17" s="1011"/>
      <c r="AD17" s="1012"/>
      <c r="AE17" s="1037"/>
      <c r="AF17" s="1038"/>
      <c r="AG17" s="1038"/>
      <c r="AH17" s="1039"/>
      <c r="AI17" s="1026"/>
      <c r="AJ17" s="1027"/>
      <c r="AK17" s="1027"/>
      <c r="AL17" s="1027"/>
      <c r="AM17" s="150" t="s">
        <v>80</v>
      </c>
      <c r="AN17" s="1063" t="str">
        <f>IF(AE17="","",SUM(AE17*AI17,AE18*AI18,AE19*AI19,AE20*AI20,AE21*AI21))</f>
        <v/>
      </c>
      <c r="AO17" s="1064"/>
      <c r="AP17" s="1064"/>
      <c r="AQ17" s="1064"/>
      <c r="AR17" s="1065"/>
      <c r="AS17" s="1074"/>
      <c r="AT17" s="1075"/>
      <c r="AU17" s="1076"/>
      <c r="AV17" s="1028"/>
      <c r="AW17" s="1029"/>
      <c r="AX17" s="944"/>
      <c r="AY17" s="945"/>
      <c r="AZ17" s="945"/>
      <c r="BA17" s="945"/>
      <c r="BB17" s="945"/>
      <c r="BC17" s="946"/>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row>
    <row r="18" spans="1:101" s="22" customFormat="1" ht="29.25" customHeight="1">
      <c r="A18" s="1018"/>
      <c r="B18" s="1019"/>
      <c r="C18" s="1020"/>
      <c r="D18" s="995"/>
      <c r="E18" s="996"/>
      <c r="F18" s="997"/>
      <c r="G18" s="995"/>
      <c r="H18" s="996"/>
      <c r="I18" s="998"/>
      <c r="J18" s="999"/>
      <c r="K18" s="999"/>
      <c r="L18" s="999"/>
      <c r="M18" s="1000"/>
      <c r="N18" s="989"/>
      <c r="O18" s="990"/>
      <c r="P18" s="990"/>
      <c r="Q18" s="990"/>
      <c r="R18" s="990"/>
      <c r="S18" s="990"/>
      <c r="T18" s="990"/>
      <c r="U18" s="991"/>
      <c r="V18" s="989"/>
      <c r="W18" s="990"/>
      <c r="X18" s="990"/>
      <c r="Y18" s="990"/>
      <c r="Z18" s="990"/>
      <c r="AA18" s="990"/>
      <c r="AB18" s="990"/>
      <c r="AC18" s="990"/>
      <c r="AD18" s="991"/>
      <c r="AE18" s="992"/>
      <c r="AF18" s="993"/>
      <c r="AG18" s="993"/>
      <c r="AH18" s="994"/>
      <c r="AI18" s="1001"/>
      <c r="AJ18" s="1002"/>
      <c r="AK18" s="1002"/>
      <c r="AL18" s="1002"/>
      <c r="AM18" s="151" t="s">
        <v>80</v>
      </c>
      <c r="AN18" s="1066"/>
      <c r="AO18" s="1067"/>
      <c r="AP18" s="1067"/>
      <c r="AQ18" s="1067"/>
      <c r="AR18" s="1068"/>
      <c r="AS18" s="1071"/>
      <c r="AT18" s="1072"/>
      <c r="AU18" s="1073"/>
      <c r="AV18" s="972"/>
      <c r="AW18" s="973"/>
      <c r="AX18" s="974"/>
      <c r="AY18" s="975"/>
      <c r="AZ18" s="975"/>
      <c r="BA18" s="975"/>
      <c r="BB18" s="975"/>
      <c r="BC18" s="976"/>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row>
    <row r="19" spans="1:101" s="22" customFormat="1" ht="29.25" customHeight="1">
      <c r="A19" s="1018"/>
      <c r="B19" s="1019"/>
      <c r="C19" s="1020"/>
      <c r="D19" s="995"/>
      <c r="E19" s="996"/>
      <c r="F19" s="997"/>
      <c r="G19" s="995"/>
      <c r="H19" s="996"/>
      <c r="I19" s="998"/>
      <c r="J19" s="999"/>
      <c r="K19" s="999"/>
      <c r="L19" s="999"/>
      <c r="M19" s="1000"/>
      <c r="N19" s="989"/>
      <c r="O19" s="990"/>
      <c r="P19" s="990"/>
      <c r="Q19" s="990"/>
      <c r="R19" s="990"/>
      <c r="S19" s="990"/>
      <c r="T19" s="990"/>
      <c r="U19" s="991"/>
      <c r="V19" s="989"/>
      <c r="W19" s="990"/>
      <c r="X19" s="990"/>
      <c r="Y19" s="990"/>
      <c r="Z19" s="990"/>
      <c r="AA19" s="990"/>
      <c r="AB19" s="990"/>
      <c r="AC19" s="990"/>
      <c r="AD19" s="991"/>
      <c r="AE19" s="992"/>
      <c r="AF19" s="993"/>
      <c r="AG19" s="993"/>
      <c r="AH19" s="994"/>
      <c r="AI19" s="1001"/>
      <c r="AJ19" s="1002"/>
      <c r="AK19" s="1002"/>
      <c r="AL19" s="1002"/>
      <c r="AM19" s="151" t="s">
        <v>23</v>
      </c>
      <c r="AN19" s="1066"/>
      <c r="AO19" s="1067"/>
      <c r="AP19" s="1067"/>
      <c r="AQ19" s="1067"/>
      <c r="AR19" s="1068"/>
      <c r="AS19" s="1071"/>
      <c r="AT19" s="1072"/>
      <c r="AU19" s="1073"/>
      <c r="AV19" s="972"/>
      <c r="AW19" s="973"/>
      <c r="AX19" s="974"/>
      <c r="AY19" s="975"/>
      <c r="AZ19" s="975"/>
      <c r="BA19" s="975"/>
      <c r="BB19" s="975"/>
      <c r="BC19" s="976"/>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row>
    <row r="20" spans="1:101" s="22" customFormat="1" ht="29.25" customHeight="1">
      <c r="A20" s="1018"/>
      <c r="B20" s="1019"/>
      <c r="C20" s="1020"/>
      <c r="D20" s="995"/>
      <c r="E20" s="996"/>
      <c r="F20" s="997"/>
      <c r="G20" s="995"/>
      <c r="H20" s="996"/>
      <c r="I20" s="998"/>
      <c r="J20" s="999"/>
      <c r="K20" s="999"/>
      <c r="L20" s="999"/>
      <c r="M20" s="1000"/>
      <c r="N20" s="989"/>
      <c r="O20" s="990"/>
      <c r="P20" s="990"/>
      <c r="Q20" s="990"/>
      <c r="R20" s="990"/>
      <c r="S20" s="990"/>
      <c r="T20" s="990"/>
      <c r="U20" s="991"/>
      <c r="V20" s="989"/>
      <c r="W20" s="990"/>
      <c r="X20" s="990"/>
      <c r="Y20" s="990"/>
      <c r="Z20" s="990"/>
      <c r="AA20" s="990"/>
      <c r="AB20" s="990"/>
      <c r="AC20" s="990"/>
      <c r="AD20" s="991"/>
      <c r="AE20" s="992"/>
      <c r="AF20" s="993"/>
      <c r="AG20" s="993"/>
      <c r="AH20" s="994"/>
      <c r="AI20" s="1001"/>
      <c r="AJ20" s="1002"/>
      <c r="AK20" s="1002"/>
      <c r="AL20" s="1002"/>
      <c r="AM20" s="151" t="s">
        <v>23</v>
      </c>
      <c r="AN20" s="1066"/>
      <c r="AO20" s="1067"/>
      <c r="AP20" s="1067"/>
      <c r="AQ20" s="1067"/>
      <c r="AR20" s="1068"/>
      <c r="AS20" s="1071"/>
      <c r="AT20" s="1072"/>
      <c r="AU20" s="1073"/>
      <c r="AV20" s="972"/>
      <c r="AW20" s="973"/>
      <c r="AX20" s="974"/>
      <c r="AY20" s="975"/>
      <c r="AZ20" s="975"/>
      <c r="BA20" s="975"/>
      <c r="BB20" s="975"/>
      <c r="BC20" s="976"/>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row>
    <row r="21" spans="1:101" s="22" customFormat="1" ht="29.25" customHeight="1">
      <c r="A21" s="1018"/>
      <c r="B21" s="1019"/>
      <c r="C21" s="1020"/>
      <c r="D21" s="977"/>
      <c r="E21" s="978"/>
      <c r="F21" s="979"/>
      <c r="G21" s="977"/>
      <c r="H21" s="978"/>
      <c r="I21" s="980"/>
      <c r="J21" s="981"/>
      <c r="K21" s="981"/>
      <c r="L21" s="981"/>
      <c r="M21" s="982"/>
      <c r="N21" s="983"/>
      <c r="O21" s="984"/>
      <c r="P21" s="984"/>
      <c r="Q21" s="984"/>
      <c r="R21" s="984"/>
      <c r="S21" s="984"/>
      <c r="T21" s="984"/>
      <c r="U21" s="985"/>
      <c r="V21" s="983"/>
      <c r="W21" s="984"/>
      <c r="X21" s="984"/>
      <c r="Y21" s="984"/>
      <c r="Z21" s="984"/>
      <c r="AA21" s="984"/>
      <c r="AB21" s="984"/>
      <c r="AC21" s="984"/>
      <c r="AD21" s="985"/>
      <c r="AE21" s="986"/>
      <c r="AF21" s="987"/>
      <c r="AG21" s="987"/>
      <c r="AH21" s="988"/>
      <c r="AI21" s="936"/>
      <c r="AJ21" s="937"/>
      <c r="AK21" s="937"/>
      <c r="AL21" s="937"/>
      <c r="AM21" s="152" t="s">
        <v>23</v>
      </c>
      <c r="AN21" s="1066"/>
      <c r="AO21" s="1067"/>
      <c r="AP21" s="1067"/>
      <c r="AQ21" s="1067"/>
      <c r="AR21" s="1068"/>
      <c r="AS21" s="938"/>
      <c r="AT21" s="939"/>
      <c r="AU21" s="940"/>
      <c r="AV21" s="961"/>
      <c r="AW21" s="962"/>
      <c r="AX21" s="941"/>
      <c r="AY21" s="942"/>
      <c r="AZ21" s="942"/>
      <c r="BA21" s="942"/>
      <c r="BB21" s="942"/>
      <c r="BC21" s="943"/>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row>
    <row r="22" spans="1:101" s="7" customFormat="1" ht="33" customHeight="1">
      <c r="A22" s="1021"/>
      <c r="B22" s="1022"/>
      <c r="C22" s="1023"/>
      <c r="D22" s="963" t="s">
        <v>128</v>
      </c>
      <c r="E22" s="964"/>
      <c r="F22" s="964"/>
      <c r="G22" s="964"/>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4"/>
      <c r="AM22" s="964"/>
      <c r="AN22" s="965" t="str">
        <f>IF(OR($G$9="■",AN17="",$V$15=""),"",ROUNDDOWN(AN17/V15,0))</f>
        <v/>
      </c>
      <c r="AO22" s="966"/>
      <c r="AP22" s="966"/>
      <c r="AQ22" s="966"/>
      <c r="AR22" s="967"/>
      <c r="AS22" s="968" t="s">
        <v>114</v>
      </c>
      <c r="AT22" s="969"/>
      <c r="AU22" s="969"/>
      <c r="AV22" s="969"/>
      <c r="AW22" s="969"/>
      <c r="AX22" s="970">
        <f>SUM(AX17:BC21)</f>
        <v>0</v>
      </c>
      <c r="AY22" s="970"/>
      <c r="AZ22" s="970"/>
      <c r="BA22" s="970"/>
      <c r="BB22" s="970"/>
      <c r="BC22" s="971"/>
    </row>
    <row r="23" spans="1:101" s="22" customFormat="1" ht="36" customHeight="1" thickBot="1">
      <c r="A23" s="947" t="s">
        <v>112</v>
      </c>
      <c r="B23" s="948"/>
      <c r="C23" s="949"/>
      <c r="D23" s="958" t="s">
        <v>139</v>
      </c>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59"/>
      <c r="AQ23" s="959"/>
      <c r="AR23" s="959"/>
      <c r="AS23" s="959"/>
      <c r="AT23" s="959"/>
      <c r="AU23" s="959"/>
      <c r="AV23" s="959"/>
      <c r="AW23" s="960"/>
      <c r="AX23" s="950"/>
      <c r="AY23" s="951"/>
      <c r="AZ23" s="951"/>
      <c r="BA23" s="951"/>
      <c r="BB23" s="951"/>
      <c r="BC23" s="952"/>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row>
    <row r="24" spans="1:101" s="22" customFormat="1" ht="36" customHeight="1" thickTop="1" thickBot="1">
      <c r="A24" s="953" t="s">
        <v>140</v>
      </c>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54"/>
      <c r="AL24" s="954"/>
      <c r="AM24" s="954"/>
      <c r="AN24" s="954"/>
      <c r="AO24" s="954"/>
      <c r="AP24" s="954"/>
      <c r="AQ24" s="954"/>
      <c r="AR24" s="954"/>
      <c r="AS24" s="954"/>
      <c r="AT24" s="954"/>
      <c r="AU24" s="954"/>
      <c r="AV24" s="954"/>
      <c r="AW24" s="954"/>
      <c r="AX24" s="955">
        <f>SUM(AX22:BC23)</f>
        <v>0</v>
      </c>
      <c r="AY24" s="956"/>
      <c r="AZ24" s="956"/>
      <c r="BA24" s="956"/>
      <c r="BB24" s="956"/>
      <c r="BC24" s="957"/>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row>
    <row r="25" spans="1:101" s="22" customFormat="1" ht="12.75" customHeight="1" thickBot="1">
      <c r="A25" s="161"/>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2"/>
      <c r="AF25" s="162"/>
      <c r="AG25" s="162"/>
      <c r="AH25" s="162"/>
      <c r="AI25" s="162"/>
      <c r="AJ25" s="162"/>
      <c r="AK25" s="162"/>
      <c r="AL25" s="162"/>
      <c r="AM25" s="162"/>
      <c r="AN25" s="162"/>
      <c r="AO25" s="162"/>
      <c r="AP25" s="162"/>
      <c r="AQ25" s="162"/>
      <c r="AR25" s="162"/>
      <c r="AS25" s="163"/>
      <c r="AT25" s="163"/>
      <c r="AU25" s="163"/>
      <c r="AV25" s="164"/>
      <c r="AW25" s="164"/>
      <c r="AX25" s="165"/>
      <c r="AY25" s="165"/>
      <c r="AZ25" s="165"/>
      <c r="BA25" s="165"/>
      <c r="BB25" s="165"/>
      <c r="BC25" s="165"/>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row>
    <row r="26" spans="1:101" ht="34.5" customHeight="1" thickBot="1">
      <c r="A26" s="1030" t="s">
        <v>109</v>
      </c>
      <c r="B26" s="1031"/>
      <c r="C26" s="1032"/>
      <c r="D26" s="1013"/>
      <c r="E26" s="1013"/>
      <c r="F26" s="1013"/>
      <c r="G26" s="1013"/>
      <c r="H26" s="1013"/>
      <c r="I26" s="1013"/>
      <c r="J26" s="1013"/>
      <c r="K26" s="1013"/>
      <c r="L26" s="1013"/>
      <c r="M26" s="1014"/>
      <c r="N26" s="1006" t="s">
        <v>127</v>
      </c>
      <c r="O26" s="1006"/>
      <c r="P26" s="1006"/>
      <c r="Q26" s="1006"/>
      <c r="R26" s="1006"/>
      <c r="S26" s="1006"/>
      <c r="T26" s="1006"/>
      <c r="U26" s="1006"/>
      <c r="V26" s="1047"/>
      <c r="W26" s="1048"/>
      <c r="X26" s="1048"/>
      <c r="Y26" s="1048"/>
      <c r="Z26" s="1048"/>
      <c r="AA26" s="1048"/>
      <c r="AB26" s="1048"/>
      <c r="AC26" s="1049" t="s">
        <v>113</v>
      </c>
      <c r="AD26" s="1050"/>
      <c r="AE26" s="174" t="s">
        <v>129</v>
      </c>
      <c r="AF26" s="166"/>
      <c r="AG26" s="166"/>
      <c r="AH26" s="166"/>
      <c r="AI26" s="167"/>
      <c r="AJ26" s="166"/>
      <c r="AK26" s="166"/>
      <c r="AL26" s="166"/>
      <c r="AM26" s="166"/>
      <c r="AN26" s="166"/>
      <c r="AO26" s="166"/>
      <c r="AP26" s="166"/>
      <c r="AQ26" s="166"/>
      <c r="AR26" s="166"/>
      <c r="AS26" s="166"/>
      <c r="AT26" s="166"/>
      <c r="AU26" s="166"/>
      <c r="AV26" s="166"/>
      <c r="AW26" s="166"/>
      <c r="AX26" s="166"/>
      <c r="AY26" s="166"/>
      <c r="AZ26" s="166"/>
      <c r="BA26" s="166"/>
      <c r="BB26" s="166"/>
      <c r="BC26" s="166"/>
    </row>
    <row r="27" spans="1:101" ht="61.5" customHeight="1" thickBot="1">
      <c r="A27" s="1033" t="s">
        <v>83</v>
      </c>
      <c r="B27" s="1034"/>
      <c r="C27" s="1035"/>
      <c r="D27" s="1008" t="s">
        <v>24</v>
      </c>
      <c r="E27" s="1009"/>
      <c r="F27" s="1007" t="s">
        <v>15</v>
      </c>
      <c r="G27" s="1008"/>
      <c r="H27" s="1009"/>
      <c r="I27" s="1007" t="s">
        <v>81</v>
      </c>
      <c r="J27" s="1008"/>
      <c r="K27" s="1008"/>
      <c r="L27" s="1008"/>
      <c r="M27" s="1009"/>
      <c r="N27" s="1007" t="s">
        <v>9</v>
      </c>
      <c r="O27" s="1008"/>
      <c r="P27" s="1008"/>
      <c r="Q27" s="1008"/>
      <c r="R27" s="1008"/>
      <c r="S27" s="1008"/>
      <c r="T27" s="1008"/>
      <c r="U27" s="1009"/>
      <c r="V27" s="1007" t="s">
        <v>3</v>
      </c>
      <c r="W27" s="1008"/>
      <c r="X27" s="1008"/>
      <c r="Y27" s="1008"/>
      <c r="Z27" s="1008"/>
      <c r="AA27" s="1008"/>
      <c r="AB27" s="1008"/>
      <c r="AC27" s="1008"/>
      <c r="AD27" s="1009"/>
      <c r="AE27" s="1054" t="s">
        <v>115</v>
      </c>
      <c r="AF27" s="1069"/>
      <c r="AG27" s="1069"/>
      <c r="AH27" s="1070"/>
      <c r="AI27" s="1054" t="s">
        <v>116</v>
      </c>
      <c r="AJ27" s="1055"/>
      <c r="AK27" s="1055"/>
      <c r="AL27" s="1055"/>
      <c r="AM27" s="1056"/>
      <c r="AN27" s="1040" t="s">
        <v>130</v>
      </c>
      <c r="AO27" s="1041"/>
      <c r="AP27" s="1041"/>
      <c r="AQ27" s="1041"/>
      <c r="AR27" s="1042"/>
      <c r="AS27" s="1024" t="s">
        <v>85</v>
      </c>
      <c r="AT27" s="1069"/>
      <c r="AU27" s="1070"/>
      <c r="AV27" s="1024" t="s">
        <v>111</v>
      </c>
      <c r="AW27" s="1025"/>
      <c r="AX27" s="1057" t="s">
        <v>1</v>
      </c>
      <c r="AY27" s="1058"/>
      <c r="AZ27" s="1058"/>
      <c r="BA27" s="1058"/>
      <c r="BB27" s="1058"/>
      <c r="BC27" s="1059"/>
    </row>
    <row r="28" spans="1:101" s="22" customFormat="1" ht="29.25" customHeight="1" thickTop="1">
      <c r="A28" s="1015" t="s">
        <v>84</v>
      </c>
      <c r="B28" s="1016"/>
      <c r="C28" s="1017"/>
      <c r="D28" s="1004"/>
      <c r="E28" s="1005"/>
      <c r="F28" s="1003"/>
      <c r="G28" s="1004"/>
      <c r="H28" s="1005"/>
      <c r="I28" s="1003"/>
      <c r="J28" s="1004"/>
      <c r="K28" s="1004"/>
      <c r="L28" s="1004"/>
      <c r="M28" s="1005"/>
      <c r="N28" s="1010"/>
      <c r="O28" s="1011"/>
      <c r="P28" s="1011"/>
      <c r="Q28" s="1011"/>
      <c r="R28" s="1011"/>
      <c r="S28" s="1011"/>
      <c r="T28" s="1011"/>
      <c r="U28" s="1012"/>
      <c r="V28" s="1010"/>
      <c r="W28" s="1011"/>
      <c r="X28" s="1011"/>
      <c r="Y28" s="1011"/>
      <c r="Z28" s="1011"/>
      <c r="AA28" s="1011"/>
      <c r="AB28" s="1011"/>
      <c r="AC28" s="1011"/>
      <c r="AD28" s="1012"/>
      <c r="AE28" s="1037"/>
      <c r="AF28" s="1038"/>
      <c r="AG28" s="1038"/>
      <c r="AH28" s="1039"/>
      <c r="AI28" s="1026"/>
      <c r="AJ28" s="1027"/>
      <c r="AK28" s="1027"/>
      <c r="AL28" s="1027"/>
      <c r="AM28" s="150" t="s">
        <v>80</v>
      </c>
      <c r="AN28" s="1063" t="str">
        <f>IF(AE28="","",SUM(AE28*AI28,AE29*AI29,AE30*AI30,AE31*AI31,AE32*AI32))</f>
        <v/>
      </c>
      <c r="AO28" s="1064"/>
      <c r="AP28" s="1064"/>
      <c r="AQ28" s="1064"/>
      <c r="AR28" s="1065"/>
      <c r="AS28" s="1074"/>
      <c r="AT28" s="1075"/>
      <c r="AU28" s="1076"/>
      <c r="AV28" s="1028"/>
      <c r="AW28" s="1029"/>
      <c r="AX28" s="944"/>
      <c r="AY28" s="945"/>
      <c r="AZ28" s="945"/>
      <c r="BA28" s="945"/>
      <c r="BB28" s="945"/>
      <c r="BC28" s="946"/>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row>
    <row r="29" spans="1:101" s="22" customFormat="1" ht="29.25" customHeight="1">
      <c r="A29" s="1018"/>
      <c r="B29" s="1019"/>
      <c r="C29" s="1020"/>
      <c r="D29" s="995"/>
      <c r="E29" s="996"/>
      <c r="F29" s="997"/>
      <c r="G29" s="995"/>
      <c r="H29" s="996"/>
      <c r="I29" s="998"/>
      <c r="J29" s="999"/>
      <c r="K29" s="999"/>
      <c r="L29" s="999"/>
      <c r="M29" s="1000"/>
      <c r="N29" s="989"/>
      <c r="O29" s="990"/>
      <c r="P29" s="990"/>
      <c r="Q29" s="990"/>
      <c r="R29" s="990"/>
      <c r="S29" s="990"/>
      <c r="T29" s="990"/>
      <c r="U29" s="991"/>
      <c r="V29" s="989"/>
      <c r="W29" s="990"/>
      <c r="X29" s="990"/>
      <c r="Y29" s="990"/>
      <c r="Z29" s="990"/>
      <c r="AA29" s="990"/>
      <c r="AB29" s="990"/>
      <c r="AC29" s="990"/>
      <c r="AD29" s="991"/>
      <c r="AE29" s="992"/>
      <c r="AF29" s="993"/>
      <c r="AG29" s="993"/>
      <c r="AH29" s="994"/>
      <c r="AI29" s="1001"/>
      <c r="AJ29" s="1002"/>
      <c r="AK29" s="1002"/>
      <c r="AL29" s="1002"/>
      <c r="AM29" s="151" t="s">
        <v>80</v>
      </c>
      <c r="AN29" s="1066"/>
      <c r="AO29" s="1067"/>
      <c r="AP29" s="1067"/>
      <c r="AQ29" s="1067"/>
      <c r="AR29" s="1068"/>
      <c r="AS29" s="1071"/>
      <c r="AT29" s="1072"/>
      <c r="AU29" s="1073"/>
      <c r="AV29" s="972"/>
      <c r="AW29" s="973"/>
      <c r="AX29" s="974"/>
      <c r="AY29" s="975"/>
      <c r="AZ29" s="975"/>
      <c r="BA29" s="975"/>
      <c r="BB29" s="975"/>
      <c r="BC29" s="976"/>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row>
    <row r="30" spans="1:101" s="22" customFormat="1" ht="29.25" customHeight="1">
      <c r="A30" s="1018"/>
      <c r="B30" s="1019"/>
      <c r="C30" s="1020"/>
      <c r="D30" s="995"/>
      <c r="E30" s="996"/>
      <c r="F30" s="997"/>
      <c r="G30" s="995"/>
      <c r="H30" s="996"/>
      <c r="I30" s="998"/>
      <c r="J30" s="999"/>
      <c r="K30" s="999"/>
      <c r="L30" s="999"/>
      <c r="M30" s="1000"/>
      <c r="N30" s="989"/>
      <c r="O30" s="990"/>
      <c r="P30" s="990"/>
      <c r="Q30" s="990"/>
      <c r="R30" s="990"/>
      <c r="S30" s="990"/>
      <c r="T30" s="990"/>
      <c r="U30" s="991"/>
      <c r="V30" s="989"/>
      <c r="W30" s="990"/>
      <c r="X30" s="990"/>
      <c r="Y30" s="990"/>
      <c r="Z30" s="990"/>
      <c r="AA30" s="990"/>
      <c r="AB30" s="990"/>
      <c r="AC30" s="990"/>
      <c r="AD30" s="991"/>
      <c r="AE30" s="992"/>
      <c r="AF30" s="993"/>
      <c r="AG30" s="993"/>
      <c r="AH30" s="994"/>
      <c r="AI30" s="1001"/>
      <c r="AJ30" s="1002"/>
      <c r="AK30" s="1002"/>
      <c r="AL30" s="1002"/>
      <c r="AM30" s="151" t="s">
        <v>23</v>
      </c>
      <c r="AN30" s="1066"/>
      <c r="AO30" s="1067"/>
      <c r="AP30" s="1067"/>
      <c r="AQ30" s="1067"/>
      <c r="AR30" s="1068"/>
      <c r="AS30" s="1071"/>
      <c r="AT30" s="1072"/>
      <c r="AU30" s="1073"/>
      <c r="AV30" s="972"/>
      <c r="AW30" s="973"/>
      <c r="AX30" s="974"/>
      <c r="AY30" s="975"/>
      <c r="AZ30" s="975"/>
      <c r="BA30" s="975"/>
      <c r="BB30" s="975"/>
      <c r="BC30" s="976"/>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row>
    <row r="31" spans="1:101" s="22" customFormat="1" ht="29.25" customHeight="1">
      <c r="A31" s="1018"/>
      <c r="B31" s="1019"/>
      <c r="C31" s="1020"/>
      <c r="D31" s="995"/>
      <c r="E31" s="996"/>
      <c r="F31" s="997"/>
      <c r="G31" s="995"/>
      <c r="H31" s="996"/>
      <c r="I31" s="998"/>
      <c r="J31" s="999"/>
      <c r="K31" s="999"/>
      <c r="L31" s="999"/>
      <c r="M31" s="1000"/>
      <c r="N31" s="989"/>
      <c r="O31" s="990"/>
      <c r="P31" s="990"/>
      <c r="Q31" s="990"/>
      <c r="R31" s="990"/>
      <c r="S31" s="990"/>
      <c r="T31" s="990"/>
      <c r="U31" s="991"/>
      <c r="V31" s="989"/>
      <c r="W31" s="990"/>
      <c r="X31" s="990"/>
      <c r="Y31" s="990"/>
      <c r="Z31" s="990"/>
      <c r="AA31" s="990"/>
      <c r="AB31" s="990"/>
      <c r="AC31" s="990"/>
      <c r="AD31" s="991"/>
      <c r="AE31" s="992"/>
      <c r="AF31" s="993"/>
      <c r="AG31" s="993"/>
      <c r="AH31" s="994"/>
      <c r="AI31" s="1001"/>
      <c r="AJ31" s="1002"/>
      <c r="AK31" s="1002"/>
      <c r="AL31" s="1002"/>
      <c r="AM31" s="151" t="s">
        <v>23</v>
      </c>
      <c r="AN31" s="1066"/>
      <c r="AO31" s="1067"/>
      <c r="AP31" s="1067"/>
      <c r="AQ31" s="1067"/>
      <c r="AR31" s="1068"/>
      <c r="AS31" s="1071"/>
      <c r="AT31" s="1072"/>
      <c r="AU31" s="1073"/>
      <c r="AV31" s="972"/>
      <c r="AW31" s="973"/>
      <c r="AX31" s="974"/>
      <c r="AY31" s="975"/>
      <c r="AZ31" s="975"/>
      <c r="BA31" s="975"/>
      <c r="BB31" s="975"/>
      <c r="BC31" s="976"/>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row>
    <row r="32" spans="1:101" s="22" customFormat="1" ht="29.25" customHeight="1">
      <c r="A32" s="1018"/>
      <c r="B32" s="1019"/>
      <c r="C32" s="1020"/>
      <c r="D32" s="977"/>
      <c r="E32" s="978"/>
      <c r="F32" s="979"/>
      <c r="G32" s="977"/>
      <c r="H32" s="978"/>
      <c r="I32" s="980"/>
      <c r="J32" s="981"/>
      <c r="K32" s="981"/>
      <c r="L32" s="981"/>
      <c r="M32" s="982"/>
      <c r="N32" s="983"/>
      <c r="O32" s="984"/>
      <c r="P32" s="984"/>
      <c r="Q32" s="984"/>
      <c r="R32" s="984"/>
      <c r="S32" s="984"/>
      <c r="T32" s="984"/>
      <c r="U32" s="985"/>
      <c r="V32" s="983"/>
      <c r="W32" s="984"/>
      <c r="X32" s="984"/>
      <c r="Y32" s="984"/>
      <c r="Z32" s="984"/>
      <c r="AA32" s="984"/>
      <c r="AB32" s="984"/>
      <c r="AC32" s="984"/>
      <c r="AD32" s="985"/>
      <c r="AE32" s="986"/>
      <c r="AF32" s="987"/>
      <c r="AG32" s="987"/>
      <c r="AH32" s="988"/>
      <c r="AI32" s="936"/>
      <c r="AJ32" s="937"/>
      <c r="AK32" s="937"/>
      <c r="AL32" s="937"/>
      <c r="AM32" s="152" t="s">
        <v>23</v>
      </c>
      <c r="AN32" s="1066"/>
      <c r="AO32" s="1067"/>
      <c r="AP32" s="1067"/>
      <c r="AQ32" s="1067"/>
      <c r="AR32" s="1068"/>
      <c r="AS32" s="1077"/>
      <c r="AT32" s="1078"/>
      <c r="AU32" s="1079"/>
      <c r="AV32" s="961"/>
      <c r="AW32" s="962"/>
      <c r="AX32" s="941"/>
      <c r="AY32" s="942"/>
      <c r="AZ32" s="942"/>
      <c r="BA32" s="942"/>
      <c r="BB32" s="942"/>
      <c r="BC32" s="943"/>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row>
    <row r="33" spans="1:101" s="7" customFormat="1" ht="33" customHeight="1">
      <c r="A33" s="1021"/>
      <c r="B33" s="1022"/>
      <c r="C33" s="1023"/>
      <c r="D33" s="963" t="s">
        <v>128</v>
      </c>
      <c r="E33" s="964"/>
      <c r="F33" s="964"/>
      <c r="G33" s="964"/>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964"/>
      <c r="AM33" s="964"/>
      <c r="AN33" s="965" t="str">
        <f>IF(OR($G$9="■",AN28="",$V$26=""),"",ROUNDDOWN(AN28/V26,0))</f>
        <v/>
      </c>
      <c r="AO33" s="966"/>
      <c r="AP33" s="966"/>
      <c r="AQ33" s="966"/>
      <c r="AR33" s="967"/>
      <c r="AS33" s="968" t="s">
        <v>114</v>
      </c>
      <c r="AT33" s="969"/>
      <c r="AU33" s="969"/>
      <c r="AV33" s="969"/>
      <c r="AW33" s="969"/>
      <c r="AX33" s="970">
        <f>SUM(AX28:BC32)</f>
        <v>0</v>
      </c>
      <c r="AY33" s="970"/>
      <c r="AZ33" s="970"/>
      <c r="BA33" s="970"/>
      <c r="BB33" s="970"/>
      <c r="BC33" s="971"/>
    </row>
    <row r="34" spans="1:101" s="22" customFormat="1" ht="36" customHeight="1" thickBot="1">
      <c r="A34" s="947" t="s">
        <v>112</v>
      </c>
      <c r="B34" s="948"/>
      <c r="C34" s="949"/>
      <c r="D34" s="958" t="s">
        <v>139</v>
      </c>
      <c r="E34" s="959"/>
      <c r="F34" s="959"/>
      <c r="G34" s="959"/>
      <c r="H34" s="959"/>
      <c r="I34" s="959"/>
      <c r="J34" s="959"/>
      <c r="K34" s="959"/>
      <c r="L34" s="959"/>
      <c r="M34" s="959"/>
      <c r="N34" s="959"/>
      <c r="O34" s="959"/>
      <c r="P34" s="959"/>
      <c r="Q34" s="959"/>
      <c r="R34" s="959"/>
      <c r="S34" s="959"/>
      <c r="T34" s="959"/>
      <c r="U34" s="959"/>
      <c r="V34" s="959"/>
      <c r="W34" s="959"/>
      <c r="X34" s="959"/>
      <c r="Y34" s="959"/>
      <c r="Z34" s="959"/>
      <c r="AA34" s="959"/>
      <c r="AB34" s="959"/>
      <c r="AC34" s="959"/>
      <c r="AD34" s="959"/>
      <c r="AE34" s="959"/>
      <c r="AF34" s="959"/>
      <c r="AG34" s="959"/>
      <c r="AH34" s="959"/>
      <c r="AI34" s="959"/>
      <c r="AJ34" s="959"/>
      <c r="AK34" s="959"/>
      <c r="AL34" s="959"/>
      <c r="AM34" s="959"/>
      <c r="AN34" s="959"/>
      <c r="AO34" s="959"/>
      <c r="AP34" s="959"/>
      <c r="AQ34" s="959"/>
      <c r="AR34" s="959"/>
      <c r="AS34" s="959"/>
      <c r="AT34" s="959"/>
      <c r="AU34" s="959"/>
      <c r="AV34" s="959"/>
      <c r="AW34" s="960"/>
      <c r="AX34" s="950"/>
      <c r="AY34" s="951"/>
      <c r="AZ34" s="951"/>
      <c r="BA34" s="951"/>
      <c r="BB34" s="951"/>
      <c r="BC34" s="952"/>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row>
    <row r="35" spans="1:101" s="22" customFormat="1" ht="36" customHeight="1" thickTop="1" thickBot="1">
      <c r="A35" s="953" t="s">
        <v>140</v>
      </c>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4"/>
      <c r="AU35" s="954"/>
      <c r="AV35" s="954"/>
      <c r="AW35" s="954"/>
      <c r="AX35" s="955">
        <f>SUM(AX33:BC34)</f>
        <v>0</v>
      </c>
      <c r="AY35" s="956"/>
      <c r="AZ35" s="956"/>
      <c r="BA35" s="956"/>
      <c r="BB35" s="956"/>
      <c r="BC35" s="957"/>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row>
    <row r="36" spans="1:101" s="22" customFormat="1" ht="12.75" customHeight="1" thickBot="1">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3"/>
      <c r="AT36" s="163"/>
      <c r="AU36" s="163"/>
      <c r="AV36" s="164"/>
      <c r="AW36" s="164"/>
      <c r="AX36" s="165"/>
      <c r="AY36" s="165"/>
      <c r="AZ36" s="165"/>
      <c r="BA36" s="165"/>
      <c r="BB36" s="165"/>
      <c r="BC36" s="165"/>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row>
    <row r="37" spans="1:101" ht="34.5" customHeight="1" thickBot="1">
      <c r="A37" s="1030" t="s">
        <v>109</v>
      </c>
      <c r="B37" s="1031"/>
      <c r="C37" s="1032"/>
      <c r="D37" s="1013"/>
      <c r="E37" s="1013"/>
      <c r="F37" s="1013"/>
      <c r="G37" s="1013"/>
      <c r="H37" s="1013"/>
      <c r="I37" s="1013"/>
      <c r="J37" s="1013"/>
      <c r="K37" s="1013"/>
      <c r="L37" s="1013"/>
      <c r="M37" s="1014"/>
      <c r="N37" s="1006" t="s">
        <v>127</v>
      </c>
      <c r="O37" s="1006"/>
      <c r="P37" s="1006"/>
      <c r="Q37" s="1006"/>
      <c r="R37" s="1006"/>
      <c r="S37" s="1006"/>
      <c r="T37" s="1006"/>
      <c r="U37" s="1006"/>
      <c r="V37" s="1047"/>
      <c r="W37" s="1048"/>
      <c r="X37" s="1048"/>
      <c r="Y37" s="1048"/>
      <c r="Z37" s="1048"/>
      <c r="AA37" s="1048"/>
      <c r="AB37" s="1048"/>
      <c r="AC37" s="1049" t="s">
        <v>113</v>
      </c>
      <c r="AD37" s="1050"/>
      <c r="AE37" s="174" t="s">
        <v>129</v>
      </c>
      <c r="AF37" s="166"/>
      <c r="AG37" s="166"/>
      <c r="AH37" s="166"/>
      <c r="AI37" s="167"/>
      <c r="AJ37" s="166"/>
      <c r="AK37" s="166"/>
      <c r="AL37" s="166"/>
      <c r="AM37" s="166"/>
      <c r="AN37" s="166"/>
      <c r="AO37" s="166"/>
      <c r="AP37" s="166"/>
      <c r="AQ37" s="166"/>
      <c r="AR37" s="166"/>
      <c r="AS37" s="166"/>
      <c r="AT37" s="166"/>
      <c r="AU37" s="166"/>
      <c r="AV37" s="166"/>
      <c r="AW37" s="166"/>
      <c r="AX37" s="166"/>
      <c r="AY37" s="166"/>
      <c r="AZ37" s="166"/>
      <c r="BA37" s="166"/>
      <c r="BB37" s="166"/>
      <c r="BC37" s="166"/>
    </row>
    <row r="38" spans="1:101" ht="61.5" customHeight="1" thickBot="1">
      <c r="A38" s="1033" t="s">
        <v>83</v>
      </c>
      <c r="B38" s="1034"/>
      <c r="C38" s="1035"/>
      <c r="D38" s="1008" t="s">
        <v>24</v>
      </c>
      <c r="E38" s="1009"/>
      <c r="F38" s="1007" t="s">
        <v>15</v>
      </c>
      <c r="G38" s="1008"/>
      <c r="H38" s="1009"/>
      <c r="I38" s="1007" t="s">
        <v>81</v>
      </c>
      <c r="J38" s="1008"/>
      <c r="K38" s="1008"/>
      <c r="L38" s="1008"/>
      <c r="M38" s="1009"/>
      <c r="N38" s="1007" t="s">
        <v>9</v>
      </c>
      <c r="O38" s="1008"/>
      <c r="P38" s="1008"/>
      <c r="Q38" s="1008"/>
      <c r="R38" s="1008"/>
      <c r="S38" s="1008"/>
      <c r="T38" s="1008"/>
      <c r="U38" s="1009"/>
      <c r="V38" s="1007" t="s">
        <v>3</v>
      </c>
      <c r="W38" s="1008"/>
      <c r="X38" s="1008"/>
      <c r="Y38" s="1008"/>
      <c r="Z38" s="1008"/>
      <c r="AA38" s="1008"/>
      <c r="AB38" s="1008"/>
      <c r="AC38" s="1008"/>
      <c r="AD38" s="1009"/>
      <c r="AE38" s="1054" t="s">
        <v>115</v>
      </c>
      <c r="AF38" s="1069"/>
      <c r="AG38" s="1069"/>
      <c r="AH38" s="1070"/>
      <c r="AI38" s="1054" t="s">
        <v>116</v>
      </c>
      <c r="AJ38" s="1055"/>
      <c r="AK38" s="1055"/>
      <c r="AL38" s="1055"/>
      <c r="AM38" s="1056"/>
      <c r="AN38" s="1040" t="s">
        <v>130</v>
      </c>
      <c r="AO38" s="1041"/>
      <c r="AP38" s="1041"/>
      <c r="AQ38" s="1041"/>
      <c r="AR38" s="1042"/>
      <c r="AS38" s="1024" t="s">
        <v>85</v>
      </c>
      <c r="AT38" s="1069"/>
      <c r="AU38" s="1070"/>
      <c r="AV38" s="1024" t="s">
        <v>111</v>
      </c>
      <c r="AW38" s="1025"/>
      <c r="AX38" s="1057" t="s">
        <v>1</v>
      </c>
      <c r="AY38" s="1058"/>
      <c r="AZ38" s="1058"/>
      <c r="BA38" s="1058"/>
      <c r="BB38" s="1058"/>
      <c r="BC38" s="1059"/>
    </row>
    <row r="39" spans="1:101" s="22" customFormat="1" ht="29.25" customHeight="1" thickTop="1">
      <c r="A39" s="1015" t="s">
        <v>84</v>
      </c>
      <c r="B39" s="1016"/>
      <c r="C39" s="1017"/>
      <c r="D39" s="1004"/>
      <c r="E39" s="1005"/>
      <c r="F39" s="1003"/>
      <c r="G39" s="1004"/>
      <c r="H39" s="1005"/>
      <c r="I39" s="1003"/>
      <c r="J39" s="1004"/>
      <c r="K39" s="1004"/>
      <c r="L39" s="1004"/>
      <c r="M39" s="1005"/>
      <c r="N39" s="1010"/>
      <c r="O39" s="1011"/>
      <c r="P39" s="1011"/>
      <c r="Q39" s="1011"/>
      <c r="R39" s="1011"/>
      <c r="S39" s="1011"/>
      <c r="T39" s="1011"/>
      <c r="U39" s="1012"/>
      <c r="V39" s="1010"/>
      <c r="W39" s="1011"/>
      <c r="X39" s="1011"/>
      <c r="Y39" s="1011"/>
      <c r="Z39" s="1011"/>
      <c r="AA39" s="1011"/>
      <c r="AB39" s="1011"/>
      <c r="AC39" s="1011"/>
      <c r="AD39" s="1012"/>
      <c r="AE39" s="1037"/>
      <c r="AF39" s="1038"/>
      <c r="AG39" s="1038"/>
      <c r="AH39" s="1039"/>
      <c r="AI39" s="1026"/>
      <c r="AJ39" s="1027"/>
      <c r="AK39" s="1027"/>
      <c r="AL39" s="1027"/>
      <c r="AM39" s="150" t="s">
        <v>80</v>
      </c>
      <c r="AN39" s="1063" t="str">
        <f>IF(AE39="","",SUM(AE39*AI39,AE40*AI40,AE41*AI41,AE42*AI42,AE43*AI43))</f>
        <v/>
      </c>
      <c r="AO39" s="1064"/>
      <c r="AP39" s="1064"/>
      <c r="AQ39" s="1064"/>
      <c r="AR39" s="1065"/>
      <c r="AS39" s="1074"/>
      <c r="AT39" s="1075"/>
      <c r="AU39" s="1076"/>
      <c r="AV39" s="1028"/>
      <c r="AW39" s="1029"/>
      <c r="AX39" s="944"/>
      <c r="AY39" s="945"/>
      <c r="AZ39" s="945"/>
      <c r="BA39" s="945"/>
      <c r="BB39" s="945"/>
      <c r="BC39" s="946"/>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row>
    <row r="40" spans="1:101" s="22" customFormat="1" ht="29.25" customHeight="1">
      <c r="A40" s="1018"/>
      <c r="B40" s="1019"/>
      <c r="C40" s="1020"/>
      <c r="D40" s="995"/>
      <c r="E40" s="996"/>
      <c r="F40" s="997"/>
      <c r="G40" s="995"/>
      <c r="H40" s="996"/>
      <c r="I40" s="998"/>
      <c r="J40" s="999"/>
      <c r="K40" s="999"/>
      <c r="L40" s="999"/>
      <c r="M40" s="1000"/>
      <c r="N40" s="989"/>
      <c r="O40" s="990"/>
      <c r="P40" s="990"/>
      <c r="Q40" s="990"/>
      <c r="R40" s="990"/>
      <c r="S40" s="990"/>
      <c r="T40" s="990"/>
      <c r="U40" s="991"/>
      <c r="V40" s="989"/>
      <c r="W40" s="990"/>
      <c r="X40" s="990"/>
      <c r="Y40" s="990"/>
      <c r="Z40" s="990"/>
      <c r="AA40" s="990"/>
      <c r="AB40" s="990"/>
      <c r="AC40" s="990"/>
      <c r="AD40" s="991"/>
      <c r="AE40" s="992"/>
      <c r="AF40" s="993"/>
      <c r="AG40" s="993"/>
      <c r="AH40" s="994"/>
      <c r="AI40" s="1001"/>
      <c r="AJ40" s="1002"/>
      <c r="AK40" s="1002"/>
      <c r="AL40" s="1002"/>
      <c r="AM40" s="151" t="s">
        <v>80</v>
      </c>
      <c r="AN40" s="1066"/>
      <c r="AO40" s="1067"/>
      <c r="AP40" s="1067"/>
      <c r="AQ40" s="1067"/>
      <c r="AR40" s="1068"/>
      <c r="AS40" s="1071"/>
      <c r="AT40" s="1072"/>
      <c r="AU40" s="1073"/>
      <c r="AV40" s="972"/>
      <c r="AW40" s="973"/>
      <c r="AX40" s="974"/>
      <c r="AY40" s="975"/>
      <c r="AZ40" s="975"/>
      <c r="BA40" s="975"/>
      <c r="BB40" s="975"/>
      <c r="BC40" s="976"/>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row>
    <row r="41" spans="1:101" s="22" customFormat="1" ht="29.25" customHeight="1">
      <c r="A41" s="1018"/>
      <c r="B41" s="1019"/>
      <c r="C41" s="1020"/>
      <c r="D41" s="995"/>
      <c r="E41" s="996"/>
      <c r="F41" s="997"/>
      <c r="G41" s="995"/>
      <c r="H41" s="996"/>
      <c r="I41" s="998"/>
      <c r="J41" s="999"/>
      <c r="K41" s="999"/>
      <c r="L41" s="999"/>
      <c r="M41" s="1000"/>
      <c r="N41" s="989"/>
      <c r="O41" s="990"/>
      <c r="P41" s="990"/>
      <c r="Q41" s="990"/>
      <c r="R41" s="990"/>
      <c r="S41" s="990"/>
      <c r="T41" s="990"/>
      <c r="U41" s="991"/>
      <c r="V41" s="989"/>
      <c r="W41" s="990"/>
      <c r="X41" s="990"/>
      <c r="Y41" s="990"/>
      <c r="Z41" s="990"/>
      <c r="AA41" s="990"/>
      <c r="AB41" s="990"/>
      <c r="AC41" s="990"/>
      <c r="AD41" s="991"/>
      <c r="AE41" s="992"/>
      <c r="AF41" s="993"/>
      <c r="AG41" s="993"/>
      <c r="AH41" s="994"/>
      <c r="AI41" s="1001"/>
      <c r="AJ41" s="1002"/>
      <c r="AK41" s="1002"/>
      <c r="AL41" s="1002"/>
      <c r="AM41" s="151" t="s">
        <v>23</v>
      </c>
      <c r="AN41" s="1066"/>
      <c r="AO41" s="1067"/>
      <c r="AP41" s="1067"/>
      <c r="AQ41" s="1067"/>
      <c r="AR41" s="1068"/>
      <c r="AS41" s="1071"/>
      <c r="AT41" s="1072"/>
      <c r="AU41" s="1073"/>
      <c r="AV41" s="972"/>
      <c r="AW41" s="973"/>
      <c r="AX41" s="974"/>
      <c r="AY41" s="975"/>
      <c r="AZ41" s="975"/>
      <c r="BA41" s="975"/>
      <c r="BB41" s="975"/>
      <c r="BC41" s="976"/>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row>
    <row r="42" spans="1:101" s="22" customFormat="1" ht="29.25" customHeight="1">
      <c r="A42" s="1018"/>
      <c r="B42" s="1019"/>
      <c r="C42" s="1020"/>
      <c r="D42" s="995"/>
      <c r="E42" s="996"/>
      <c r="F42" s="997"/>
      <c r="G42" s="995"/>
      <c r="H42" s="996"/>
      <c r="I42" s="998"/>
      <c r="J42" s="999"/>
      <c r="K42" s="999"/>
      <c r="L42" s="999"/>
      <c r="M42" s="1000"/>
      <c r="N42" s="989"/>
      <c r="O42" s="990"/>
      <c r="P42" s="990"/>
      <c r="Q42" s="990"/>
      <c r="R42" s="990"/>
      <c r="S42" s="990"/>
      <c r="T42" s="990"/>
      <c r="U42" s="991"/>
      <c r="V42" s="989"/>
      <c r="W42" s="990"/>
      <c r="X42" s="990"/>
      <c r="Y42" s="990"/>
      <c r="Z42" s="990"/>
      <c r="AA42" s="990"/>
      <c r="AB42" s="990"/>
      <c r="AC42" s="990"/>
      <c r="AD42" s="991"/>
      <c r="AE42" s="992"/>
      <c r="AF42" s="993"/>
      <c r="AG42" s="993"/>
      <c r="AH42" s="994"/>
      <c r="AI42" s="1001"/>
      <c r="AJ42" s="1002"/>
      <c r="AK42" s="1002"/>
      <c r="AL42" s="1002"/>
      <c r="AM42" s="151" t="s">
        <v>23</v>
      </c>
      <c r="AN42" s="1066"/>
      <c r="AO42" s="1067"/>
      <c r="AP42" s="1067"/>
      <c r="AQ42" s="1067"/>
      <c r="AR42" s="1068"/>
      <c r="AS42" s="1071"/>
      <c r="AT42" s="1072"/>
      <c r="AU42" s="1073"/>
      <c r="AV42" s="972"/>
      <c r="AW42" s="973"/>
      <c r="AX42" s="974"/>
      <c r="AY42" s="975"/>
      <c r="AZ42" s="975"/>
      <c r="BA42" s="975"/>
      <c r="BB42" s="975"/>
      <c r="BC42" s="976"/>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row>
    <row r="43" spans="1:101" s="22" customFormat="1" ht="29.25" customHeight="1">
      <c r="A43" s="1018"/>
      <c r="B43" s="1019"/>
      <c r="C43" s="1020"/>
      <c r="D43" s="977"/>
      <c r="E43" s="978"/>
      <c r="F43" s="979"/>
      <c r="G43" s="977"/>
      <c r="H43" s="978"/>
      <c r="I43" s="980"/>
      <c r="J43" s="981"/>
      <c r="K43" s="981"/>
      <c r="L43" s="981"/>
      <c r="M43" s="982"/>
      <c r="N43" s="983"/>
      <c r="O43" s="984"/>
      <c r="P43" s="984"/>
      <c r="Q43" s="984"/>
      <c r="R43" s="984"/>
      <c r="S43" s="984"/>
      <c r="T43" s="984"/>
      <c r="U43" s="985"/>
      <c r="V43" s="983"/>
      <c r="W43" s="984"/>
      <c r="X43" s="984"/>
      <c r="Y43" s="984"/>
      <c r="Z43" s="984"/>
      <c r="AA43" s="984"/>
      <c r="AB43" s="984"/>
      <c r="AC43" s="984"/>
      <c r="AD43" s="985"/>
      <c r="AE43" s="986"/>
      <c r="AF43" s="987"/>
      <c r="AG43" s="987"/>
      <c r="AH43" s="988"/>
      <c r="AI43" s="936"/>
      <c r="AJ43" s="937"/>
      <c r="AK43" s="937"/>
      <c r="AL43" s="937"/>
      <c r="AM43" s="152" t="s">
        <v>23</v>
      </c>
      <c r="AN43" s="1066"/>
      <c r="AO43" s="1067"/>
      <c r="AP43" s="1067"/>
      <c r="AQ43" s="1067"/>
      <c r="AR43" s="1068"/>
      <c r="AS43" s="938"/>
      <c r="AT43" s="939"/>
      <c r="AU43" s="940"/>
      <c r="AV43" s="961"/>
      <c r="AW43" s="962"/>
      <c r="AX43" s="941"/>
      <c r="AY43" s="942"/>
      <c r="AZ43" s="942"/>
      <c r="BA43" s="942"/>
      <c r="BB43" s="942"/>
      <c r="BC43" s="943"/>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row>
    <row r="44" spans="1:101" s="7" customFormat="1" ht="33" customHeight="1">
      <c r="A44" s="1021"/>
      <c r="B44" s="1022"/>
      <c r="C44" s="1023"/>
      <c r="D44" s="963" t="s">
        <v>128</v>
      </c>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5" t="str">
        <f>IF(OR($G$9="■",AN39="",$V$37=""),"",ROUNDDOWN(AN39/V37,0))</f>
        <v/>
      </c>
      <c r="AO44" s="966"/>
      <c r="AP44" s="966"/>
      <c r="AQ44" s="966"/>
      <c r="AR44" s="967"/>
      <c r="AS44" s="968" t="s">
        <v>114</v>
      </c>
      <c r="AT44" s="969"/>
      <c r="AU44" s="969"/>
      <c r="AV44" s="969"/>
      <c r="AW44" s="969"/>
      <c r="AX44" s="970">
        <f>SUM(AX39:BC43)</f>
        <v>0</v>
      </c>
      <c r="AY44" s="970"/>
      <c r="AZ44" s="970"/>
      <c r="BA44" s="970"/>
      <c r="BB44" s="970"/>
      <c r="BC44" s="971"/>
    </row>
    <row r="45" spans="1:101" s="22" customFormat="1" ht="36" customHeight="1" thickBot="1">
      <c r="A45" s="947" t="s">
        <v>112</v>
      </c>
      <c r="B45" s="948"/>
      <c r="C45" s="949"/>
      <c r="D45" s="958" t="s">
        <v>139</v>
      </c>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959"/>
      <c r="AR45" s="959"/>
      <c r="AS45" s="959"/>
      <c r="AT45" s="959"/>
      <c r="AU45" s="959"/>
      <c r="AV45" s="959"/>
      <c r="AW45" s="960"/>
      <c r="AX45" s="950"/>
      <c r="AY45" s="951"/>
      <c r="AZ45" s="951"/>
      <c r="BA45" s="951"/>
      <c r="BB45" s="951"/>
      <c r="BC45" s="952"/>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row>
    <row r="46" spans="1:101" s="22" customFormat="1" ht="36" customHeight="1" thickTop="1" thickBot="1">
      <c r="A46" s="953" t="s">
        <v>140</v>
      </c>
      <c r="B46" s="954"/>
      <c r="C46" s="954"/>
      <c r="D46" s="954"/>
      <c r="E46" s="954"/>
      <c r="F46" s="954"/>
      <c r="G46" s="954"/>
      <c r="H46" s="954"/>
      <c r="I46" s="954"/>
      <c r="J46" s="954"/>
      <c r="K46" s="954"/>
      <c r="L46" s="954"/>
      <c r="M46" s="954"/>
      <c r="N46" s="954"/>
      <c r="O46" s="954"/>
      <c r="P46" s="954"/>
      <c r="Q46" s="954"/>
      <c r="R46" s="954"/>
      <c r="S46" s="954"/>
      <c r="T46" s="954"/>
      <c r="U46" s="954"/>
      <c r="V46" s="954"/>
      <c r="W46" s="954"/>
      <c r="X46" s="954"/>
      <c r="Y46" s="954"/>
      <c r="Z46" s="954"/>
      <c r="AA46" s="954"/>
      <c r="AB46" s="954"/>
      <c r="AC46" s="954"/>
      <c r="AD46" s="954"/>
      <c r="AE46" s="954"/>
      <c r="AF46" s="954"/>
      <c r="AG46" s="954"/>
      <c r="AH46" s="954"/>
      <c r="AI46" s="954"/>
      <c r="AJ46" s="954"/>
      <c r="AK46" s="954"/>
      <c r="AL46" s="954"/>
      <c r="AM46" s="954"/>
      <c r="AN46" s="954"/>
      <c r="AO46" s="954"/>
      <c r="AP46" s="954"/>
      <c r="AQ46" s="954"/>
      <c r="AR46" s="954"/>
      <c r="AS46" s="954"/>
      <c r="AT46" s="954"/>
      <c r="AU46" s="954"/>
      <c r="AV46" s="954"/>
      <c r="AW46" s="954"/>
      <c r="AX46" s="955">
        <f>SUM(AX44:BC45)</f>
        <v>0</v>
      </c>
      <c r="AY46" s="956"/>
      <c r="AZ46" s="956"/>
      <c r="BA46" s="956"/>
      <c r="BB46" s="956"/>
      <c r="BC46" s="957"/>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row>
    <row r="47" spans="1:101" s="22" customFormat="1" ht="12.75" customHeight="1" thickBot="1">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3"/>
      <c r="AT47" s="163"/>
      <c r="AU47" s="163"/>
      <c r="AV47" s="164"/>
      <c r="AW47" s="164"/>
      <c r="AX47" s="165"/>
      <c r="AY47" s="165"/>
      <c r="AZ47" s="165"/>
      <c r="BA47" s="165"/>
      <c r="BB47" s="165"/>
      <c r="BC47" s="165"/>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row>
    <row r="48" spans="1:101" ht="34.5" customHeight="1" thickBot="1">
      <c r="A48" s="1030" t="s">
        <v>109</v>
      </c>
      <c r="B48" s="1031"/>
      <c r="C48" s="1032"/>
      <c r="D48" s="1013"/>
      <c r="E48" s="1013"/>
      <c r="F48" s="1013"/>
      <c r="G48" s="1013"/>
      <c r="H48" s="1013"/>
      <c r="I48" s="1013"/>
      <c r="J48" s="1013"/>
      <c r="K48" s="1013"/>
      <c r="L48" s="1013"/>
      <c r="M48" s="1014"/>
      <c r="N48" s="1006" t="s">
        <v>127</v>
      </c>
      <c r="O48" s="1006"/>
      <c r="P48" s="1006"/>
      <c r="Q48" s="1006"/>
      <c r="R48" s="1006"/>
      <c r="S48" s="1006"/>
      <c r="T48" s="1006"/>
      <c r="U48" s="1006"/>
      <c r="V48" s="1047"/>
      <c r="W48" s="1048"/>
      <c r="X48" s="1048"/>
      <c r="Y48" s="1048"/>
      <c r="Z48" s="1048"/>
      <c r="AA48" s="1048"/>
      <c r="AB48" s="1048"/>
      <c r="AC48" s="1049" t="s">
        <v>113</v>
      </c>
      <c r="AD48" s="1050"/>
      <c r="AE48" s="174" t="s">
        <v>129</v>
      </c>
      <c r="AF48" s="166"/>
      <c r="AG48" s="166"/>
      <c r="AH48" s="166"/>
      <c r="AI48" s="167"/>
      <c r="AJ48" s="166"/>
      <c r="AK48" s="166"/>
      <c r="AL48" s="166"/>
      <c r="AM48" s="166"/>
      <c r="AN48" s="166"/>
      <c r="AO48" s="166"/>
      <c r="AP48" s="166"/>
      <c r="AQ48" s="166"/>
      <c r="AR48" s="166"/>
      <c r="AS48" s="166"/>
      <c r="AT48" s="166"/>
      <c r="AU48" s="166"/>
      <c r="AV48" s="166"/>
      <c r="AW48" s="166"/>
      <c r="AX48" s="166"/>
      <c r="AY48" s="166"/>
      <c r="AZ48" s="166"/>
      <c r="BA48" s="166"/>
      <c r="BB48" s="166"/>
      <c r="BC48" s="166"/>
    </row>
    <row r="49" spans="1:101" ht="61.5" customHeight="1" thickBot="1">
      <c r="A49" s="1033" t="s">
        <v>83</v>
      </c>
      <c r="B49" s="1034"/>
      <c r="C49" s="1035"/>
      <c r="D49" s="1008" t="s">
        <v>24</v>
      </c>
      <c r="E49" s="1009"/>
      <c r="F49" s="1007" t="s">
        <v>15</v>
      </c>
      <c r="G49" s="1008"/>
      <c r="H49" s="1009"/>
      <c r="I49" s="1007" t="s">
        <v>81</v>
      </c>
      <c r="J49" s="1008"/>
      <c r="K49" s="1008"/>
      <c r="L49" s="1008"/>
      <c r="M49" s="1009"/>
      <c r="N49" s="1007" t="s">
        <v>9</v>
      </c>
      <c r="O49" s="1008"/>
      <c r="P49" s="1008"/>
      <c r="Q49" s="1008"/>
      <c r="R49" s="1008"/>
      <c r="S49" s="1008"/>
      <c r="T49" s="1008"/>
      <c r="U49" s="1009"/>
      <c r="V49" s="1007" t="s">
        <v>3</v>
      </c>
      <c r="W49" s="1008"/>
      <c r="X49" s="1008"/>
      <c r="Y49" s="1008"/>
      <c r="Z49" s="1008"/>
      <c r="AA49" s="1008"/>
      <c r="AB49" s="1008"/>
      <c r="AC49" s="1008"/>
      <c r="AD49" s="1009"/>
      <c r="AE49" s="1054" t="s">
        <v>115</v>
      </c>
      <c r="AF49" s="1069"/>
      <c r="AG49" s="1069"/>
      <c r="AH49" s="1070"/>
      <c r="AI49" s="1054" t="s">
        <v>116</v>
      </c>
      <c r="AJ49" s="1055"/>
      <c r="AK49" s="1055"/>
      <c r="AL49" s="1055"/>
      <c r="AM49" s="1056"/>
      <c r="AN49" s="1040" t="s">
        <v>130</v>
      </c>
      <c r="AO49" s="1041"/>
      <c r="AP49" s="1041"/>
      <c r="AQ49" s="1041"/>
      <c r="AR49" s="1042"/>
      <c r="AS49" s="1024" t="s">
        <v>85</v>
      </c>
      <c r="AT49" s="1069"/>
      <c r="AU49" s="1070"/>
      <c r="AV49" s="1024" t="s">
        <v>111</v>
      </c>
      <c r="AW49" s="1025"/>
      <c r="AX49" s="1057" t="s">
        <v>1</v>
      </c>
      <c r="AY49" s="1058"/>
      <c r="AZ49" s="1058"/>
      <c r="BA49" s="1058"/>
      <c r="BB49" s="1058"/>
      <c r="BC49" s="1059"/>
    </row>
    <row r="50" spans="1:101" s="22" customFormat="1" ht="29.25" customHeight="1" thickTop="1">
      <c r="A50" s="1015" t="s">
        <v>84</v>
      </c>
      <c r="B50" s="1016"/>
      <c r="C50" s="1017"/>
      <c r="D50" s="1004"/>
      <c r="E50" s="1005"/>
      <c r="F50" s="1003"/>
      <c r="G50" s="1004"/>
      <c r="H50" s="1005"/>
      <c r="I50" s="1003"/>
      <c r="J50" s="1004"/>
      <c r="K50" s="1004"/>
      <c r="L50" s="1004"/>
      <c r="M50" s="1005"/>
      <c r="N50" s="1010"/>
      <c r="O50" s="1011"/>
      <c r="P50" s="1011"/>
      <c r="Q50" s="1011"/>
      <c r="R50" s="1011"/>
      <c r="S50" s="1011"/>
      <c r="T50" s="1011"/>
      <c r="U50" s="1012"/>
      <c r="V50" s="1010"/>
      <c r="W50" s="1011"/>
      <c r="X50" s="1011"/>
      <c r="Y50" s="1011"/>
      <c r="Z50" s="1011"/>
      <c r="AA50" s="1011"/>
      <c r="AB50" s="1011"/>
      <c r="AC50" s="1011"/>
      <c r="AD50" s="1012"/>
      <c r="AE50" s="1037"/>
      <c r="AF50" s="1038"/>
      <c r="AG50" s="1038"/>
      <c r="AH50" s="1039"/>
      <c r="AI50" s="1026"/>
      <c r="AJ50" s="1027"/>
      <c r="AK50" s="1027"/>
      <c r="AL50" s="1027"/>
      <c r="AM50" s="150" t="s">
        <v>80</v>
      </c>
      <c r="AN50" s="1063" t="str">
        <f>IF(AE50="","",SUM(AE50*AI50,AE51*AI51,AE52*AI52,AE53*AI53,AE54*AI54))</f>
        <v/>
      </c>
      <c r="AO50" s="1064"/>
      <c r="AP50" s="1064"/>
      <c r="AQ50" s="1064"/>
      <c r="AR50" s="1065"/>
      <c r="AS50" s="1074"/>
      <c r="AT50" s="1075"/>
      <c r="AU50" s="1076"/>
      <c r="AV50" s="1028"/>
      <c r="AW50" s="1029"/>
      <c r="AX50" s="944"/>
      <c r="AY50" s="945"/>
      <c r="AZ50" s="945"/>
      <c r="BA50" s="945"/>
      <c r="BB50" s="945"/>
      <c r="BC50" s="946"/>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row>
    <row r="51" spans="1:101" s="22" customFormat="1" ht="29.25" customHeight="1">
      <c r="A51" s="1018"/>
      <c r="B51" s="1019"/>
      <c r="C51" s="1020"/>
      <c r="D51" s="995"/>
      <c r="E51" s="996"/>
      <c r="F51" s="997"/>
      <c r="G51" s="995"/>
      <c r="H51" s="996"/>
      <c r="I51" s="998"/>
      <c r="J51" s="999"/>
      <c r="K51" s="999"/>
      <c r="L51" s="999"/>
      <c r="M51" s="1000"/>
      <c r="N51" s="989"/>
      <c r="O51" s="990"/>
      <c r="P51" s="990"/>
      <c r="Q51" s="990"/>
      <c r="R51" s="990"/>
      <c r="S51" s="990"/>
      <c r="T51" s="990"/>
      <c r="U51" s="991"/>
      <c r="V51" s="989"/>
      <c r="W51" s="990"/>
      <c r="X51" s="990"/>
      <c r="Y51" s="990"/>
      <c r="Z51" s="990"/>
      <c r="AA51" s="990"/>
      <c r="AB51" s="990"/>
      <c r="AC51" s="990"/>
      <c r="AD51" s="991"/>
      <c r="AE51" s="992"/>
      <c r="AF51" s="993"/>
      <c r="AG51" s="993"/>
      <c r="AH51" s="994"/>
      <c r="AI51" s="1001"/>
      <c r="AJ51" s="1002"/>
      <c r="AK51" s="1002"/>
      <c r="AL51" s="1002"/>
      <c r="AM51" s="151" t="s">
        <v>80</v>
      </c>
      <c r="AN51" s="1066"/>
      <c r="AO51" s="1067"/>
      <c r="AP51" s="1067"/>
      <c r="AQ51" s="1067"/>
      <c r="AR51" s="1068"/>
      <c r="AS51" s="1071"/>
      <c r="AT51" s="1072"/>
      <c r="AU51" s="1073"/>
      <c r="AV51" s="972"/>
      <c r="AW51" s="973"/>
      <c r="AX51" s="974"/>
      <c r="AY51" s="975"/>
      <c r="AZ51" s="975"/>
      <c r="BA51" s="975"/>
      <c r="BB51" s="975"/>
      <c r="BC51" s="976"/>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row>
    <row r="52" spans="1:101" s="22" customFormat="1" ht="29.25" customHeight="1">
      <c r="A52" s="1018"/>
      <c r="B52" s="1019"/>
      <c r="C52" s="1020"/>
      <c r="D52" s="995"/>
      <c r="E52" s="996"/>
      <c r="F52" s="997"/>
      <c r="G52" s="995"/>
      <c r="H52" s="996"/>
      <c r="I52" s="998"/>
      <c r="J52" s="999"/>
      <c r="K52" s="999"/>
      <c r="L52" s="999"/>
      <c r="M52" s="1000"/>
      <c r="N52" s="989"/>
      <c r="O52" s="990"/>
      <c r="P52" s="990"/>
      <c r="Q52" s="990"/>
      <c r="R52" s="990"/>
      <c r="S52" s="990"/>
      <c r="T52" s="990"/>
      <c r="U52" s="991"/>
      <c r="V52" s="989"/>
      <c r="W52" s="990"/>
      <c r="X52" s="990"/>
      <c r="Y52" s="990"/>
      <c r="Z52" s="990"/>
      <c r="AA52" s="990"/>
      <c r="AB52" s="990"/>
      <c r="AC52" s="990"/>
      <c r="AD52" s="991"/>
      <c r="AE52" s="992"/>
      <c r="AF52" s="993"/>
      <c r="AG52" s="993"/>
      <c r="AH52" s="994"/>
      <c r="AI52" s="1001"/>
      <c r="AJ52" s="1002"/>
      <c r="AK52" s="1002"/>
      <c r="AL52" s="1002"/>
      <c r="AM52" s="151" t="s">
        <v>23</v>
      </c>
      <c r="AN52" s="1066"/>
      <c r="AO52" s="1067"/>
      <c r="AP52" s="1067"/>
      <c r="AQ52" s="1067"/>
      <c r="AR52" s="1068"/>
      <c r="AS52" s="1071"/>
      <c r="AT52" s="1072"/>
      <c r="AU52" s="1073"/>
      <c r="AV52" s="972"/>
      <c r="AW52" s="973"/>
      <c r="AX52" s="974"/>
      <c r="AY52" s="975"/>
      <c r="AZ52" s="975"/>
      <c r="BA52" s="975"/>
      <c r="BB52" s="975"/>
      <c r="BC52" s="976"/>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row>
    <row r="53" spans="1:101" s="22" customFormat="1" ht="29.25" customHeight="1">
      <c r="A53" s="1018"/>
      <c r="B53" s="1019"/>
      <c r="C53" s="1020"/>
      <c r="D53" s="995"/>
      <c r="E53" s="996"/>
      <c r="F53" s="997"/>
      <c r="G53" s="995"/>
      <c r="H53" s="996"/>
      <c r="I53" s="998"/>
      <c r="J53" s="999"/>
      <c r="K53" s="999"/>
      <c r="L53" s="999"/>
      <c r="M53" s="1000"/>
      <c r="N53" s="989"/>
      <c r="O53" s="990"/>
      <c r="P53" s="990"/>
      <c r="Q53" s="990"/>
      <c r="R53" s="990"/>
      <c r="S53" s="990"/>
      <c r="T53" s="990"/>
      <c r="U53" s="991"/>
      <c r="V53" s="989"/>
      <c r="W53" s="990"/>
      <c r="X53" s="990"/>
      <c r="Y53" s="990"/>
      <c r="Z53" s="990"/>
      <c r="AA53" s="990"/>
      <c r="AB53" s="990"/>
      <c r="AC53" s="990"/>
      <c r="AD53" s="991"/>
      <c r="AE53" s="992"/>
      <c r="AF53" s="993"/>
      <c r="AG53" s="993"/>
      <c r="AH53" s="994"/>
      <c r="AI53" s="1001"/>
      <c r="AJ53" s="1002"/>
      <c r="AK53" s="1002"/>
      <c r="AL53" s="1002"/>
      <c r="AM53" s="151" t="s">
        <v>23</v>
      </c>
      <c r="AN53" s="1066"/>
      <c r="AO53" s="1067"/>
      <c r="AP53" s="1067"/>
      <c r="AQ53" s="1067"/>
      <c r="AR53" s="1068"/>
      <c r="AS53" s="1071"/>
      <c r="AT53" s="1072"/>
      <c r="AU53" s="1073"/>
      <c r="AV53" s="972"/>
      <c r="AW53" s="973"/>
      <c r="AX53" s="974"/>
      <c r="AY53" s="975"/>
      <c r="AZ53" s="975"/>
      <c r="BA53" s="975"/>
      <c r="BB53" s="975"/>
      <c r="BC53" s="976"/>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row>
    <row r="54" spans="1:101" s="22" customFormat="1" ht="29.25" customHeight="1">
      <c r="A54" s="1018"/>
      <c r="B54" s="1019"/>
      <c r="C54" s="1020"/>
      <c r="D54" s="977"/>
      <c r="E54" s="978"/>
      <c r="F54" s="979"/>
      <c r="G54" s="977"/>
      <c r="H54" s="978"/>
      <c r="I54" s="980"/>
      <c r="J54" s="981"/>
      <c r="K54" s="981"/>
      <c r="L54" s="981"/>
      <c r="M54" s="982"/>
      <c r="N54" s="983"/>
      <c r="O54" s="984"/>
      <c r="P54" s="984"/>
      <c r="Q54" s="984"/>
      <c r="R54" s="984"/>
      <c r="S54" s="984"/>
      <c r="T54" s="984"/>
      <c r="U54" s="985"/>
      <c r="V54" s="983"/>
      <c r="W54" s="984"/>
      <c r="X54" s="984"/>
      <c r="Y54" s="984"/>
      <c r="Z54" s="984"/>
      <c r="AA54" s="984"/>
      <c r="AB54" s="984"/>
      <c r="AC54" s="984"/>
      <c r="AD54" s="985"/>
      <c r="AE54" s="986"/>
      <c r="AF54" s="987"/>
      <c r="AG54" s="987"/>
      <c r="AH54" s="988"/>
      <c r="AI54" s="936"/>
      <c r="AJ54" s="937"/>
      <c r="AK54" s="937"/>
      <c r="AL54" s="937"/>
      <c r="AM54" s="152" t="s">
        <v>23</v>
      </c>
      <c r="AN54" s="1066"/>
      <c r="AO54" s="1067"/>
      <c r="AP54" s="1067"/>
      <c r="AQ54" s="1067"/>
      <c r="AR54" s="1068"/>
      <c r="AS54" s="938"/>
      <c r="AT54" s="939"/>
      <c r="AU54" s="940"/>
      <c r="AV54" s="961"/>
      <c r="AW54" s="962"/>
      <c r="AX54" s="941"/>
      <c r="AY54" s="942"/>
      <c r="AZ54" s="942"/>
      <c r="BA54" s="942"/>
      <c r="BB54" s="942"/>
      <c r="BC54" s="943"/>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row>
    <row r="55" spans="1:101" s="7" customFormat="1" ht="33" customHeight="1">
      <c r="A55" s="1021"/>
      <c r="B55" s="1022"/>
      <c r="C55" s="1023"/>
      <c r="D55" s="963" t="s">
        <v>128</v>
      </c>
      <c r="E55" s="964"/>
      <c r="F55" s="964"/>
      <c r="G55" s="964"/>
      <c r="H55" s="964"/>
      <c r="I55" s="964"/>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5" t="str">
        <f>IF(OR($G$9="■",AN50="",$V$48=""),"",ROUNDDOWN(AN50/V48,0))</f>
        <v/>
      </c>
      <c r="AO55" s="966"/>
      <c r="AP55" s="966"/>
      <c r="AQ55" s="966"/>
      <c r="AR55" s="967"/>
      <c r="AS55" s="968" t="s">
        <v>114</v>
      </c>
      <c r="AT55" s="969"/>
      <c r="AU55" s="969"/>
      <c r="AV55" s="969"/>
      <c r="AW55" s="969"/>
      <c r="AX55" s="970">
        <f>SUM(AX50:BC54)</f>
        <v>0</v>
      </c>
      <c r="AY55" s="970"/>
      <c r="AZ55" s="970"/>
      <c r="BA55" s="970"/>
      <c r="BB55" s="970"/>
      <c r="BC55" s="971"/>
    </row>
    <row r="56" spans="1:101" s="22" customFormat="1" ht="36" customHeight="1" thickBot="1">
      <c r="A56" s="947" t="s">
        <v>112</v>
      </c>
      <c r="B56" s="948"/>
      <c r="C56" s="949"/>
      <c r="D56" s="958" t="s">
        <v>82</v>
      </c>
      <c r="E56" s="959"/>
      <c r="F56" s="959"/>
      <c r="G56" s="959"/>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60"/>
      <c r="AX56" s="950"/>
      <c r="AY56" s="951"/>
      <c r="AZ56" s="951"/>
      <c r="BA56" s="951"/>
      <c r="BB56" s="951"/>
      <c r="BC56" s="952"/>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row>
    <row r="57" spans="1:101" s="22" customFormat="1" ht="36" customHeight="1" thickTop="1" thickBot="1">
      <c r="A57" s="953" t="s">
        <v>140</v>
      </c>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5">
        <f>SUM(AX55:BC56)</f>
        <v>0</v>
      </c>
      <c r="AY57" s="956"/>
      <c r="AZ57" s="956"/>
      <c r="BA57" s="956"/>
      <c r="BB57" s="956"/>
      <c r="BC57" s="957"/>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row>
    <row r="58" spans="1:101" s="22" customFormat="1" ht="12" customHeight="1" thickBot="1">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3"/>
      <c r="AT58" s="163"/>
      <c r="AU58" s="163"/>
      <c r="AV58" s="164"/>
      <c r="AW58" s="164"/>
      <c r="AX58" s="165"/>
      <c r="AY58" s="165"/>
      <c r="AZ58" s="165"/>
      <c r="BA58" s="165"/>
      <c r="BB58" s="165"/>
      <c r="BC58" s="165"/>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row>
    <row r="59" spans="1:101" s="22" customFormat="1" ht="36.950000000000003" customHeight="1" thickBot="1">
      <c r="A59" s="1060" t="s">
        <v>104</v>
      </c>
      <c r="B59" s="1061"/>
      <c r="C59" s="1061"/>
      <c r="D59" s="1061"/>
      <c r="E59" s="1061"/>
      <c r="F59" s="1061"/>
      <c r="G59" s="1061"/>
      <c r="H59" s="1061"/>
      <c r="I59" s="1061"/>
      <c r="J59" s="1061"/>
      <c r="K59" s="1061"/>
      <c r="L59" s="1061"/>
      <c r="M59" s="1061"/>
      <c r="N59" s="1061"/>
      <c r="O59" s="1061"/>
      <c r="P59" s="1061"/>
      <c r="Q59" s="1061"/>
      <c r="R59" s="1061"/>
      <c r="S59" s="1061"/>
      <c r="T59" s="1061"/>
      <c r="U59" s="1061"/>
      <c r="V59" s="1061"/>
      <c r="W59" s="1061"/>
      <c r="X59" s="1061"/>
      <c r="Y59" s="1061"/>
      <c r="Z59" s="1061"/>
      <c r="AA59" s="1061"/>
      <c r="AB59" s="1061"/>
      <c r="AC59" s="1061"/>
      <c r="AD59" s="1061"/>
      <c r="AE59" s="1061"/>
      <c r="AF59" s="1061"/>
      <c r="AG59" s="1061"/>
      <c r="AH59" s="1061"/>
      <c r="AI59" s="1061"/>
      <c r="AJ59" s="1061"/>
      <c r="AK59" s="1061"/>
      <c r="AL59" s="1061"/>
      <c r="AM59" s="1061"/>
      <c r="AN59" s="1061"/>
      <c r="AO59" s="1061"/>
      <c r="AP59" s="1061"/>
      <c r="AQ59" s="1061"/>
      <c r="AR59" s="1061"/>
      <c r="AS59" s="1061"/>
      <c r="AT59" s="1061"/>
      <c r="AU59" s="1061"/>
      <c r="AV59" s="1061"/>
      <c r="AW59" s="1062"/>
      <c r="AX59" s="1051">
        <f>SUM(AX24,AX35,AX46,AX57)</f>
        <v>0</v>
      </c>
      <c r="AY59" s="1052"/>
      <c r="AZ59" s="1052"/>
      <c r="BA59" s="1052"/>
      <c r="BB59" s="1052"/>
      <c r="BC59" s="1053"/>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row>
  </sheetData>
  <sheetProtection algorithmName="SHA-512" hashValue="jONc6BaU+IYcc5DWhXG93nt/DTEPBkUaGI5O+pugYNNWB3RQ87jpGTNqLV9duggLcAqE84X9gNv2wwsSKzXeEg==" saltValue="9OCmDj8e8280R028bOhFPw==" spinCount="100000" sheet="1" objects="1" scenarios="1"/>
  <mergeCells count="329">
    <mergeCell ref="AP7:AV7"/>
    <mergeCell ref="AW7:BC7"/>
    <mergeCell ref="AV43:AW43"/>
    <mergeCell ref="AE38:AH38"/>
    <mergeCell ref="AV29:AW29"/>
    <mergeCell ref="AE43:AH43"/>
    <mergeCell ref="AX34:BC34"/>
    <mergeCell ref="AX9:AZ9"/>
    <mergeCell ref="AS20:AU20"/>
    <mergeCell ref="AM9:AW9"/>
    <mergeCell ref="AI27:AM27"/>
    <mergeCell ref="AN27:AR27"/>
    <mergeCell ref="AS42:AU42"/>
    <mergeCell ref="AV42:AW42"/>
    <mergeCell ref="AE42:AH42"/>
    <mergeCell ref="AI42:AL42"/>
    <mergeCell ref="AI41:AL41"/>
    <mergeCell ref="AS41:AU41"/>
    <mergeCell ref="AV41:AW41"/>
    <mergeCell ref="AV40:AW40"/>
    <mergeCell ref="AS39:AU39"/>
    <mergeCell ref="AI40:AL40"/>
    <mergeCell ref="AI43:AL43"/>
    <mergeCell ref="AS43:AU43"/>
    <mergeCell ref="AI32:AL32"/>
    <mergeCell ref="AE32:AH32"/>
    <mergeCell ref="AN39:AR43"/>
    <mergeCell ref="V42:AD42"/>
    <mergeCell ref="A3:BC3"/>
    <mergeCell ref="AV50:AW50"/>
    <mergeCell ref="D51:E51"/>
    <mergeCell ref="F51:H51"/>
    <mergeCell ref="I51:M51"/>
    <mergeCell ref="AX16:BC16"/>
    <mergeCell ref="A16:C16"/>
    <mergeCell ref="F16:H16"/>
    <mergeCell ref="N16:U16"/>
    <mergeCell ref="V16:AD16"/>
    <mergeCell ref="AX20:BC20"/>
    <mergeCell ref="D18:E18"/>
    <mergeCell ref="F19:H19"/>
    <mergeCell ref="AE16:AH16"/>
    <mergeCell ref="F20:H20"/>
    <mergeCell ref="AX45:BC45"/>
    <mergeCell ref="AS38:AU38"/>
    <mergeCell ref="D38:E38"/>
    <mergeCell ref="I40:M40"/>
    <mergeCell ref="I28:M28"/>
    <mergeCell ref="N43:U43"/>
    <mergeCell ref="D32:E32"/>
    <mergeCell ref="AS40:AU40"/>
    <mergeCell ref="AX21:BC21"/>
    <mergeCell ref="AX19:BC19"/>
    <mergeCell ref="AX17:BC17"/>
    <mergeCell ref="AX18:BC18"/>
    <mergeCell ref="AS17:AU17"/>
    <mergeCell ref="AS21:AU21"/>
    <mergeCell ref="AV21:AW21"/>
    <mergeCell ref="AX23:BC23"/>
    <mergeCell ref="AX22:BC22"/>
    <mergeCell ref="AS30:AU30"/>
    <mergeCell ref="AS29:AU29"/>
    <mergeCell ref="AS32:AU32"/>
    <mergeCell ref="AX27:BC27"/>
    <mergeCell ref="AX24:BC24"/>
    <mergeCell ref="D30:E30"/>
    <mergeCell ref="A24:AW24"/>
    <mergeCell ref="AI18:AL18"/>
    <mergeCell ref="AI19:AL19"/>
    <mergeCell ref="AI20:AL20"/>
    <mergeCell ref="AS19:AU19"/>
    <mergeCell ref="A26:C26"/>
    <mergeCell ref="A27:C27"/>
    <mergeCell ref="AE28:AH28"/>
    <mergeCell ref="AS27:AU27"/>
    <mergeCell ref="AV27:AW27"/>
    <mergeCell ref="BB6:BC6"/>
    <mergeCell ref="AV17:AW17"/>
    <mergeCell ref="AV18:AW18"/>
    <mergeCell ref="AV19:AW19"/>
    <mergeCell ref="AV20:AW20"/>
    <mergeCell ref="BA9:BC9"/>
    <mergeCell ref="AV28:AW28"/>
    <mergeCell ref="N15:U15"/>
    <mergeCell ref="N17:U17"/>
    <mergeCell ref="V15:AB15"/>
    <mergeCell ref="V17:AD17"/>
    <mergeCell ref="AI16:AM16"/>
    <mergeCell ref="AI17:AL17"/>
    <mergeCell ref="AV16:AW16"/>
    <mergeCell ref="AS16:AU16"/>
    <mergeCell ref="D26:M26"/>
    <mergeCell ref="A15:C15"/>
    <mergeCell ref="A23:C23"/>
    <mergeCell ref="A17:C22"/>
    <mergeCell ref="AC15:AD15"/>
    <mergeCell ref="AN33:AR33"/>
    <mergeCell ref="F21:H21"/>
    <mergeCell ref="F18:H18"/>
    <mergeCell ref="AI28:AL28"/>
    <mergeCell ref="AS28:AU28"/>
    <mergeCell ref="N30:U30"/>
    <mergeCell ref="V30:AD30"/>
    <mergeCell ref="AI30:AL30"/>
    <mergeCell ref="V28:AD28"/>
    <mergeCell ref="N27:U27"/>
    <mergeCell ref="V27:AD27"/>
    <mergeCell ref="V26:AB26"/>
    <mergeCell ref="AC26:AD26"/>
    <mergeCell ref="V18:AD18"/>
    <mergeCell ref="AE27:AH27"/>
    <mergeCell ref="AN17:AR21"/>
    <mergeCell ref="D22:AM22"/>
    <mergeCell ref="AN22:AR22"/>
    <mergeCell ref="AS22:AW22"/>
    <mergeCell ref="I20:M20"/>
    <mergeCell ref="F17:H17"/>
    <mergeCell ref="AS18:AU18"/>
    <mergeCell ref="I19:M19"/>
    <mergeCell ref="AI21:AL21"/>
    <mergeCell ref="A45:C45"/>
    <mergeCell ref="D31:E31"/>
    <mergeCell ref="AI31:AL31"/>
    <mergeCell ref="AN28:AR32"/>
    <mergeCell ref="AS31:AU31"/>
    <mergeCell ref="AV30:AW30"/>
    <mergeCell ref="AE30:AH30"/>
    <mergeCell ref="AE41:AH41"/>
    <mergeCell ref="F40:H40"/>
    <mergeCell ref="AE39:AH39"/>
    <mergeCell ref="I39:M39"/>
    <mergeCell ref="D42:E42"/>
    <mergeCell ref="F42:H42"/>
    <mergeCell ref="I42:M42"/>
    <mergeCell ref="N42:U42"/>
    <mergeCell ref="AE31:AH31"/>
    <mergeCell ref="A28:C33"/>
    <mergeCell ref="N39:U39"/>
    <mergeCell ref="V39:AD39"/>
    <mergeCell ref="F39:H39"/>
    <mergeCell ref="N41:U41"/>
    <mergeCell ref="I29:M29"/>
    <mergeCell ref="N31:U31"/>
    <mergeCell ref="N37:U37"/>
    <mergeCell ref="A46:AW46"/>
    <mergeCell ref="AS49:AU49"/>
    <mergeCell ref="AI51:AL51"/>
    <mergeCell ref="AS51:AU51"/>
    <mergeCell ref="AS50:AU50"/>
    <mergeCell ref="AV51:AW51"/>
    <mergeCell ref="D44:AM44"/>
    <mergeCell ref="AN44:AR44"/>
    <mergeCell ref="AS44:AW44"/>
    <mergeCell ref="N49:U49"/>
    <mergeCell ref="V49:AD49"/>
    <mergeCell ref="N48:U48"/>
    <mergeCell ref="A48:C48"/>
    <mergeCell ref="A50:C55"/>
    <mergeCell ref="A49:C49"/>
    <mergeCell ref="D49:E49"/>
    <mergeCell ref="F49:H49"/>
    <mergeCell ref="I49:M49"/>
    <mergeCell ref="N51:U51"/>
    <mergeCell ref="V51:AD51"/>
    <mergeCell ref="AE51:AH51"/>
    <mergeCell ref="AI52:AL52"/>
    <mergeCell ref="I53:M53"/>
    <mergeCell ref="N53:U53"/>
    <mergeCell ref="AX46:BC46"/>
    <mergeCell ref="AE50:AH50"/>
    <mergeCell ref="AI50:AL50"/>
    <mergeCell ref="AN50:AR54"/>
    <mergeCell ref="D48:M48"/>
    <mergeCell ref="V48:AB48"/>
    <mergeCell ref="AC48:AD48"/>
    <mergeCell ref="D50:E50"/>
    <mergeCell ref="F50:H50"/>
    <mergeCell ref="I50:M50"/>
    <mergeCell ref="N50:U50"/>
    <mergeCell ref="V50:AD50"/>
    <mergeCell ref="AV49:AW49"/>
    <mergeCell ref="AX49:BC49"/>
    <mergeCell ref="AE49:AH49"/>
    <mergeCell ref="AI49:AM49"/>
    <mergeCell ref="AN49:AR49"/>
    <mergeCell ref="AX52:BC52"/>
    <mergeCell ref="AI53:AL53"/>
    <mergeCell ref="AS53:AU53"/>
    <mergeCell ref="AS52:AU52"/>
    <mergeCell ref="AV52:AW52"/>
    <mergeCell ref="D53:E53"/>
    <mergeCell ref="F53:H53"/>
    <mergeCell ref="AX59:BC59"/>
    <mergeCell ref="AX32:BC32"/>
    <mergeCell ref="AE40:AH40"/>
    <mergeCell ref="AI38:AM38"/>
    <mergeCell ref="AN38:AR38"/>
    <mergeCell ref="AX38:BC38"/>
    <mergeCell ref="AX29:BC29"/>
    <mergeCell ref="A59:AW59"/>
    <mergeCell ref="AX42:BC42"/>
    <mergeCell ref="AX51:BC51"/>
    <mergeCell ref="AX33:BC33"/>
    <mergeCell ref="AX30:BC30"/>
    <mergeCell ref="AX35:BC35"/>
    <mergeCell ref="AX31:BC31"/>
    <mergeCell ref="D43:E43"/>
    <mergeCell ref="F43:H43"/>
    <mergeCell ref="AX44:BC44"/>
    <mergeCell ref="I43:M43"/>
    <mergeCell ref="AV31:AW31"/>
    <mergeCell ref="F29:H29"/>
    <mergeCell ref="F30:H30"/>
    <mergeCell ref="AV32:AW32"/>
    <mergeCell ref="D33:AM33"/>
    <mergeCell ref="V31:AD31"/>
    <mergeCell ref="V37:AB37"/>
    <mergeCell ref="AC37:AD37"/>
    <mergeCell ref="I32:M32"/>
    <mergeCell ref="N32:U32"/>
    <mergeCell ref="N40:U40"/>
    <mergeCell ref="V40:AD40"/>
    <mergeCell ref="I30:M30"/>
    <mergeCell ref="F32:H32"/>
    <mergeCell ref="F27:H27"/>
    <mergeCell ref="F31:H31"/>
    <mergeCell ref="I31:M31"/>
    <mergeCell ref="V41:AD41"/>
    <mergeCell ref="AI9:AJ9"/>
    <mergeCell ref="AX28:BC28"/>
    <mergeCell ref="AE17:AH17"/>
    <mergeCell ref="AE18:AH18"/>
    <mergeCell ref="AE19:AH19"/>
    <mergeCell ref="AN16:AR16"/>
    <mergeCell ref="N20:U20"/>
    <mergeCell ref="D9:E9"/>
    <mergeCell ref="H9:I9"/>
    <mergeCell ref="K9:O9"/>
    <mergeCell ref="P9:S9"/>
    <mergeCell ref="T9:U9"/>
    <mergeCell ref="X9:AE9"/>
    <mergeCell ref="D15:M15"/>
    <mergeCell ref="V20:AD20"/>
    <mergeCell ref="I21:M21"/>
    <mergeCell ref="N21:U21"/>
    <mergeCell ref="V21:AD21"/>
    <mergeCell ref="AE20:AH20"/>
    <mergeCell ref="D17:E17"/>
    <mergeCell ref="AF9:AH9"/>
    <mergeCell ref="I16:M16"/>
    <mergeCell ref="N18:U18"/>
    <mergeCell ref="AX41:BC41"/>
    <mergeCell ref="AX39:BC39"/>
    <mergeCell ref="AX40:BC40"/>
    <mergeCell ref="V32:AD32"/>
    <mergeCell ref="I38:M38"/>
    <mergeCell ref="N38:U38"/>
    <mergeCell ref="V38:AD38"/>
    <mergeCell ref="D37:M37"/>
    <mergeCell ref="AS33:AW33"/>
    <mergeCell ref="D40:E40"/>
    <mergeCell ref="F38:H38"/>
    <mergeCell ref="A35:AW35"/>
    <mergeCell ref="A39:C44"/>
    <mergeCell ref="AV38:AW38"/>
    <mergeCell ref="D39:E39"/>
    <mergeCell ref="AI39:AL39"/>
    <mergeCell ref="AV39:AW39"/>
    <mergeCell ref="A37:C37"/>
    <mergeCell ref="A34:C34"/>
    <mergeCell ref="A38:C38"/>
    <mergeCell ref="D41:E41"/>
    <mergeCell ref="F41:H41"/>
    <mergeCell ref="I41:M41"/>
    <mergeCell ref="V43:AD43"/>
    <mergeCell ref="AI29:AL29"/>
    <mergeCell ref="AE29:AH29"/>
    <mergeCell ref="N29:U29"/>
    <mergeCell ref="V29:AD29"/>
    <mergeCell ref="F28:H28"/>
    <mergeCell ref="N26:U26"/>
    <mergeCell ref="I27:M27"/>
    <mergeCell ref="D16:E16"/>
    <mergeCell ref="D19:E19"/>
    <mergeCell ref="D20:E20"/>
    <mergeCell ref="D21:E21"/>
    <mergeCell ref="N28:U28"/>
    <mergeCell ref="N19:U19"/>
    <mergeCell ref="V19:AD19"/>
    <mergeCell ref="I17:M17"/>
    <mergeCell ref="D27:E27"/>
    <mergeCell ref="D28:E28"/>
    <mergeCell ref="D29:E29"/>
    <mergeCell ref="I18:M18"/>
    <mergeCell ref="AE21:AH21"/>
    <mergeCell ref="V54:AD54"/>
    <mergeCell ref="AE54:AH54"/>
    <mergeCell ref="V53:AD53"/>
    <mergeCell ref="AE53:AH53"/>
    <mergeCell ref="D52:E52"/>
    <mergeCell ref="F52:H52"/>
    <mergeCell ref="I52:M52"/>
    <mergeCell ref="N52:U52"/>
    <mergeCell ref="V52:AD52"/>
    <mergeCell ref="AE52:AH52"/>
    <mergeCell ref="AI54:AL54"/>
    <mergeCell ref="AS54:AU54"/>
    <mergeCell ref="AX43:BC43"/>
    <mergeCell ref="AX50:BC50"/>
    <mergeCell ref="A56:C56"/>
    <mergeCell ref="AX56:BC56"/>
    <mergeCell ref="A57:AW57"/>
    <mergeCell ref="AX57:BC57"/>
    <mergeCell ref="D23:AW23"/>
    <mergeCell ref="D34:AW34"/>
    <mergeCell ref="D45:AW45"/>
    <mergeCell ref="D56:AW56"/>
    <mergeCell ref="AV54:AW54"/>
    <mergeCell ref="AX54:BC54"/>
    <mergeCell ref="D55:AM55"/>
    <mergeCell ref="AN55:AR55"/>
    <mergeCell ref="AS55:AW55"/>
    <mergeCell ref="AX55:BC55"/>
    <mergeCell ref="AV53:AW53"/>
    <mergeCell ref="AX53:BC53"/>
    <mergeCell ref="D54:E54"/>
    <mergeCell ref="F54:H54"/>
    <mergeCell ref="I54:M54"/>
    <mergeCell ref="N54:U54"/>
  </mergeCells>
  <phoneticPr fontId="54"/>
  <conditionalFormatting sqref="G9">
    <cfRule type="expression" dxfId="24" priority="11" stopIfTrue="1">
      <formula>AND($C$16="□",$G$16="□")</formula>
    </cfRule>
  </conditionalFormatting>
  <conditionalFormatting sqref="C9">
    <cfRule type="expression" dxfId="23" priority="10" stopIfTrue="1">
      <formula>AND($C$16="□",$G$16="□")</formula>
    </cfRule>
  </conditionalFormatting>
  <conditionalFormatting sqref="C9 G9">
    <cfRule type="expression" dxfId="22" priority="9" stopIfTrue="1">
      <formula>AND($C$9="□",$G$9="□")</formula>
    </cfRule>
  </conditionalFormatting>
  <conditionalFormatting sqref="P9:S9">
    <cfRule type="expression" dxfId="21" priority="6" stopIfTrue="1">
      <formula>AND($G$9="■",$P$9="")</formula>
    </cfRule>
    <cfRule type="expression" dxfId="20" priority="7" stopIfTrue="1">
      <formula>$C$9="■"</formula>
    </cfRule>
  </conditionalFormatting>
  <conditionalFormatting sqref="K9:O9 T9:U9 AM9:BC9">
    <cfRule type="expression" dxfId="19" priority="5" stopIfTrue="1">
      <formula>$C$9="■"</formula>
    </cfRule>
  </conditionalFormatting>
  <conditionalFormatting sqref="X9:AJ9">
    <cfRule type="expression" dxfId="18" priority="4" stopIfTrue="1">
      <formula>$C$9="■"</formula>
    </cfRule>
  </conditionalFormatting>
  <conditionalFormatting sqref="AN22:AR22 AN44:AR44 AN55:AR55">
    <cfRule type="expression" dxfId="17" priority="3" stopIfTrue="1">
      <formula>$G$9="■"</formula>
    </cfRule>
  </conditionalFormatting>
  <conditionalFormatting sqref="AN33:AR33">
    <cfRule type="expression" dxfId="16" priority="2" stopIfTrue="1">
      <formula>$G$9="■"</formula>
    </cfRule>
  </conditionalFormatting>
  <dataValidations count="10">
    <dataValidation imeMode="disabled" allowBlank="1" showInputMessage="1" showErrorMessage="1" sqref="AX59:BC59 AX24:BC24 AN55 AX22:BC22 AX35:BC35 AX55:BC55 AX33:BC33 AX46:BC46 AN44 AX44:BC44 AX57:BC57 AN33" xr:uid="{00000000-0002-0000-0400-000000000000}"/>
    <dataValidation type="textLength" imeMode="disabled" operator="equal" allowBlank="1" showInputMessage="1" showErrorMessage="1" errorTitle="文字数エラー" error="SII登録型番の８文字で登録してください。" sqref="I39:M43 I17:M21 I28:M32 I50:M54" xr:uid="{00000000-0002-0000-0400-000001000000}">
      <formula1>8</formula1>
    </dataValidation>
    <dataValidation type="custom" imeMode="disabled" allowBlank="1" showInputMessage="1" showErrorMessage="1" errorTitle="入力エラー" error="小数点以下第一位を切り捨てで入力して下さい。" sqref="AE17:AH21 AE39:AH43 AE28:AH32 AE50:AH54" xr:uid="{00000000-0002-0000-0400-000002000000}">
      <formula1>AE17-ROUNDDOWN(AE17,0)=0</formula1>
    </dataValidation>
    <dataValidation type="custom" imeMode="disabled" allowBlank="1" showInputMessage="1" showErrorMessage="1" errorTitle="入力エラー" error="小数点以下の入力はできません。" sqref="AX23:BC23 AX34:BC34 AX45:BC45 AX56:BC56 AX17:BC21 AX28:BC32 AX39:BC43 AX50:BC54" xr:uid="{00000000-0002-0000-0400-000003000000}">
      <formula1>AX17-ROUNDDOWN(AX17,0)=0</formula1>
    </dataValidation>
    <dataValidation type="custom" imeMode="disabled" allowBlank="1" showInputMessage="1" showErrorMessage="1" errorTitle="入力エラー" error="小数点は第二位まで、三位以下切り捨てで入力して下さい。" sqref="AI17:AL21 AI28:AL32 AI39:AL43 AI50:AL54" xr:uid="{00000000-0002-0000-0400-000004000000}">
      <formula1>AI17-ROUNDDOWN(AI17,2)=0</formula1>
    </dataValidation>
    <dataValidation type="list" operator="equal" allowBlank="1" showInputMessage="1" showErrorMessage="1" errorTitle="文字数エラー" error="SII登録型番の９文字で登録してください。" sqref="F17:H21 F28:H32 F39:H43 F50:H54"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7:E21 D28:E32 D39:E43 D50:E54" xr:uid="{00000000-0002-0000-0400-000006000000}">
      <formula1>"床,壁,天井"</formula1>
    </dataValidation>
    <dataValidation type="list" allowBlank="1" showInputMessage="1" showErrorMessage="1" sqref="AV17:AW21 AV28:AW32 AV39:AW43 AV50:AW54" xr:uid="{00000000-0002-0000-0400-000007000000}">
      <formula1>"Ａ,Ｂ,Ｃ"</formula1>
    </dataValidation>
    <dataValidation type="list" allowBlank="1" showInputMessage="1" showErrorMessage="1" sqref="C9 G9" xr:uid="{00000000-0002-0000-0400-000008000000}">
      <formula1>"□,■"</formula1>
    </dataValidation>
    <dataValidation type="custom" allowBlank="1" showInputMessage="1" showErrorMessage="1" errorTitle="入力エラー" error="小数点は第二位まで、三位以下切り捨てで入力して下さい。" sqref="P9:S9 V26:AB26 V37:AB37 V48:AB48 V15:AB15" xr:uid="{00000000-0002-0000-0400-000009000000}">
      <formula1>P9-ROUNDDOWN(P9,2)=0</formula1>
    </dataValidation>
  </dataValidations>
  <printOptions horizontalCentered="1"/>
  <pageMargins left="0.27559055118110237" right="0.27559055118110237" top="0.39370078740157483" bottom="0" header="0.31496062992125984" footer="0.31496062992125984"/>
  <pageSetup paperSize="9" scale="47" orientation="portrait" r:id="rId1"/>
  <headerFooter>
    <oddHeader>&amp;RVERSION 1.0</oddHeader>
    <oddFooter>&amp;L（備考）用紙は日本工業規格Ａ４とし、縦位置とする。</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4" stopIfTrue="1" id="{5469CB33-1EC1-4628-B6E4-2FD45266C807}">
            <xm:f>'定型様式1｜総括表'!#REF!=1</xm:f>
            <x14:dxf>
              <fill>
                <patternFill>
                  <bgColor theme="0" tint="-0.499984740745262"/>
                </patternFill>
              </fill>
            </x14:dxf>
          </x14:cfRule>
          <xm:sqref>AW7:BC7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6925-70DA-4841-A228-1C11C42C45A4}">
  <dimension ref="A1:DB61"/>
  <sheetViews>
    <sheetView showGridLines="0" showZeros="0" view="pageBreakPreview" zoomScale="55" zoomScaleNormal="75" zoomScaleSheetLayoutView="55" workbookViewId="0">
      <selection activeCell="A3" sqref="A3:BC3"/>
    </sheetView>
  </sheetViews>
  <sheetFormatPr defaultRowHeight="13.5"/>
  <cols>
    <col min="1" max="9" width="3.125" style="7" customWidth="1"/>
    <col min="10" max="55" width="3.625" style="7" customWidth="1"/>
    <col min="56" max="85" width="3.5" style="21" customWidth="1"/>
    <col min="86" max="16384" width="9" style="21"/>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8"/>
      <c r="AM1" s="58"/>
      <c r="AN1" s="4"/>
      <c r="AO1" s="4"/>
      <c r="AP1" s="4"/>
      <c r="AQ1" s="4"/>
      <c r="AR1" s="4"/>
      <c r="AS1" s="4"/>
      <c r="AT1" s="4"/>
      <c r="AU1" s="4"/>
      <c r="AV1" s="4"/>
      <c r="AW1" s="4"/>
      <c r="AX1" s="4"/>
      <c r="AY1" s="4"/>
      <c r="AZ1" s="4"/>
      <c r="BA1" s="4"/>
      <c r="BB1" s="4"/>
      <c r="BC1" s="26" t="s">
        <v>288</v>
      </c>
    </row>
    <row r="2" spans="1:106" s="1" customFormat="1" ht="18" customHeight="1">
      <c r="A2" s="2"/>
      <c r="B2" s="2"/>
      <c r="C2" s="2"/>
      <c r="D2" s="2"/>
      <c r="E2" s="2"/>
      <c r="F2" s="2"/>
      <c r="G2" s="2"/>
      <c r="H2" s="2"/>
      <c r="I2" s="2"/>
      <c r="BC2" s="139" t="str">
        <f>IF(OR('様式第１｜交付申請書'!$BD$15&lt;&gt;"",'様式第１｜交付申請書'!$AJ$54&lt;&gt;""),'様式第１｜交付申請書'!$BD$15&amp;"邸"&amp;RIGHT(TRIM('様式第１｜交付申請書'!$N$54&amp;'様式第１｜交付申請書'!$Y$54&amp;'様式第１｜交付申請書'!$AJ$54),4),"")</f>
        <v/>
      </c>
    </row>
    <row r="3" spans="1:106" ht="30" customHeight="1">
      <c r="A3" s="826" t="s">
        <v>96</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row>
    <row r="4" spans="1:106" ht="6" customHeight="1">
      <c r="A4" s="16"/>
      <c r="B4" s="16"/>
      <c r="C4" s="16"/>
      <c r="D4" s="16"/>
      <c r="E4" s="16"/>
      <c r="F4" s="16"/>
      <c r="G4" s="16"/>
      <c r="H4" s="16"/>
      <c r="I4" s="16"/>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106" ht="18.75">
      <c r="A5" s="45" t="s">
        <v>131</v>
      </c>
      <c r="B5" s="44"/>
      <c r="C5" s="44"/>
      <c r="D5" s="44"/>
      <c r="E5" s="44"/>
      <c r="F5" s="44"/>
      <c r="G5" s="44"/>
      <c r="H5" s="44"/>
      <c r="I5" s="4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06" ht="14.25" customHeight="1">
      <c r="A6" s="20"/>
      <c r="B6" s="20"/>
      <c r="C6" s="20"/>
      <c r="D6" s="20"/>
      <c r="E6" s="20"/>
      <c r="F6" s="20"/>
      <c r="G6" s="20"/>
      <c r="H6" s="20"/>
      <c r="I6" s="20"/>
      <c r="J6" s="20"/>
      <c r="K6" s="4"/>
      <c r="L6" s="4"/>
      <c r="M6" s="4"/>
      <c r="N6" s="4"/>
      <c r="O6" s="4"/>
      <c r="P6" s="4"/>
      <c r="Q6" s="4"/>
      <c r="R6" s="4"/>
      <c r="S6" s="4"/>
      <c r="T6" s="4"/>
      <c r="U6" s="4"/>
      <c r="V6" s="4"/>
      <c r="W6" s="4"/>
      <c r="X6" s="4"/>
      <c r="Y6" s="4"/>
      <c r="Z6" s="4"/>
      <c r="AA6" s="4"/>
      <c r="AB6" s="4"/>
      <c r="AC6" s="20"/>
      <c r="AD6" s="20"/>
      <c r="AE6" s="20"/>
      <c r="AF6" s="20"/>
      <c r="AG6" s="20"/>
      <c r="AH6" s="20"/>
      <c r="AI6" s="20"/>
      <c r="AJ6" s="20"/>
      <c r="AK6" s="20"/>
      <c r="AL6" s="4"/>
      <c r="AM6" s="4"/>
      <c r="AN6" s="4"/>
      <c r="AO6" s="4"/>
      <c r="AP6" s="4"/>
      <c r="AQ6" s="4"/>
      <c r="AR6" s="4"/>
      <c r="AS6" s="4"/>
      <c r="AT6" s="4"/>
      <c r="AU6" s="4"/>
      <c r="AV6" s="4"/>
      <c r="AW6" s="4"/>
      <c r="AX6" s="31" t="s">
        <v>71</v>
      </c>
      <c r="AY6" s="396"/>
      <c r="AZ6" s="175" t="s">
        <v>134</v>
      </c>
      <c r="BA6" s="396"/>
      <c r="BB6" s="843" t="s">
        <v>135</v>
      </c>
      <c r="BC6" s="843"/>
    </row>
    <row r="7" spans="1:106" ht="14.25" customHeight="1">
      <c r="A7" s="373"/>
      <c r="B7" s="373"/>
      <c r="C7" s="373"/>
      <c r="D7" s="373"/>
      <c r="E7" s="373"/>
      <c r="F7" s="373"/>
      <c r="G7" s="373"/>
      <c r="H7" s="373"/>
      <c r="I7" s="373"/>
      <c r="J7" s="373"/>
      <c r="K7" s="21"/>
      <c r="L7" s="21"/>
      <c r="M7" s="21"/>
      <c r="N7" s="21"/>
      <c r="O7" s="21"/>
      <c r="P7" s="21"/>
      <c r="Q7" s="21"/>
      <c r="R7" s="21"/>
      <c r="S7" s="21"/>
      <c r="T7" s="21"/>
      <c r="U7" s="21"/>
      <c r="V7" s="21"/>
      <c r="W7" s="21"/>
      <c r="X7" s="21"/>
      <c r="Y7" s="21"/>
      <c r="Z7" s="21"/>
      <c r="AA7" s="21"/>
      <c r="AB7" s="21"/>
      <c r="AC7" s="373"/>
      <c r="AD7" s="373"/>
      <c r="AE7" s="373"/>
      <c r="AF7" s="373"/>
      <c r="AG7" s="373"/>
      <c r="AH7" s="373"/>
      <c r="AI7" s="373"/>
      <c r="AJ7" s="373"/>
      <c r="AK7" s="373"/>
      <c r="AL7" s="21"/>
      <c r="AM7" s="21"/>
      <c r="AN7" s="21"/>
      <c r="AO7" s="21"/>
      <c r="AP7" s="21"/>
      <c r="AQ7" s="21"/>
      <c r="AR7" s="21"/>
      <c r="AS7" s="21"/>
      <c r="AT7" s="21"/>
      <c r="AU7" s="21"/>
      <c r="AV7" s="21"/>
      <c r="AW7" s="21"/>
      <c r="AX7" s="31"/>
      <c r="AY7" s="390"/>
      <c r="AZ7" s="175"/>
      <c r="BA7" s="390"/>
      <c r="BB7" s="390"/>
      <c r="BC7" s="390"/>
    </row>
    <row r="8" spans="1:106" ht="37.5" customHeight="1">
      <c r="A8" s="373"/>
      <c r="B8" s="373"/>
      <c r="C8" s="373"/>
      <c r="D8" s="373"/>
      <c r="E8" s="373"/>
      <c r="F8" s="373"/>
      <c r="G8" s="373"/>
      <c r="H8" s="373"/>
      <c r="I8" s="373"/>
      <c r="J8" s="373"/>
      <c r="K8" s="21"/>
      <c r="L8" s="21"/>
      <c r="M8" s="21"/>
      <c r="N8" s="21"/>
      <c r="O8" s="21"/>
      <c r="P8" s="21"/>
      <c r="Q8" s="21"/>
      <c r="R8" s="21"/>
      <c r="S8" s="21"/>
      <c r="T8" s="21"/>
      <c r="U8" s="21"/>
      <c r="V8" s="21"/>
      <c r="W8" s="21"/>
      <c r="X8" s="21"/>
      <c r="Y8" s="21"/>
      <c r="Z8" s="21"/>
      <c r="AA8" s="21"/>
      <c r="AB8" s="21"/>
      <c r="AC8" s="373"/>
      <c r="AD8" s="373"/>
      <c r="AE8" s="373"/>
      <c r="AF8" s="373"/>
      <c r="AG8" s="373"/>
      <c r="AH8" s="373"/>
      <c r="AI8" s="373"/>
      <c r="AJ8" s="373"/>
      <c r="AK8" s="373"/>
      <c r="AL8" s="21"/>
      <c r="AM8" s="21"/>
      <c r="AN8" s="21"/>
      <c r="AO8" s="21"/>
      <c r="AP8" s="846" t="s">
        <v>291</v>
      </c>
      <c r="AQ8" s="847"/>
      <c r="AR8" s="847"/>
      <c r="AS8" s="847"/>
      <c r="AT8" s="847"/>
      <c r="AU8" s="847"/>
      <c r="AV8" s="847"/>
      <c r="AW8" s="844"/>
      <c r="AX8" s="844"/>
      <c r="AY8" s="844"/>
      <c r="AZ8" s="844"/>
      <c r="BA8" s="844"/>
      <c r="BB8" s="844"/>
      <c r="BC8" s="845"/>
    </row>
    <row r="9" spans="1:106" ht="14.25" customHeight="1">
      <c r="A9" s="373"/>
      <c r="B9" s="373"/>
      <c r="C9" s="373"/>
      <c r="D9" s="373"/>
      <c r="E9" s="373"/>
      <c r="F9" s="373"/>
      <c r="G9" s="373"/>
      <c r="H9" s="373"/>
      <c r="I9" s="373"/>
      <c r="J9" s="373"/>
      <c r="K9" s="21"/>
      <c r="L9" s="21"/>
      <c r="M9" s="21"/>
      <c r="N9" s="21"/>
      <c r="O9" s="21"/>
      <c r="P9" s="21"/>
      <c r="Q9" s="21"/>
      <c r="R9" s="21"/>
      <c r="S9" s="21"/>
      <c r="T9" s="21"/>
      <c r="U9" s="21"/>
      <c r="V9" s="21"/>
      <c r="W9" s="21"/>
      <c r="X9" s="21"/>
      <c r="Y9" s="21"/>
      <c r="Z9" s="21"/>
      <c r="AA9" s="21"/>
      <c r="AB9" s="21"/>
      <c r="AC9" s="373"/>
      <c r="AD9" s="373"/>
      <c r="AE9" s="373"/>
      <c r="AF9" s="373"/>
      <c r="AG9" s="373"/>
      <c r="AH9" s="373"/>
      <c r="AI9" s="373"/>
      <c r="AJ9" s="373"/>
      <c r="AK9" s="373"/>
      <c r="AL9" s="21"/>
      <c r="AM9" s="21"/>
      <c r="AN9" s="21"/>
      <c r="AO9" s="21"/>
      <c r="AP9" s="21"/>
      <c r="AQ9" s="21"/>
      <c r="AR9" s="21"/>
      <c r="AS9" s="21"/>
      <c r="AT9" s="21"/>
      <c r="AU9" s="21"/>
      <c r="AV9" s="21"/>
      <c r="AW9" s="21"/>
      <c r="AX9" s="31"/>
      <c r="AY9" s="390"/>
      <c r="AZ9" s="175"/>
      <c r="BA9" s="390"/>
      <c r="BB9" s="390"/>
      <c r="BC9" s="390"/>
    </row>
    <row r="10" spans="1:106" ht="24.75" customHeight="1">
      <c r="A10" s="416"/>
      <c r="B10" s="417"/>
      <c r="C10" s="418" t="s">
        <v>324</v>
      </c>
      <c r="D10" s="32"/>
      <c r="E10" s="32"/>
      <c r="F10" s="32"/>
      <c r="G10" s="419"/>
      <c r="H10" s="420"/>
      <c r="I10" s="418" t="s">
        <v>325</v>
      </c>
      <c r="J10" s="32"/>
      <c r="K10" s="11"/>
      <c r="L10" s="11"/>
      <c r="M10" s="11"/>
      <c r="N10" s="11"/>
      <c r="O10" s="11"/>
      <c r="P10" s="11"/>
      <c r="Q10" s="11"/>
      <c r="R10" s="11"/>
      <c r="S10" s="11"/>
      <c r="T10" s="11"/>
      <c r="U10" s="11"/>
      <c r="V10" s="11"/>
      <c r="W10" s="11"/>
      <c r="X10" s="11"/>
      <c r="Y10" s="11"/>
      <c r="Z10" s="11"/>
      <c r="AA10" s="11"/>
      <c r="AB10" s="11"/>
      <c r="AC10" s="11"/>
      <c r="AD10" s="11"/>
      <c r="AE10" s="11"/>
      <c r="AF10" s="11"/>
      <c r="AG10" s="4"/>
      <c r="AH10" s="4"/>
      <c r="AI10" s="4"/>
      <c r="AJ10" s="4"/>
      <c r="AK10" s="4"/>
      <c r="AL10" s="4"/>
      <c r="AM10" s="4"/>
      <c r="AN10" s="4"/>
      <c r="AO10" s="4"/>
      <c r="AP10" s="4"/>
      <c r="AQ10" s="4"/>
      <c r="AR10" s="4"/>
      <c r="AS10" s="4"/>
      <c r="AT10" s="4"/>
      <c r="AU10" s="4"/>
      <c r="AV10" s="4"/>
      <c r="AW10" s="840" t="s">
        <v>323</v>
      </c>
      <c r="AX10" s="841"/>
      <c r="AY10" s="841"/>
      <c r="AZ10" s="841"/>
      <c r="BA10" s="841"/>
      <c r="BB10" s="841"/>
      <c r="BC10" s="841"/>
    </row>
    <row r="11" spans="1:106" ht="19.5" customHeight="1" thickBo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842"/>
      <c r="AX11" s="842"/>
      <c r="AY11" s="842"/>
      <c r="AZ11" s="842"/>
      <c r="BA11" s="842"/>
      <c r="BB11" s="842"/>
      <c r="BC11" s="842"/>
    </row>
    <row r="12" spans="1:106" s="7" customFormat="1" ht="46.5" customHeight="1" thickBot="1">
      <c r="A12" s="837" t="s">
        <v>24</v>
      </c>
      <c r="B12" s="838"/>
      <c r="C12" s="839"/>
      <c r="D12" s="839"/>
      <c r="E12" s="828" t="s">
        <v>109</v>
      </c>
      <c r="F12" s="828"/>
      <c r="G12" s="828"/>
      <c r="H12" s="828"/>
      <c r="I12" s="828"/>
      <c r="J12" s="828"/>
      <c r="K12" s="828"/>
      <c r="L12" s="828"/>
      <c r="M12" s="792" t="s">
        <v>81</v>
      </c>
      <c r="N12" s="792"/>
      <c r="O12" s="792"/>
      <c r="P12" s="792"/>
      <c r="Q12" s="792"/>
      <c r="R12" s="792"/>
      <c r="S12" s="792"/>
      <c r="T12" s="792"/>
      <c r="U12" s="792" t="s">
        <v>9</v>
      </c>
      <c r="V12" s="792"/>
      <c r="W12" s="792"/>
      <c r="X12" s="792"/>
      <c r="Y12" s="792"/>
      <c r="Z12" s="792"/>
      <c r="AA12" s="792"/>
      <c r="AB12" s="792"/>
      <c r="AC12" s="792"/>
      <c r="AD12" s="792"/>
      <c r="AE12" s="792" t="s">
        <v>3</v>
      </c>
      <c r="AF12" s="792"/>
      <c r="AG12" s="792"/>
      <c r="AH12" s="792"/>
      <c r="AI12" s="792"/>
      <c r="AJ12" s="792"/>
      <c r="AK12" s="792"/>
      <c r="AL12" s="792"/>
      <c r="AM12" s="792"/>
      <c r="AN12" s="792"/>
      <c r="AO12" s="792"/>
      <c r="AP12" s="792"/>
      <c r="AQ12" s="792"/>
      <c r="AR12" s="792"/>
      <c r="AS12" s="1024" t="s">
        <v>207</v>
      </c>
      <c r="AT12" s="1058"/>
      <c r="AU12" s="1058"/>
      <c r="AV12" s="1025"/>
      <c r="AW12" s="827" t="s">
        <v>99</v>
      </c>
      <c r="AX12" s="828"/>
      <c r="AY12" s="828"/>
      <c r="AZ12" s="828"/>
      <c r="BA12" s="828"/>
      <c r="BB12" s="828"/>
      <c r="BC12" s="829"/>
    </row>
    <row r="13" spans="1:106" s="7" customFormat="1" ht="29.25" customHeight="1" thickTop="1">
      <c r="A13" s="830" t="s">
        <v>213</v>
      </c>
      <c r="B13" s="831"/>
      <c r="C13" s="832"/>
      <c r="D13" s="832"/>
      <c r="E13" s="858"/>
      <c r="F13" s="858"/>
      <c r="G13" s="858"/>
      <c r="H13" s="858"/>
      <c r="I13" s="858"/>
      <c r="J13" s="858"/>
      <c r="K13" s="858"/>
      <c r="L13" s="858"/>
      <c r="M13" s="1081"/>
      <c r="N13" s="1081"/>
      <c r="O13" s="1081"/>
      <c r="P13" s="1081"/>
      <c r="Q13" s="1081"/>
      <c r="R13" s="1081"/>
      <c r="S13" s="1081"/>
      <c r="T13" s="1081"/>
      <c r="U13" s="1082"/>
      <c r="V13" s="1082"/>
      <c r="W13" s="1082"/>
      <c r="X13" s="1082"/>
      <c r="Y13" s="1082"/>
      <c r="Z13" s="1082"/>
      <c r="AA13" s="1082"/>
      <c r="AB13" s="1082"/>
      <c r="AC13" s="1082"/>
      <c r="AD13" s="1082"/>
      <c r="AE13" s="1082"/>
      <c r="AF13" s="1082"/>
      <c r="AG13" s="1082"/>
      <c r="AH13" s="1082"/>
      <c r="AI13" s="1082"/>
      <c r="AJ13" s="1082"/>
      <c r="AK13" s="1082"/>
      <c r="AL13" s="1082"/>
      <c r="AM13" s="1082"/>
      <c r="AN13" s="1082"/>
      <c r="AO13" s="1082"/>
      <c r="AP13" s="1082"/>
      <c r="AQ13" s="1082"/>
      <c r="AR13" s="1082"/>
      <c r="AS13" s="797"/>
      <c r="AT13" s="798"/>
      <c r="AU13" s="798"/>
      <c r="AV13" s="799"/>
      <c r="AW13" s="1083"/>
      <c r="AX13" s="1084"/>
      <c r="AY13" s="1084"/>
      <c r="AZ13" s="1084"/>
      <c r="BA13" s="1084"/>
      <c r="BB13" s="1084"/>
      <c r="BC13" s="374" t="s">
        <v>23</v>
      </c>
    </row>
    <row r="14" spans="1:106" s="36" customFormat="1" ht="28.5" customHeight="1">
      <c r="A14" s="815"/>
      <c r="B14" s="816"/>
      <c r="C14" s="817"/>
      <c r="D14" s="817"/>
      <c r="E14" s="777"/>
      <c r="F14" s="777"/>
      <c r="G14" s="777"/>
      <c r="H14" s="777"/>
      <c r="I14" s="777"/>
      <c r="J14" s="777"/>
      <c r="K14" s="777"/>
      <c r="L14" s="777"/>
      <c r="M14" s="1087"/>
      <c r="N14" s="1087"/>
      <c r="O14" s="1087"/>
      <c r="P14" s="1087"/>
      <c r="Q14" s="1087"/>
      <c r="R14" s="1087"/>
      <c r="S14" s="1087"/>
      <c r="T14" s="1087"/>
      <c r="U14" s="1088"/>
      <c r="V14" s="1088"/>
      <c r="W14" s="1088"/>
      <c r="X14" s="1088"/>
      <c r="Y14" s="1088"/>
      <c r="Z14" s="1088"/>
      <c r="AA14" s="1088"/>
      <c r="AB14" s="1088"/>
      <c r="AC14" s="1088"/>
      <c r="AD14" s="1088"/>
      <c r="AE14" s="1088"/>
      <c r="AF14" s="1088"/>
      <c r="AG14" s="1088"/>
      <c r="AH14" s="1088"/>
      <c r="AI14" s="1088"/>
      <c r="AJ14" s="1088"/>
      <c r="AK14" s="1088"/>
      <c r="AL14" s="1088"/>
      <c r="AM14" s="1088"/>
      <c r="AN14" s="1088"/>
      <c r="AO14" s="1088"/>
      <c r="AP14" s="1088"/>
      <c r="AQ14" s="1088"/>
      <c r="AR14" s="1088"/>
      <c r="AS14" s="776"/>
      <c r="AT14" s="777"/>
      <c r="AU14" s="777"/>
      <c r="AV14" s="778"/>
      <c r="AW14" s="1085"/>
      <c r="AX14" s="1086"/>
      <c r="AY14" s="1086"/>
      <c r="AZ14" s="1086"/>
      <c r="BA14" s="1086"/>
      <c r="BB14" s="1086"/>
      <c r="BC14" s="375" t="s">
        <v>23</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36" customFormat="1" ht="28.5" customHeight="1">
      <c r="A15" s="815"/>
      <c r="B15" s="816"/>
      <c r="C15" s="817"/>
      <c r="D15" s="817"/>
      <c r="E15" s="777"/>
      <c r="F15" s="777"/>
      <c r="G15" s="777"/>
      <c r="H15" s="777"/>
      <c r="I15" s="777"/>
      <c r="J15" s="777"/>
      <c r="K15" s="777"/>
      <c r="L15" s="777"/>
      <c r="M15" s="1087"/>
      <c r="N15" s="1087"/>
      <c r="O15" s="1087"/>
      <c r="P15" s="1087"/>
      <c r="Q15" s="1087"/>
      <c r="R15" s="1087"/>
      <c r="S15" s="1087"/>
      <c r="T15" s="1087"/>
      <c r="U15" s="1088"/>
      <c r="V15" s="1088"/>
      <c r="W15" s="1088"/>
      <c r="X15" s="1088"/>
      <c r="Y15" s="1088"/>
      <c r="Z15" s="1088"/>
      <c r="AA15" s="1088"/>
      <c r="AB15" s="1088"/>
      <c r="AC15" s="1088"/>
      <c r="AD15" s="1088"/>
      <c r="AE15" s="1088"/>
      <c r="AF15" s="1088"/>
      <c r="AG15" s="1088"/>
      <c r="AH15" s="1088"/>
      <c r="AI15" s="1088"/>
      <c r="AJ15" s="1088"/>
      <c r="AK15" s="1088"/>
      <c r="AL15" s="1088"/>
      <c r="AM15" s="1088"/>
      <c r="AN15" s="1088"/>
      <c r="AO15" s="1088"/>
      <c r="AP15" s="1088"/>
      <c r="AQ15" s="1088"/>
      <c r="AR15" s="1088"/>
      <c r="AS15" s="776"/>
      <c r="AT15" s="777"/>
      <c r="AU15" s="777"/>
      <c r="AV15" s="778"/>
      <c r="AW15" s="1085"/>
      <c r="AX15" s="1086"/>
      <c r="AY15" s="1086"/>
      <c r="AZ15" s="1086"/>
      <c r="BA15" s="1086"/>
      <c r="BB15" s="1086"/>
      <c r="BC15" s="375" t="s">
        <v>23</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36" customFormat="1" ht="28.5" customHeight="1">
      <c r="A16" s="815"/>
      <c r="B16" s="816"/>
      <c r="C16" s="817"/>
      <c r="D16" s="817"/>
      <c r="E16" s="777"/>
      <c r="F16" s="777"/>
      <c r="G16" s="777"/>
      <c r="H16" s="777"/>
      <c r="I16" s="777"/>
      <c r="J16" s="777"/>
      <c r="K16" s="777"/>
      <c r="L16" s="777"/>
      <c r="M16" s="1087"/>
      <c r="N16" s="1087"/>
      <c r="O16" s="1087"/>
      <c r="P16" s="1087"/>
      <c r="Q16" s="1087"/>
      <c r="R16" s="1087"/>
      <c r="S16" s="1087"/>
      <c r="T16" s="1087"/>
      <c r="U16" s="1088"/>
      <c r="V16" s="1088"/>
      <c r="W16" s="1088"/>
      <c r="X16" s="1088"/>
      <c r="Y16" s="1088"/>
      <c r="Z16" s="1088"/>
      <c r="AA16" s="1088"/>
      <c r="AB16" s="1088"/>
      <c r="AC16" s="1088"/>
      <c r="AD16" s="1088"/>
      <c r="AE16" s="1088"/>
      <c r="AF16" s="1088"/>
      <c r="AG16" s="1088"/>
      <c r="AH16" s="1088"/>
      <c r="AI16" s="1088"/>
      <c r="AJ16" s="1088"/>
      <c r="AK16" s="1088"/>
      <c r="AL16" s="1088"/>
      <c r="AM16" s="1088"/>
      <c r="AN16" s="1088"/>
      <c r="AO16" s="1088"/>
      <c r="AP16" s="1088"/>
      <c r="AQ16" s="1088"/>
      <c r="AR16" s="1088"/>
      <c r="AS16" s="776"/>
      <c r="AT16" s="777"/>
      <c r="AU16" s="777"/>
      <c r="AV16" s="778"/>
      <c r="AW16" s="1085"/>
      <c r="AX16" s="1086"/>
      <c r="AY16" s="1086"/>
      <c r="AZ16" s="1086"/>
      <c r="BA16" s="1086"/>
      <c r="BB16" s="1086"/>
      <c r="BC16" s="375" t="s">
        <v>23</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36" customFormat="1" ht="28.5" customHeight="1">
      <c r="A17" s="815"/>
      <c r="B17" s="816"/>
      <c r="C17" s="817"/>
      <c r="D17" s="817"/>
      <c r="E17" s="777"/>
      <c r="F17" s="777"/>
      <c r="G17" s="777"/>
      <c r="H17" s="777"/>
      <c r="I17" s="777"/>
      <c r="J17" s="777"/>
      <c r="K17" s="777"/>
      <c r="L17" s="777"/>
      <c r="M17" s="1087"/>
      <c r="N17" s="1087"/>
      <c r="O17" s="1087"/>
      <c r="P17" s="1087"/>
      <c r="Q17" s="1087"/>
      <c r="R17" s="1087"/>
      <c r="S17" s="1087"/>
      <c r="T17" s="1087"/>
      <c r="U17" s="1088"/>
      <c r="V17" s="1088"/>
      <c r="W17" s="1088"/>
      <c r="X17" s="1088"/>
      <c r="Y17" s="1088"/>
      <c r="Z17" s="1088"/>
      <c r="AA17" s="1088"/>
      <c r="AB17" s="1088"/>
      <c r="AC17" s="1088"/>
      <c r="AD17" s="1088"/>
      <c r="AE17" s="1088"/>
      <c r="AF17" s="1088"/>
      <c r="AG17" s="1088"/>
      <c r="AH17" s="1088"/>
      <c r="AI17" s="1088"/>
      <c r="AJ17" s="1088"/>
      <c r="AK17" s="1088"/>
      <c r="AL17" s="1088"/>
      <c r="AM17" s="1088"/>
      <c r="AN17" s="1088"/>
      <c r="AO17" s="1088"/>
      <c r="AP17" s="1088"/>
      <c r="AQ17" s="1088"/>
      <c r="AR17" s="1088"/>
      <c r="AS17" s="776"/>
      <c r="AT17" s="777"/>
      <c r="AU17" s="777"/>
      <c r="AV17" s="778"/>
      <c r="AW17" s="1085"/>
      <c r="AX17" s="1086"/>
      <c r="AY17" s="1086"/>
      <c r="AZ17" s="1086"/>
      <c r="BA17" s="1086"/>
      <c r="BB17" s="1086"/>
      <c r="BC17" s="375" t="s">
        <v>23</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36" customFormat="1" ht="28.5" customHeight="1">
      <c r="A18" s="815"/>
      <c r="B18" s="816"/>
      <c r="C18" s="817"/>
      <c r="D18" s="817"/>
      <c r="E18" s="777"/>
      <c r="F18" s="777"/>
      <c r="G18" s="777"/>
      <c r="H18" s="777"/>
      <c r="I18" s="777"/>
      <c r="J18" s="777"/>
      <c r="K18" s="777"/>
      <c r="L18" s="777"/>
      <c r="M18" s="1087"/>
      <c r="N18" s="1087"/>
      <c r="O18" s="1087"/>
      <c r="P18" s="1087"/>
      <c r="Q18" s="1087"/>
      <c r="R18" s="1087"/>
      <c r="S18" s="1087"/>
      <c r="T18" s="1087"/>
      <c r="U18" s="1088"/>
      <c r="V18" s="1088"/>
      <c r="W18" s="1088"/>
      <c r="X18" s="1088"/>
      <c r="Y18" s="1088"/>
      <c r="Z18" s="1088"/>
      <c r="AA18" s="1088"/>
      <c r="AB18" s="1088"/>
      <c r="AC18" s="1088"/>
      <c r="AD18" s="1088"/>
      <c r="AE18" s="1088"/>
      <c r="AF18" s="1088"/>
      <c r="AG18" s="1088"/>
      <c r="AH18" s="1088"/>
      <c r="AI18" s="1088"/>
      <c r="AJ18" s="1088"/>
      <c r="AK18" s="1088"/>
      <c r="AL18" s="1088"/>
      <c r="AM18" s="1088"/>
      <c r="AN18" s="1088"/>
      <c r="AO18" s="1088"/>
      <c r="AP18" s="1088"/>
      <c r="AQ18" s="1088"/>
      <c r="AR18" s="1088"/>
      <c r="AS18" s="776"/>
      <c r="AT18" s="777"/>
      <c r="AU18" s="777"/>
      <c r="AV18" s="778"/>
      <c r="AW18" s="1085"/>
      <c r="AX18" s="1086"/>
      <c r="AY18" s="1086"/>
      <c r="AZ18" s="1086"/>
      <c r="BA18" s="1086"/>
      <c r="BB18" s="1086"/>
      <c r="BC18" s="375" t="s">
        <v>23</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36" customFormat="1" ht="28.5" customHeight="1">
      <c r="A19" s="815"/>
      <c r="B19" s="816"/>
      <c r="C19" s="817"/>
      <c r="D19" s="817"/>
      <c r="E19" s="777"/>
      <c r="F19" s="777"/>
      <c r="G19" s="777"/>
      <c r="H19" s="777"/>
      <c r="I19" s="777"/>
      <c r="J19" s="777"/>
      <c r="K19" s="777"/>
      <c r="L19" s="777"/>
      <c r="M19" s="1087"/>
      <c r="N19" s="1087"/>
      <c r="O19" s="1087"/>
      <c r="P19" s="1087"/>
      <c r="Q19" s="1087"/>
      <c r="R19" s="1087"/>
      <c r="S19" s="1087"/>
      <c r="T19" s="1087"/>
      <c r="U19" s="1088"/>
      <c r="V19" s="1088"/>
      <c r="W19" s="1088"/>
      <c r="X19" s="1088"/>
      <c r="Y19" s="1088"/>
      <c r="Z19" s="1088"/>
      <c r="AA19" s="1088"/>
      <c r="AB19" s="1088"/>
      <c r="AC19" s="1088"/>
      <c r="AD19" s="1088"/>
      <c r="AE19" s="1088"/>
      <c r="AF19" s="1088"/>
      <c r="AG19" s="1088"/>
      <c r="AH19" s="1088"/>
      <c r="AI19" s="1088"/>
      <c r="AJ19" s="1088"/>
      <c r="AK19" s="1088"/>
      <c r="AL19" s="1088"/>
      <c r="AM19" s="1088"/>
      <c r="AN19" s="1088"/>
      <c r="AO19" s="1088"/>
      <c r="AP19" s="1088"/>
      <c r="AQ19" s="1088"/>
      <c r="AR19" s="1088"/>
      <c r="AS19" s="776"/>
      <c r="AT19" s="777"/>
      <c r="AU19" s="777"/>
      <c r="AV19" s="778"/>
      <c r="AW19" s="1085"/>
      <c r="AX19" s="1086"/>
      <c r="AY19" s="1086"/>
      <c r="AZ19" s="1086"/>
      <c r="BA19" s="1086"/>
      <c r="BB19" s="1086"/>
      <c r="BC19" s="375" t="s">
        <v>23</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36" customFormat="1" ht="28.5" customHeight="1">
      <c r="A20" s="815"/>
      <c r="B20" s="816"/>
      <c r="C20" s="817"/>
      <c r="D20" s="817"/>
      <c r="E20" s="777"/>
      <c r="F20" s="777"/>
      <c r="G20" s="777"/>
      <c r="H20" s="777"/>
      <c r="I20" s="777"/>
      <c r="J20" s="777"/>
      <c r="K20" s="777"/>
      <c r="L20" s="777"/>
      <c r="M20" s="1087"/>
      <c r="N20" s="1087"/>
      <c r="O20" s="1087"/>
      <c r="P20" s="1087"/>
      <c r="Q20" s="1087"/>
      <c r="R20" s="1087"/>
      <c r="S20" s="1087"/>
      <c r="T20" s="1087"/>
      <c r="U20" s="1088"/>
      <c r="V20" s="1088"/>
      <c r="W20" s="1088"/>
      <c r="X20" s="1088"/>
      <c r="Y20" s="1088"/>
      <c r="Z20" s="1088"/>
      <c r="AA20" s="1088"/>
      <c r="AB20" s="1088"/>
      <c r="AC20" s="1088"/>
      <c r="AD20" s="1088"/>
      <c r="AE20" s="1088"/>
      <c r="AF20" s="1088"/>
      <c r="AG20" s="1088"/>
      <c r="AH20" s="1088"/>
      <c r="AI20" s="1088"/>
      <c r="AJ20" s="1088"/>
      <c r="AK20" s="1088"/>
      <c r="AL20" s="1088"/>
      <c r="AM20" s="1088"/>
      <c r="AN20" s="1088"/>
      <c r="AO20" s="1088"/>
      <c r="AP20" s="1088"/>
      <c r="AQ20" s="1088"/>
      <c r="AR20" s="1088"/>
      <c r="AS20" s="776"/>
      <c r="AT20" s="777"/>
      <c r="AU20" s="777"/>
      <c r="AV20" s="778"/>
      <c r="AW20" s="1085"/>
      <c r="AX20" s="1086"/>
      <c r="AY20" s="1086"/>
      <c r="AZ20" s="1086"/>
      <c r="BA20" s="1086"/>
      <c r="BB20" s="1086"/>
      <c r="BC20" s="375" t="s">
        <v>23</v>
      </c>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36" customFormat="1" ht="28.5" customHeight="1">
      <c r="A21" s="815"/>
      <c r="B21" s="816"/>
      <c r="C21" s="817"/>
      <c r="D21" s="817"/>
      <c r="E21" s="777"/>
      <c r="F21" s="777"/>
      <c r="G21" s="777"/>
      <c r="H21" s="777"/>
      <c r="I21" s="777"/>
      <c r="J21" s="777"/>
      <c r="K21" s="777"/>
      <c r="L21" s="777"/>
      <c r="M21" s="1087"/>
      <c r="N21" s="1087"/>
      <c r="O21" s="1087"/>
      <c r="P21" s="1087"/>
      <c r="Q21" s="1087"/>
      <c r="R21" s="1087"/>
      <c r="S21" s="1087"/>
      <c r="T21" s="1087"/>
      <c r="U21" s="1088"/>
      <c r="V21" s="1088"/>
      <c r="W21" s="1088"/>
      <c r="X21" s="1088"/>
      <c r="Y21" s="1088"/>
      <c r="Z21" s="1088"/>
      <c r="AA21" s="1088"/>
      <c r="AB21" s="1088"/>
      <c r="AC21" s="1088"/>
      <c r="AD21" s="1088"/>
      <c r="AE21" s="1088"/>
      <c r="AF21" s="1088"/>
      <c r="AG21" s="1088"/>
      <c r="AH21" s="1088"/>
      <c r="AI21" s="1088"/>
      <c r="AJ21" s="1088"/>
      <c r="AK21" s="1088"/>
      <c r="AL21" s="1088"/>
      <c r="AM21" s="1088"/>
      <c r="AN21" s="1088"/>
      <c r="AO21" s="1088"/>
      <c r="AP21" s="1088"/>
      <c r="AQ21" s="1088"/>
      <c r="AR21" s="1088"/>
      <c r="AS21" s="776"/>
      <c r="AT21" s="777"/>
      <c r="AU21" s="777"/>
      <c r="AV21" s="778"/>
      <c r="AW21" s="1085"/>
      <c r="AX21" s="1086"/>
      <c r="AY21" s="1086"/>
      <c r="AZ21" s="1086"/>
      <c r="BA21" s="1086"/>
      <c r="BB21" s="1086"/>
      <c r="BC21" s="375" t="s">
        <v>23</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36" customFormat="1" ht="28.5" customHeight="1">
      <c r="A22" s="815"/>
      <c r="B22" s="816"/>
      <c r="C22" s="817"/>
      <c r="D22" s="817"/>
      <c r="E22" s="786"/>
      <c r="F22" s="786"/>
      <c r="G22" s="786"/>
      <c r="H22" s="786"/>
      <c r="I22" s="786"/>
      <c r="J22" s="786"/>
      <c r="K22" s="786"/>
      <c r="L22" s="786"/>
      <c r="M22" s="1089"/>
      <c r="N22" s="1089"/>
      <c r="O22" s="1089"/>
      <c r="P22" s="1089"/>
      <c r="Q22" s="1089"/>
      <c r="R22" s="1089"/>
      <c r="S22" s="1089"/>
      <c r="T22" s="1089"/>
      <c r="U22" s="1090"/>
      <c r="V22" s="1090"/>
      <c r="W22" s="1090"/>
      <c r="X22" s="1090"/>
      <c r="Y22" s="1090"/>
      <c r="Z22" s="1090"/>
      <c r="AA22" s="1090"/>
      <c r="AB22" s="1090"/>
      <c r="AC22" s="1090"/>
      <c r="AD22" s="1090"/>
      <c r="AE22" s="1090"/>
      <c r="AF22" s="1090"/>
      <c r="AG22" s="1090"/>
      <c r="AH22" s="1090"/>
      <c r="AI22" s="1090"/>
      <c r="AJ22" s="1090"/>
      <c r="AK22" s="1090"/>
      <c r="AL22" s="1090"/>
      <c r="AM22" s="1090"/>
      <c r="AN22" s="1090"/>
      <c r="AO22" s="1090"/>
      <c r="AP22" s="1090"/>
      <c r="AQ22" s="1090"/>
      <c r="AR22" s="1090"/>
      <c r="AS22" s="785"/>
      <c r="AT22" s="786"/>
      <c r="AU22" s="786"/>
      <c r="AV22" s="787"/>
      <c r="AW22" s="1091"/>
      <c r="AX22" s="1092"/>
      <c r="AY22" s="1092"/>
      <c r="AZ22" s="1092"/>
      <c r="BA22" s="1092"/>
      <c r="BB22" s="1092"/>
      <c r="BC22" s="376" t="s">
        <v>23</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7" customFormat="1" ht="29.25" customHeight="1">
      <c r="A23" s="812" t="s">
        <v>293</v>
      </c>
      <c r="B23" s="813"/>
      <c r="C23" s="814"/>
      <c r="D23" s="814"/>
      <c r="E23" s="849"/>
      <c r="F23" s="849"/>
      <c r="G23" s="849"/>
      <c r="H23" s="849"/>
      <c r="I23" s="849"/>
      <c r="J23" s="849"/>
      <c r="K23" s="849"/>
      <c r="L23" s="849"/>
      <c r="M23" s="1093"/>
      <c r="N23" s="1093"/>
      <c r="O23" s="1093"/>
      <c r="P23" s="1093"/>
      <c r="Q23" s="1093"/>
      <c r="R23" s="1093"/>
      <c r="S23" s="1093"/>
      <c r="T23" s="1093"/>
      <c r="U23" s="1094"/>
      <c r="V23" s="1094"/>
      <c r="W23" s="1094"/>
      <c r="X23" s="1094"/>
      <c r="Y23" s="1094"/>
      <c r="Z23" s="1094"/>
      <c r="AA23" s="1094"/>
      <c r="AB23" s="1094"/>
      <c r="AC23" s="1094"/>
      <c r="AD23" s="1094"/>
      <c r="AE23" s="1094"/>
      <c r="AF23" s="1094"/>
      <c r="AG23" s="1094"/>
      <c r="AH23" s="1094"/>
      <c r="AI23" s="1094"/>
      <c r="AJ23" s="1094"/>
      <c r="AK23" s="1094"/>
      <c r="AL23" s="1094"/>
      <c r="AM23" s="1094"/>
      <c r="AN23" s="1094"/>
      <c r="AO23" s="1094"/>
      <c r="AP23" s="1094"/>
      <c r="AQ23" s="1094"/>
      <c r="AR23" s="1094"/>
      <c r="AS23" s="848"/>
      <c r="AT23" s="849"/>
      <c r="AU23" s="849"/>
      <c r="AV23" s="850"/>
      <c r="AW23" s="1097"/>
      <c r="AX23" s="1098"/>
      <c r="AY23" s="1098"/>
      <c r="AZ23" s="1098"/>
      <c r="BA23" s="1098"/>
      <c r="BB23" s="1098"/>
      <c r="BC23" s="377" t="s">
        <v>23</v>
      </c>
    </row>
    <row r="24" spans="1:106" s="36" customFormat="1" ht="28.5" customHeight="1">
      <c r="A24" s="815"/>
      <c r="B24" s="816"/>
      <c r="C24" s="817"/>
      <c r="D24" s="817"/>
      <c r="E24" s="777"/>
      <c r="F24" s="777"/>
      <c r="G24" s="777"/>
      <c r="H24" s="777"/>
      <c r="I24" s="777"/>
      <c r="J24" s="777"/>
      <c r="K24" s="777"/>
      <c r="L24" s="777"/>
      <c r="M24" s="1087"/>
      <c r="N24" s="1087"/>
      <c r="O24" s="1087"/>
      <c r="P24" s="1087"/>
      <c r="Q24" s="1087"/>
      <c r="R24" s="1087"/>
      <c r="S24" s="1087"/>
      <c r="T24" s="1087"/>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776"/>
      <c r="AT24" s="777"/>
      <c r="AU24" s="777"/>
      <c r="AV24" s="778"/>
      <c r="AW24" s="1085"/>
      <c r="AX24" s="1086"/>
      <c r="AY24" s="1086"/>
      <c r="AZ24" s="1086"/>
      <c r="BA24" s="1086"/>
      <c r="BB24" s="1086"/>
      <c r="BC24" s="375" t="s">
        <v>23</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6" customFormat="1" ht="28.5" customHeight="1">
      <c r="A25" s="815"/>
      <c r="B25" s="816"/>
      <c r="C25" s="817"/>
      <c r="D25" s="817"/>
      <c r="E25" s="777"/>
      <c r="F25" s="777"/>
      <c r="G25" s="777"/>
      <c r="H25" s="777"/>
      <c r="I25" s="777"/>
      <c r="J25" s="777"/>
      <c r="K25" s="777"/>
      <c r="L25" s="777"/>
      <c r="M25" s="1087"/>
      <c r="N25" s="1087"/>
      <c r="O25" s="1087"/>
      <c r="P25" s="1087"/>
      <c r="Q25" s="1087"/>
      <c r="R25" s="1087"/>
      <c r="S25" s="1087"/>
      <c r="T25" s="1087"/>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776"/>
      <c r="AT25" s="777"/>
      <c r="AU25" s="777"/>
      <c r="AV25" s="778"/>
      <c r="AW25" s="1085"/>
      <c r="AX25" s="1086"/>
      <c r="AY25" s="1086"/>
      <c r="AZ25" s="1086"/>
      <c r="BA25" s="1086"/>
      <c r="BB25" s="1086"/>
      <c r="BC25" s="375" t="s">
        <v>23</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6" customFormat="1" ht="28.5" customHeight="1">
      <c r="A26" s="815"/>
      <c r="B26" s="816"/>
      <c r="C26" s="817"/>
      <c r="D26" s="817"/>
      <c r="E26" s="777"/>
      <c r="F26" s="777"/>
      <c r="G26" s="777"/>
      <c r="H26" s="777"/>
      <c r="I26" s="777"/>
      <c r="J26" s="777"/>
      <c r="K26" s="777"/>
      <c r="L26" s="777"/>
      <c r="M26" s="1087"/>
      <c r="N26" s="1087"/>
      <c r="O26" s="1087"/>
      <c r="P26" s="1087"/>
      <c r="Q26" s="1087"/>
      <c r="R26" s="1087"/>
      <c r="S26" s="1087"/>
      <c r="T26" s="1087"/>
      <c r="U26" s="1088"/>
      <c r="V26" s="1088"/>
      <c r="W26" s="1088"/>
      <c r="X26" s="1088"/>
      <c r="Y26" s="1088"/>
      <c r="Z26" s="1088"/>
      <c r="AA26" s="1088"/>
      <c r="AB26" s="1088"/>
      <c r="AC26" s="1088"/>
      <c r="AD26" s="1088"/>
      <c r="AE26" s="1088"/>
      <c r="AF26" s="1088"/>
      <c r="AG26" s="1088"/>
      <c r="AH26" s="1088"/>
      <c r="AI26" s="1088"/>
      <c r="AJ26" s="1088"/>
      <c r="AK26" s="1088"/>
      <c r="AL26" s="1088"/>
      <c r="AM26" s="1088"/>
      <c r="AN26" s="1088"/>
      <c r="AO26" s="1088"/>
      <c r="AP26" s="1088"/>
      <c r="AQ26" s="1088"/>
      <c r="AR26" s="1088"/>
      <c r="AS26" s="776"/>
      <c r="AT26" s="777"/>
      <c r="AU26" s="777"/>
      <c r="AV26" s="778"/>
      <c r="AW26" s="1085"/>
      <c r="AX26" s="1086"/>
      <c r="AY26" s="1086"/>
      <c r="AZ26" s="1086"/>
      <c r="BA26" s="1086"/>
      <c r="BB26" s="1086"/>
      <c r="BC26" s="375" t="s">
        <v>23</v>
      </c>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6" customFormat="1" ht="28.5" customHeight="1">
      <c r="A27" s="815"/>
      <c r="B27" s="816"/>
      <c r="C27" s="817"/>
      <c r="D27" s="817"/>
      <c r="E27" s="777"/>
      <c r="F27" s="777"/>
      <c r="G27" s="777"/>
      <c r="H27" s="777"/>
      <c r="I27" s="777"/>
      <c r="J27" s="777"/>
      <c r="K27" s="777"/>
      <c r="L27" s="777"/>
      <c r="M27" s="1087"/>
      <c r="N27" s="1087"/>
      <c r="O27" s="1087"/>
      <c r="P27" s="1087"/>
      <c r="Q27" s="1087"/>
      <c r="R27" s="1087"/>
      <c r="S27" s="1087"/>
      <c r="T27" s="1087"/>
      <c r="U27" s="1088"/>
      <c r="V27" s="1088"/>
      <c r="W27" s="1088"/>
      <c r="X27" s="1088"/>
      <c r="Y27" s="1088"/>
      <c r="Z27" s="1088"/>
      <c r="AA27" s="1088"/>
      <c r="AB27" s="1088"/>
      <c r="AC27" s="1088"/>
      <c r="AD27" s="1088"/>
      <c r="AE27" s="1088"/>
      <c r="AF27" s="1088"/>
      <c r="AG27" s="1088"/>
      <c r="AH27" s="1088"/>
      <c r="AI27" s="1088"/>
      <c r="AJ27" s="1088"/>
      <c r="AK27" s="1088"/>
      <c r="AL27" s="1088"/>
      <c r="AM27" s="1088"/>
      <c r="AN27" s="1088"/>
      <c r="AO27" s="1088"/>
      <c r="AP27" s="1088"/>
      <c r="AQ27" s="1088"/>
      <c r="AR27" s="1088"/>
      <c r="AS27" s="776"/>
      <c r="AT27" s="777"/>
      <c r="AU27" s="777"/>
      <c r="AV27" s="778"/>
      <c r="AW27" s="1085"/>
      <c r="AX27" s="1086"/>
      <c r="AY27" s="1086"/>
      <c r="AZ27" s="1086"/>
      <c r="BA27" s="1086"/>
      <c r="BB27" s="1086"/>
      <c r="BC27" s="375" t="s">
        <v>23</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6" customFormat="1" ht="28.5" customHeight="1">
      <c r="A28" s="815"/>
      <c r="B28" s="816"/>
      <c r="C28" s="817"/>
      <c r="D28" s="817"/>
      <c r="E28" s="777"/>
      <c r="F28" s="777"/>
      <c r="G28" s="777"/>
      <c r="H28" s="777"/>
      <c r="I28" s="777"/>
      <c r="J28" s="777"/>
      <c r="K28" s="777"/>
      <c r="L28" s="777"/>
      <c r="M28" s="1087"/>
      <c r="N28" s="1087"/>
      <c r="O28" s="1087"/>
      <c r="P28" s="1087"/>
      <c r="Q28" s="1087"/>
      <c r="R28" s="1087"/>
      <c r="S28" s="1087"/>
      <c r="T28" s="1087"/>
      <c r="U28" s="1088"/>
      <c r="V28" s="1088"/>
      <c r="W28" s="1088"/>
      <c r="X28" s="1088"/>
      <c r="Y28" s="1088"/>
      <c r="Z28" s="1088"/>
      <c r="AA28" s="1088"/>
      <c r="AB28" s="1088"/>
      <c r="AC28" s="1088"/>
      <c r="AD28" s="1088"/>
      <c r="AE28" s="1088"/>
      <c r="AF28" s="1088"/>
      <c r="AG28" s="1088"/>
      <c r="AH28" s="1088"/>
      <c r="AI28" s="1088"/>
      <c r="AJ28" s="1088"/>
      <c r="AK28" s="1088"/>
      <c r="AL28" s="1088"/>
      <c r="AM28" s="1088"/>
      <c r="AN28" s="1088"/>
      <c r="AO28" s="1088"/>
      <c r="AP28" s="1088"/>
      <c r="AQ28" s="1088"/>
      <c r="AR28" s="1088"/>
      <c r="AS28" s="776"/>
      <c r="AT28" s="777"/>
      <c r="AU28" s="777"/>
      <c r="AV28" s="778"/>
      <c r="AW28" s="1085"/>
      <c r="AX28" s="1086"/>
      <c r="AY28" s="1086"/>
      <c r="AZ28" s="1086"/>
      <c r="BA28" s="1086"/>
      <c r="BB28" s="1086"/>
      <c r="BC28" s="375" t="s">
        <v>23</v>
      </c>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6" customFormat="1" ht="28.5" customHeight="1">
      <c r="A29" s="815"/>
      <c r="B29" s="816"/>
      <c r="C29" s="817"/>
      <c r="D29" s="817"/>
      <c r="E29" s="777"/>
      <c r="F29" s="777"/>
      <c r="G29" s="777"/>
      <c r="H29" s="777"/>
      <c r="I29" s="777"/>
      <c r="J29" s="777"/>
      <c r="K29" s="777"/>
      <c r="L29" s="777"/>
      <c r="M29" s="1087"/>
      <c r="N29" s="1087"/>
      <c r="O29" s="1087"/>
      <c r="P29" s="1087"/>
      <c r="Q29" s="1087"/>
      <c r="R29" s="1087"/>
      <c r="S29" s="1087"/>
      <c r="T29" s="1087"/>
      <c r="U29" s="1088"/>
      <c r="V29" s="1088"/>
      <c r="W29" s="1088"/>
      <c r="X29" s="1088"/>
      <c r="Y29" s="1088"/>
      <c r="Z29" s="1088"/>
      <c r="AA29" s="1088"/>
      <c r="AB29" s="1088"/>
      <c r="AC29" s="1088"/>
      <c r="AD29" s="1088"/>
      <c r="AE29" s="1088"/>
      <c r="AF29" s="1088"/>
      <c r="AG29" s="1088"/>
      <c r="AH29" s="1088"/>
      <c r="AI29" s="1088"/>
      <c r="AJ29" s="1088"/>
      <c r="AK29" s="1088"/>
      <c r="AL29" s="1088"/>
      <c r="AM29" s="1088"/>
      <c r="AN29" s="1088"/>
      <c r="AO29" s="1088"/>
      <c r="AP29" s="1088"/>
      <c r="AQ29" s="1088"/>
      <c r="AR29" s="1088"/>
      <c r="AS29" s="776"/>
      <c r="AT29" s="777"/>
      <c r="AU29" s="777"/>
      <c r="AV29" s="778"/>
      <c r="AW29" s="1085"/>
      <c r="AX29" s="1086"/>
      <c r="AY29" s="1086"/>
      <c r="AZ29" s="1086"/>
      <c r="BA29" s="1086"/>
      <c r="BB29" s="1086"/>
      <c r="BC29" s="375" t="s">
        <v>23</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36" customFormat="1" ht="28.5" customHeight="1">
      <c r="A30" s="815"/>
      <c r="B30" s="816"/>
      <c r="C30" s="817"/>
      <c r="D30" s="817"/>
      <c r="E30" s="777"/>
      <c r="F30" s="777"/>
      <c r="G30" s="777"/>
      <c r="H30" s="777"/>
      <c r="I30" s="777"/>
      <c r="J30" s="777"/>
      <c r="K30" s="777"/>
      <c r="L30" s="777"/>
      <c r="M30" s="1087"/>
      <c r="N30" s="1087"/>
      <c r="O30" s="1087"/>
      <c r="P30" s="1087"/>
      <c r="Q30" s="1087"/>
      <c r="R30" s="1087"/>
      <c r="S30" s="1087"/>
      <c r="T30" s="1087"/>
      <c r="U30" s="1088"/>
      <c r="V30" s="1088"/>
      <c r="W30" s="1088"/>
      <c r="X30" s="1088"/>
      <c r="Y30" s="1088"/>
      <c r="Z30" s="1088"/>
      <c r="AA30" s="1088"/>
      <c r="AB30" s="1088"/>
      <c r="AC30" s="1088"/>
      <c r="AD30" s="1088"/>
      <c r="AE30" s="1088"/>
      <c r="AF30" s="1088"/>
      <c r="AG30" s="1088"/>
      <c r="AH30" s="1088"/>
      <c r="AI30" s="1088"/>
      <c r="AJ30" s="1088"/>
      <c r="AK30" s="1088"/>
      <c r="AL30" s="1088"/>
      <c r="AM30" s="1088"/>
      <c r="AN30" s="1088"/>
      <c r="AO30" s="1088"/>
      <c r="AP30" s="1088"/>
      <c r="AQ30" s="1088"/>
      <c r="AR30" s="1088"/>
      <c r="AS30" s="776"/>
      <c r="AT30" s="777"/>
      <c r="AU30" s="777"/>
      <c r="AV30" s="778"/>
      <c r="AW30" s="1085"/>
      <c r="AX30" s="1086"/>
      <c r="AY30" s="1086"/>
      <c r="AZ30" s="1086"/>
      <c r="BA30" s="1086"/>
      <c r="BB30" s="1086"/>
      <c r="BC30" s="375" t="s">
        <v>23</v>
      </c>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36" customFormat="1" ht="28.5" customHeight="1">
      <c r="A31" s="815"/>
      <c r="B31" s="816"/>
      <c r="C31" s="817"/>
      <c r="D31" s="817"/>
      <c r="E31" s="777"/>
      <c r="F31" s="777"/>
      <c r="G31" s="777"/>
      <c r="H31" s="777"/>
      <c r="I31" s="777"/>
      <c r="J31" s="777"/>
      <c r="K31" s="777"/>
      <c r="L31" s="777"/>
      <c r="M31" s="1087"/>
      <c r="N31" s="1087"/>
      <c r="O31" s="1087"/>
      <c r="P31" s="1087"/>
      <c r="Q31" s="1087"/>
      <c r="R31" s="1087"/>
      <c r="S31" s="1087"/>
      <c r="T31" s="1087"/>
      <c r="U31" s="1088"/>
      <c r="V31" s="1088"/>
      <c r="W31" s="1088"/>
      <c r="X31" s="1088"/>
      <c r="Y31" s="1088"/>
      <c r="Z31" s="1088"/>
      <c r="AA31" s="1088"/>
      <c r="AB31" s="1088"/>
      <c r="AC31" s="1088"/>
      <c r="AD31" s="1088"/>
      <c r="AE31" s="1088"/>
      <c r="AF31" s="1088"/>
      <c r="AG31" s="1088"/>
      <c r="AH31" s="1088"/>
      <c r="AI31" s="1088"/>
      <c r="AJ31" s="1088"/>
      <c r="AK31" s="1088"/>
      <c r="AL31" s="1088"/>
      <c r="AM31" s="1088"/>
      <c r="AN31" s="1088"/>
      <c r="AO31" s="1088"/>
      <c r="AP31" s="1088"/>
      <c r="AQ31" s="1088"/>
      <c r="AR31" s="1088"/>
      <c r="AS31" s="776"/>
      <c r="AT31" s="777"/>
      <c r="AU31" s="777"/>
      <c r="AV31" s="778"/>
      <c r="AW31" s="1085"/>
      <c r="AX31" s="1086"/>
      <c r="AY31" s="1086"/>
      <c r="AZ31" s="1086"/>
      <c r="BA31" s="1086"/>
      <c r="BB31" s="1086"/>
      <c r="BC31" s="375" t="s">
        <v>23</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36" customFormat="1" ht="28.5" customHeight="1">
      <c r="A32" s="818"/>
      <c r="B32" s="819"/>
      <c r="C32" s="820"/>
      <c r="D32" s="820"/>
      <c r="E32" s="790"/>
      <c r="F32" s="790"/>
      <c r="G32" s="790"/>
      <c r="H32" s="790"/>
      <c r="I32" s="790"/>
      <c r="J32" s="790"/>
      <c r="K32" s="790"/>
      <c r="L32" s="790"/>
      <c r="M32" s="1095"/>
      <c r="N32" s="1095"/>
      <c r="O32" s="1095"/>
      <c r="P32" s="1095"/>
      <c r="Q32" s="1095"/>
      <c r="R32" s="1095"/>
      <c r="S32" s="1095"/>
      <c r="T32" s="1095"/>
      <c r="U32" s="1096"/>
      <c r="V32" s="1096"/>
      <c r="W32" s="1096"/>
      <c r="X32" s="1096"/>
      <c r="Y32" s="1096"/>
      <c r="Z32" s="1096"/>
      <c r="AA32" s="1096"/>
      <c r="AB32" s="1096"/>
      <c r="AC32" s="1096"/>
      <c r="AD32" s="1096"/>
      <c r="AE32" s="1096"/>
      <c r="AF32" s="1096"/>
      <c r="AG32" s="1096"/>
      <c r="AH32" s="1096"/>
      <c r="AI32" s="1096"/>
      <c r="AJ32" s="1096"/>
      <c r="AK32" s="1096"/>
      <c r="AL32" s="1096"/>
      <c r="AM32" s="1096"/>
      <c r="AN32" s="1096"/>
      <c r="AO32" s="1096"/>
      <c r="AP32" s="1096"/>
      <c r="AQ32" s="1096"/>
      <c r="AR32" s="1096"/>
      <c r="AS32" s="789"/>
      <c r="AT32" s="790"/>
      <c r="AU32" s="790"/>
      <c r="AV32" s="791"/>
      <c r="AW32" s="1099"/>
      <c r="AX32" s="1100"/>
      <c r="AY32" s="1100"/>
      <c r="AZ32" s="1100"/>
      <c r="BA32" s="1100"/>
      <c r="BB32" s="1100"/>
      <c r="BC32" s="378" t="s">
        <v>23</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7" customFormat="1" ht="29.25" customHeight="1">
      <c r="A33" s="815" t="s">
        <v>212</v>
      </c>
      <c r="B33" s="816"/>
      <c r="C33" s="817"/>
      <c r="D33" s="817"/>
      <c r="E33" s="858"/>
      <c r="F33" s="858"/>
      <c r="G33" s="858"/>
      <c r="H33" s="858"/>
      <c r="I33" s="858"/>
      <c r="J33" s="858"/>
      <c r="K33" s="858"/>
      <c r="L33" s="858"/>
      <c r="M33" s="1101"/>
      <c r="N33" s="1101"/>
      <c r="O33" s="1101"/>
      <c r="P33" s="1101"/>
      <c r="Q33" s="1101"/>
      <c r="R33" s="1101"/>
      <c r="S33" s="1101"/>
      <c r="T33" s="1101"/>
      <c r="U33" s="1102"/>
      <c r="V33" s="1102"/>
      <c r="W33" s="1102"/>
      <c r="X33" s="1102"/>
      <c r="Y33" s="1102"/>
      <c r="Z33" s="1102"/>
      <c r="AA33" s="1102"/>
      <c r="AB33" s="1102"/>
      <c r="AC33" s="1102"/>
      <c r="AD33" s="1102"/>
      <c r="AE33" s="1102"/>
      <c r="AF33" s="1102"/>
      <c r="AG33" s="1102"/>
      <c r="AH33" s="1102"/>
      <c r="AI33" s="1102"/>
      <c r="AJ33" s="1102"/>
      <c r="AK33" s="1102"/>
      <c r="AL33" s="1102"/>
      <c r="AM33" s="1102"/>
      <c r="AN33" s="1102"/>
      <c r="AO33" s="1102"/>
      <c r="AP33" s="1102"/>
      <c r="AQ33" s="1102"/>
      <c r="AR33" s="1102"/>
      <c r="AS33" s="857"/>
      <c r="AT33" s="858"/>
      <c r="AU33" s="858"/>
      <c r="AV33" s="859"/>
      <c r="AW33" s="1083"/>
      <c r="AX33" s="1084"/>
      <c r="AY33" s="1084"/>
      <c r="AZ33" s="1084"/>
      <c r="BA33" s="1084"/>
      <c r="BB33" s="1084"/>
      <c r="BC33" s="374" t="s">
        <v>23</v>
      </c>
    </row>
    <row r="34" spans="1:106" s="36" customFormat="1" ht="28.5" customHeight="1">
      <c r="A34" s="815"/>
      <c r="B34" s="816"/>
      <c r="C34" s="817"/>
      <c r="D34" s="817"/>
      <c r="E34" s="777"/>
      <c r="F34" s="777"/>
      <c r="G34" s="777"/>
      <c r="H34" s="777"/>
      <c r="I34" s="777"/>
      <c r="J34" s="777"/>
      <c r="K34" s="777"/>
      <c r="L34" s="777"/>
      <c r="M34" s="1087"/>
      <c r="N34" s="1087"/>
      <c r="O34" s="1087"/>
      <c r="P34" s="1087"/>
      <c r="Q34" s="1087"/>
      <c r="R34" s="1087"/>
      <c r="S34" s="1087"/>
      <c r="T34" s="1087"/>
      <c r="U34" s="1088"/>
      <c r="V34" s="1088"/>
      <c r="W34" s="1088"/>
      <c r="X34" s="1088"/>
      <c r="Y34" s="1088"/>
      <c r="Z34" s="1088"/>
      <c r="AA34" s="1088"/>
      <c r="AB34" s="1088"/>
      <c r="AC34" s="1088"/>
      <c r="AD34" s="1088"/>
      <c r="AE34" s="1088"/>
      <c r="AF34" s="1088"/>
      <c r="AG34" s="1088"/>
      <c r="AH34" s="1088"/>
      <c r="AI34" s="1088"/>
      <c r="AJ34" s="1088"/>
      <c r="AK34" s="1088"/>
      <c r="AL34" s="1088"/>
      <c r="AM34" s="1088"/>
      <c r="AN34" s="1088"/>
      <c r="AO34" s="1088"/>
      <c r="AP34" s="1088"/>
      <c r="AQ34" s="1088"/>
      <c r="AR34" s="1088"/>
      <c r="AS34" s="776"/>
      <c r="AT34" s="777"/>
      <c r="AU34" s="777"/>
      <c r="AV34" s="778"/>
      <c r="AW34" s="1085"/>
      <c r="AX34" s="1086"/>
      <c r="AY34" s="1086"/>
      <c r="AZ34" s="1086"/>
      <c r="BA34" s="1086"/>
      <c r="BB34" s="1086"/>
      <c r="BC34" s="375" t="s">
        <v>23</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6" customFormat="1" ht="28.5" customHeight="1">
      <c r="A35" s="815"/>
      <c r="B35" s="816"/>
      <c r="C35" s="817"/>
      <c r="D35" s="817"/>
      <c r="E35" s="777"/>
      <c r="F35" s="777"/>
      <c r="G35" s="777"/>
      <c r="H35" s="777"/>
      <c r="I35" s="777"/>
      <c r="J35" s="777"/>
      <c r="K35" s="777"/>
      <c r="L35" s="777"/>
      <c r="M35" s="1087"/>
      <c r="N35" s="1087"/>
      <c r="O35" s="1087"/>
      <c r="P35" s="1087"/>
      <c r="Q35" s="1087"/>
      <c r="R35" s="1087"/>
      <c r="S35" s="1087"/>
      <c r="T35" s="1087"/>
      <c r="U35" s="1088"/>
      <c r="V35" s="1088"/>
      <c r="W35" s="1088"/>
      <c r="X35" s="1088"/>
      <c r="Y35" s="1088"/>
      <c r="Z35" s="1088"/>
      <c r="AA35" s="1088"/>
      <c r="AB35" s="1088"/>
      <c r="AC35" s="1088"/>
      <c r="AD35" s="1088"/>
      <c r="AE35" s="1088"/>
      <c r="AF35" s="1088"/>
      <c r="AG35" s="1088"/>
      <c r="AH35" s="1088"/>
      <c r="AI35" s="1088"/>
      <c r="AJ35" s="1088"/>
      <c r="AK35" s="1088"/>
      <c r="AL35" s="1088"/>
      <c r="AM35" s="1088"/>
      <c r="AN35" s="1088"/>
      <c r="AO35" s="1088"/>
      <c r="AP35" s="1088"/>
      <c r="AQ35" s="1088"/>
      <c r="AR35" s="1088"/>
      <c r="AS35" s="776"/>
      <c r="AT35" s="777"/>
      <c r="AU35" s="777"/>
      <c r="AV35" s="778"/>
      <c r="AW35" s="1085"/>
      <c r="AX35" s="1086"/>
      <c r="AY35" s="1086"/>
      <c r="AZ35" s="1086"/>
      <c r="BA35" s="1086"/>
      <c r="BB35" s="1086"/>
      <c r="BC35" s="375" t="s">
        <v>23</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6" customFormat="1" ht="28.5" customHeight="1">
      <c r="A36" s="815"/>
      <c r="B36" s="816"/>
      <c r="C36" s="817"/>
      <c r="D36" s="817"/>
      <c r="E36" s="777"/>
      <c r="F36" s="777"/>
      <c r="G36" s="777"/>
      <c r="H36" s="777"/>
      <c r="I36" s="777"/>
      <c r="J36" s="777"/>
      <c r="K36" s="777"/>
      <c r="L36" s="777"/>
      <c r="M36" s="1087"/>
      <c r="N36" s="1087"/>
      <c r="O36" s="1087"/>
      <c r="P36" s="1087"/>
      <c r="Q36" s="1087"/>
      <c r="R36" s="1087"/>
      <c r="S36" s="1087"/>
      <c r="T36" s="1087"/>
      <c r="U36" s="1088"/>
      <c r="V36" s="1088"/>
      <c r="W36" s="1088"/>
      <c r="X36" s="1088"/>
      <c r="Y36" s="1088"/>
      <c r="Z36" s="1088"/>
      <c r="AA36" s="1088"/>
      <c r="AB36" s="1088"/>
      <c r="AC36" s="1088"/>
      <c r="AD36" s="1088"/>
      <c r="AE36" s="1088"/>
      <c r="AF36" s="1088"/>
      <c r="AG36" s="1088"/>
      <c r="AH36" s="1088"/>
      <c r="AI36" s="1088"/>
      <c r="AJ36" s="1088"/>
      <c r="AK36" s="1088"/>
      <c r="AL36" s="1088"/>
      <c r="AM36" s="1088"/>
      <c r="AN36" s="1088"/>
      <c r="AO36" s="1088"/>
      <c r="AP36" s="1088"/>
      <c r="AQ36" s="1088"/>
      <c r="AR36" s="1088"/>
      <c r="AS36" s="776"/>
      <c r="AT36" s="777"/>
      <c r="AU36" s="777"/>
      <c r="AV36" s="778"/>
      <c r="AW36" s="1085"/>
      <c r="AX36" s="1086"/>
      <c r="AY36" s="1086"/>
      <c r="AZ36" s="1086"/>
      <c r="BA36" s="1086"/>
      <c r="BB36" s="1086"/>
      <c r="BC36" s="375" t="s">
        <v>23</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6" customFormat="1" ht="28.5" customHeight="1">
      <c r="A37" s="815"/>
      <c r="B37" s="816"/>
      <c r="C37" s="817"/>
      <c r="D37" s="817"/>
      <c r="E37" s="777"/>
      <c r="F37" s="777"/>
      <c r="G37" s="777"/>
      <c r="H37" s="777"/>
      <c r="I37" s="777"/>
      <c r="J37" s="777"/>
      <c r="K37" s="777"/>
      <c r="L37" s="777"/>
      <c r="M37" s="1087"/>
      <c r="N37" s="1087"/>
      <c r="O37" s="1087"/>
      <c r="P37" s="1087"/>
      <c r="Q37" s="1087"/>
      <c r="R37" s="1087"/>
      <c r="S37" s="1087"/>
      <c r="T37" s="1087"/>
      <c r="U37" s="1088"/>
      <c r="V37" s="1088"/>
      <c r="W37" s="1088"/>
      <c r="X37" s="1088"/>
      <c r="Y37" s="1088"/>
      <c r="Z37" s="1088"/>
      <c r="AA37" s="1088"/>
      <c r="AB37" s="1088"/>
      <c r="AC37" s="1088"/>
      <c r="AD37" s="1088"/>
      <c r="AE37" s="1088"/>
      <c r="AF37" s="1088"/>
      <c r="AG37" s="1088"/>
      <c r="AH37" s="1088"/>
      <c r="AI37" s="1088"/>
      <c r="AJ37" s="1088"/>
      <c r="AK37" s="1088"/>
      <c r="AL37" s="1088"/>
      <c r="AM37" s="1088"/>
      <c r="AN37" s="1088"/>
      <c r="AO37" s="1088"/>
      <c r="AP37" s="1088"/>
      <c r="AQ37" s="1088"/>
      <c r="AR37" s="1088"/>
      <c r="AS37" s="776"/>
      <c r="AT37" s="777"/>
      <c r="AU37" s="777"/>
      <c r="AV37" s="778"/>
      <c r="AW37" s="1085"/>
      <c r="AX37" s="1086"/>
      <c r="AY37" s="1086"/>
      <c r="AZ37" s="1086"/>
      <c r="BA37" s="1086"/>
      <c r="BB37" s="1086"/>
      <c r="BC37" s="375" t="s">
        <v>23</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6" customFormat="1" ht="28.5" customHeight="1">
      <c r="A38" s="815"/>
      <c r="B38" s="816"/>
      <c r="C38" s="817"/>
      <c r="D38" s="817"/>
      <c r="E38" s="777"/>
      <c r="F38" s="777"/>
      <c r="G38" s="777"/>
      <c r="H38" s="777"/>
      <c r="I38" s="777"/>
      <c r="J38" s="777"/>
      <c r="K38" s="777"/>
      <c r="L38" s="777"/>
      <c r="M38" s="1087"/>
      <c r="N38" s="1087"/>
      <c r="O38" s="1087"/>
      <c r="P38" s="1087"/>
      <c r="Q38" s="1087"/>
      <c r="R38" s="1087"/>
      <c r="S38" s="1087"/>
      <c r="T38" s="1087"/>
      <c r="U38" s="1088"/>
      <c r="V38" s="1088"/>
      <c r="W38" s="1088"/>
      <c r="X38" s="1088"/>
      <c r="Y38" s="1088"/>
      <c r="Z38" s="1088"/>
      <c r="AA38" s="1088"/>
      <c r="AB38" s="1088"/>
      <c r="AC38" s="1088"/>
      <c r="AD38" s="1088"/>
      <c r="AE38" s="1088"/>
      <c r="AF38" s="1088"/>
      <c r="AG38" s="1088"/>
      <c r="AH38" s="1088"/>
      <c r="AI38" s="1088"/>
      <c r="AJ38" s="1088"/>
      <c r="AK38" s="1088"/>
      <c r="AL38" s="1088"/>
      <c r="AM38" s="1088"/>
      <c r="AN38" s="1088"/>
      <c r="AO38" s="1088"/>
      <c r="AP38" s="1088"/>
      <c r="AQ38" s="1088"/>
      <c r="AR38" s="1088"/>
      <c r="AS38" s="776"/>
      <c r="AT38" s="777"/>
      <c r="AU38" s="777"/>
      <c r="AV38" s="778"/>
      <c r="AW38" s="1085"/>
      <c r="AX38" s="1086"/>
      <c r="AY38" s="1086"/>
      <c r="AZ38" s="1086"/>
      <c r="BA38" s="1086"/>
      <c r="BB38" s="1086"/>
      <c r="BC38" s="375" t="s">
        <v>23</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6" customFormat="1" ht="28.5" customHeight="1">
      <c r="A39" s="815"/>
      <c r="B39" s="816"/>
      <c r="C39" s="817"/>
      <c r="D39" s="817"/>
      <c r="E39" s="777"/>
      <c r="F39" s="777"/>
      <c r="G39" s="777"/>
      <c r="H39" s="777"/>
      <c r="I39" s="777"/>
      <c r="J39" s="777"/>
      <c r="K39" s="777"/>
      <c r="L39" s="777"/>
      <c r="M39" s="1087"/>
      <c r="N39" s="1087"/>
      <c r="O39" s="1087"/>
      <c r="P39" s="1087"/>
      <c r="Q39" s="1087"/>
      <c r="R39" s="1087"/>
      <c r="S39" s="1087"/>
      <c r="T39" s="1087"/>
      <c r="U39" s="1088"/>
      <c r="V39" s="1088"/>
      <c r="W39" s="1088"/>
      <c r="X39" s="1088"/>
      <c r="Y39" s="1088"/>
      <c r="Z39" s="1088"/>
      <c r="AA39" s="1088"/>
      <c r="AB39" s="1088"/>
      <c r="AC39" s="1088"/>
      <c r="AD39" s="1088"/>
      <c r="AE39" s="1088"/>
      <c r="AF39" s="1088"/>
      <c r="AG39" s="1088"/>
      <c r="AH39" s="1088"/>
      <c r="AI39" s="1088"/>
      <c r="AJ39" s="1088"/>
      <c r="AK39" s="1088"/>
      <c r="AL39" s="1088"/>
      <c r="AM39" s="1088"/>
      <c r="AN39" s="1088"/>
      <c r="AO39" s="1088"/>
      <c r="AP39" s="1088"/>
      <c r="AQ39" s="1088"/>
      <c r="AR39" s="1088"/>
      <c r="AS39" s="776"/>
      <c r="AT39" s="777"/>
      <c r="AU39" s="777"/>
      <c r="AV39" s="778"/>
      <c r="AW39" s="1085"/>
      <c r="AX39" s="1086"/>
      <c r="AY39" s="1086"/>
      <c r="AZ39" s="1086"/>
      <c r="BA39" s="1086"/>
      <c r="BB39" s="1086"/>
      <c r="BC39" s="375" t="s">
        <v>23</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36" customFormat="1" ht="28.5" customHeight="1">
      <c r="A40" s="815"/>
      <c r="B40" s="816"/>
      <c r="C40" s="817"/>
      <c r="D40" s="817"/>
      <c r="E40" s="777"/>
      <c r="F40" s="777"/>
      <c r="G40" s="777"/>
      <c r="H40" s="777"/>
      <c r="I40" s="777"/>
      <c r="J40" s="777"/>
      <c r="K40" s="777"/>
      <c r="L40" s="777"/>
      <c r="M40" s="1087"/>
      <c r="N40" s="1087"/>
      <c r="O40" s="1087"/>
      <c r="P40" s="1087"/>
      <c r="Q40" s="1087"/>
      <c r="R40" s="1087"/>
      <c r="S40" s="1087"/>
      <c r="T40" s="1087"/>
      <c r="U40" s="1088"/>
      <c r="V40" s="1088"/>
      <c r="W40" s="1088"/>
      <c r="X40" s="1088"/>
      <c r="Y40" s="1088"/>
      <c r="Z40" s="1088"/>
      <c r="AA40" s="1088"/>
      <c r="AB40" s="1088"/>
      <c r="AC40" s="1088"/>
      <c r="AD40" s="1088"/>
      <c r="AE40" s="1088"/>
      <c r="AF40" s="1088"/>
      <c r="AG40" s="1088"/>
      <c r="AH40" s="1088"/>
      <c r="AI40" s="1088"/>
      <c r="AJ40" s="1088"/>
      <c r="AK40" s="1088"/>
      <c r="AL40" s="1088"/>
      <c r="AM40" s="1088"/>
      <c r="AN40" s="1088"/>
      <c r="AO40" s="1088"/>
      <c r="AP40" s="1088"/>
      <c r="AQ40" s="1088"/>
      <c r="AR40" s="1088"/>
      <c r="AS40" s="776"/>
      <c r="AT40" s="777"/>
      <c r="AU40" s="777"/>
      <c r="AV40" s="778"/>
      <c r="AW40" s="1085"/>
      <c r="AX40" s="1086"/>
      <c r="AY40" s="1086"/>
      <c r="AZ40" s="1086"/>
      <c r="BA40" s="1086"/>
      <c r="BB40" s="1086"/>
      <c r="BC40" s="375" t="s">
        <v>23</v>
      </c>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s="36" customFormat="1" ht="28.5" customHeight="1">
      <c r="A41" s="815"/>
      <c r="B41" s="816"/>
      <c r="C41" s="817"/>
      <c r="D41" s="817"/>
      <c r="E41" s="777"/>
      <c r="F41" s="777"/>
      <c r="G41" s="777"/>
      <c r="H41" s="777"/>
      <c r="I41" s="777"/>
      <c r="J41" s="777"/>
      <c r="K41" s="777"/>
      <c r="L41" s="777"/>
      <c r="M41" s="1087"/>
      <c r="N41" s="1087"/>
      <c r="O41" s="1087"/>
      <c r="P41" s="1087"/>
      <c r="Q41" s="1087"/>
      <c r="R41" s="1087"/>
      <c r="S41" s="1087"/>
      <c r="T41" s="1087"/>
      <c r="U41" s="1088"/>
      <c r="V41" s="1088"/>
      <c r="W41" s="1088"/>
      <c r="X41" s="1088"/>
      <c r="Y41" s="1088"/>
      <c r="Z41" s="1088"/>
      <c r="AA41" s="1088"/>
      <c r="AB41" s="1088"/>
      <c r="AC41" s="1088"/>
      <c r="AD41" s="1088"/>
      <c r="AE41" s="1088"/>
      <c r="AF41" s="1088"/>
      <c r="AG41" s="1088"/>
      <c r="AH41" s="1088"/>
      <c r="AI41" s="1088"/>
      <c r="AJ41" s="1088"/>
      <c r="AK41" s="1088"/>
      <c r="AL41" s="1088"/>
      <c r="AM41" s="1088"/>
      <c r="AN41" s="1088"/>
      <c r="AO41" s="1088"/>
      <c r="AP41" s="1088"/>
      <c r="AQ41" s="1088"/>
      <c r="AR41" s="1088"/>
      <c r="AS41" s="776"/>
      <c r="AT41" s="777"/>
      <c r="AU41" s="777"/>
      <c r="AV41" s="778"/>
      <c r="AW41" s="1085"/>
      <c r="AX41" s="1086"/>
      <c r="AY41" s="1086"/>
      <c r="AZ41" s="1086"/>
      <c r="BA41" s="1086"/>
      <c r="BB41" s="1086"/>
      <c r="BC41" s="375" t="s">
        <v>23</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s="36" customFormat="1" ht="28.5" customHeight="1" thickBot="1">
      <c r="A42" s="862"/>
      <c r="B42" s="863"/>
      <c r="C42" s="864"/>
      <c r="D42" s="864"/>
      <c r="E42" s="781"/>
      <c r="F42" s="781"/>
      <c r="G42" s="781"/>
      <c r="H42" s="781"/>
      <c r="I42" s="781"/>
      <c r="J42" s="781"/>
      <c r="K42" s="781"/>
      <c r="L42" s="781"/>
      <c r="M42" s="1103"/>
      <c r="N42" s="1103"/>
      <c r="O42" s="1103"/>
      <c r="P42" s="1103"/>
      <c r="Q42" s="1103"/>
      <c r="R42" s="1103"/>
      <c r="S42" s="1103"/>
      <c r="T42" s="1103"/>
      <c r="U42" s="1104"/>
      <c r="V42" s="1104"/>
      <c r="W42" s="1104"/>
      <c r="X42" s="1104"/>
      <c r="Y42" s="1104"/>
      <c r="Z42" s="1104"/>
      <c r="AA42" s="1104"/>
      <c r="AB42" s="1104"/>
      <c r="AC42" s="1104"/>
      <c r="AD42" s="1104"/>
      <c r="AE42" s="1104"/>
      <c r="AF42" s="1104"/>
      <c r="AG42" s="1104"/>
      <c r="AH42" s="1104"/>
      <c r="AI42" s="1104"/>
      <c r="AJ42" s="1104"/>
      <c r="AK42" s="1104"/>
      <c r="AL42" s="1104"/>
      <c r="AM42" s="1104"/>
      <c r="AN42" s="1104"/>
      <c r="AO42" s="1104"/>
      <c r="AP42" s="1104"/>
      <c r="AQ42" s="1104"/>
      <c r="AR42" s="1104"/>
      <c r="AS42" s="780"/>
      <c r="AT42" s="781"/>
      <c r="AU42" s="781"/>
      <c r="AV42" s="782"/>
      <c r="AW42" s="1105"/>
      <c r="AX42" s="1106"/>
      <c r="AY42" s="1106"/>
      <c r="AZ42" s="1106"/>
      <c r="BA42" s="1106"/>
      <c r="BB42" s="1106"/>
      <c r="BC42" s="379" t="s">
        <v>23</v>
      </c>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row>
    <row r="43" spans="1:106" s="7" customFormat="1" ht="15" customHeight="1"/>
    <row r="44" spans="1:106" s="7" customFormat="1" ht="15" customHeight="1"/>
    <row r="45" spans="1:106" s="7" customFormat="1" ht="15" customHeight="1"/>
    <row r="46" spans="1:106" s="7" customFormat="1" ht="15" customHeight="1"/>
    <row r="47" spans="1:106" s="7" customFormat="1" ht="15" customHeight="1"/>
    <row r="48" spans="1:106" s="7" customFormat="1" ht="15" customHeight="1"/>
    <row r="49" spans="1:55" s="7" customFormat="1" ht="15" customHeight="1"/>
    <row r="50" spans="1:55" s="7" customFormat="1" ht="15" customHeight="1"/>
    <row r="51" spans="1:55" s="7" customFormat="1" ht="15" customHeight="1"/>
    <row r="52" spans="1:55" s="7" customFormat="1" ht="31.5" customHeight="1" thickBot="1">
      <c r="A52" s="49" t="s">
        <v>206</v>
      </c>
      <c r="B52" s="392"/>
      <c r="C52" s="392"/>
      <c r="D52" s="392"/>
      <c r="E52" s="392"/>
      <c r="F52" s="392"/>
      <c r="G52" s="392"/>
      <c r="H52" s="392"/>
      <c r="I52" s="392"/>
      <c r="J52" s="392"/>
      <c r="K52" s="392"/>
      <c r="L52" s="392"/>
      <c r="M52" s="3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392"/>
      <c r="AT52" s="392"/>
      <c r="AU52" s="392"/>
      <c r="AV52" s="392"/>
      <c r="AW52" s="392"/>
      <c r="AX52" s="392"/>
      <c r="AY52" s="392"/>
      <c r="AZ52" s="392"/>
      <c r="BA52" s="392"/>
      <c r="BB52" s="392"/>
      <c r="BC52" s="392"/>
    </row>
    <row r="53" spans="1:55" s="7" customFormat="1" ht="57.75" customHeight="1" thickBot="1">
      <c r="A53" s="867" t="s">
        <v>24</v>
      </c>
      <c r="B53" s="868"/>
      <c r="C53" s="868"/>
      <c r="D53" s="838"/>
      <c r="E53" s="881" t="s">
        <v>207</v>
      </c>
      <c r="F53" s="882"/>
      <c r="G53" s="882"/>
      <c r="H53" s="882"/>
      <c r="I53" s="882"/>
      <c r="J53" s="883"/>
      <c r="K53" s="911" t="s">
        <v>99</v>
      </c>
      <c r="L53" s="912"/>
      <c r="M53" s="912"/>
      <c r="N53" s="912"/>
      <c r="O53" s="912"/>
      <c r="P53" s="912"/>
      <c r="Q53" s="912"/>
      <c r="R53" s="912"/>
      <c r="S53" s="913"/>
      <c r="T53" s="914" t="s">
        <v>208</v>
      </c>
      <c r="U53" s="915"/>
      <c r="V53" s="882" t="s">
        <v>209</v>
      </c>
      <c r="W53" s="882"/>
      <c r="X53" s="882"/>
      <c r="Y53" s="882"/>
      <c r="Z53" s="882"/>
      <c r="AA53" s="882"/>
      <c r="AB53" s="882"/>
      <c r="AC53" s="882"/>
      <c r="AD53" s="883"/>
      <c r="AE53" s="881" t="s">
        <v>210</v>
      </c>
      <c r="AF53" s="882"/>
      <c r="AG53" s="882"/>
      <c r="AH53" s="882"/>
      <c r="AI53" s="882"/>
      <c r="AJ53" s="882"/>
      <c r="AK53" s="882"/>
      <c r="AL53" s="882"/>
      <c r="AM53" s="882"/>
      <c r="AN53" s="882"/>
      <c r="AO53" s="883"/>
      <c r="AP53" s="881" t="s">
        <v>211</v>
      </c>
      <c r="AQ53" s="882"/>
      <c r="AR53" s="882"/>
      <c r="AS53" s="882"/>
      <c r="AT53" s="882"/>
      <c r="AU53" s="882"/>
      <c r="AV53" s="882"/>
      <c r="AW53" s="882"/>
      <c r="AX53" s="882"/>
      <c r="AY53" s="882"/>
      <c r="AZ53" s="882"/>
      <c r="BA53" s="882"/>
      <c r="BB53" s="882"/>
      <c r="BC53" s="884"/>
    </row>
    <row r="54" spans="1:55" s="7" customFormat="1" ht="33.75" customHeight="1" thickTop="1">
      <c r="A54" s="869" t="s">
        <v>213</v>
      </c>
      <c r="B54" s="870"/>
      <c r="C54" s="870"/>
      <c r="D54" s="871"/>
      <c r="E54" s="899" t="s">
        <v>294</v>
      </c>
      <c r="F54" s="900"/>
      <c r="G54" s="900"/>
      <c r="H54" s="900"/>
      <c r="I54" s="900"/>
      <c r="J54" s="901"/>
      <c r="K54" s="928" t="str">
        <f>IF($AW$13&lt;&gt;"",ROUNDDOWN(SUMIF($AS$13:$AV$22,E54,$AW$13:$BB$22),0),"")</f>
        <v/>
      </c>
      <c r="L54" s="929"/>
      <c r="M54" s="929"/>
      <c r="N54" s="929"/>
      <c r="O54" s="929"/>
      <c r="P54" s="929"/>
      <c r="Q54" s="929"/>
      <c r="R54" s="929"/>
      <c r="S54" s="299" t="s">
        <v>23</v>
      </c>
      <c r="T54" s="916" t="s">
        <v>208</v>
      </c>
      <c r="U54" s="917"/>
      <c r="V54" s="924">
        <v>30000</v>
      </c>
      <c r="W54" s="924"/>
      <c r="X54" s="924"/>
      <c r="Y54" s="924"/>
      <c r="Z54" s="924"/>
      <c r="AA54" s="924"/>
      <c r="AB54" s="924"/>
      <c r="AC54" s="924"/>
      <c r="AD54" s="293" t="s">
        <v>0</v>
      </c>
      <c r="AE54" s="891" t="str">
        <f t="shared" ref="AE54:AE59" si="0">IF(K54="","",K54*V54)</f>
        <v/>
      </c>
      <c r="AF54" s="891"/>
      <c r="AG54" s="891"/>
      <c r="AH54" s="891"/>
      <c r="AI54" s="891"/>
      <c r="AJ54" s="891"/>
      <c r="AK54" s="891"/>
      <c r="AL54" s="891"/>
      <c r="AM54" s="891"/>
      <c r="AN54" s="891"/>
      <c r="AO54" s="293" t="s">
        <v>0</v>
      </c>
      <c r="AP54" s="885" t="str">
        <f>IF(OR(K54="",K55=""),"",SUM(AE54:AN55))</f>
        <v/>
      </c>
      <c r="AQ54" s="885"/>
      <c r="AR54" s="885"/>
      <c r="AS54" s="885"/>
      <c r="AT54" s="885"/>
      <c r="AU54" s="885"/>
      <c r="AV54" s="885"/>
      <c r="AW54" s="885"/>
      <c r="AX54" s="885"/>
      <c r="AY54" s="885"/>
      <c r="AZ54" s="885"/>
      <c r="BA54" s="885"/>
      <c r="BB54" s="885"/>
      <c r="BC54" s="898" t="s">
        <v>0</v>
      </c>
    </row>
    <row r="55" spans="1:55" s="7" customFormat="1" ht="33.75" customHeight="1">
      <c r="A55" s="872"/>
      <c r="B55" s="873"/>
      <c r="C55" s="873"/>
      <c r="D55" s="874"/>
      <c r="E55" s="902" t="s">
        <v>295</v>
      </c>
      <c r="F55" s="903"/>
      <c r="G55" s="903"/>
      <c r="H55" s="903"/>
      <c r="I55" s="903"/>
      <c r="J55" s="904"/>
      <c r="K55" s="930" t="str">
        <f>IF($AW$13&lt;&gt;"",ROUNDDOWN(SUMIF($AS$13:$AV$22,E55,$AW$13:$BB$22),0),"")</f>
        <v/>
      </c>
      <c r="L55" s="931"/>
      <c r="M55" s="931"/>
      <c r="N55" s="931"/>
      <c r="O55" s="931"/>
      <c r="P55" s="931"/>
      <c r="Q55" s="931"/>
      <c r="R55" s="931"/>
      <c r="S55" s="300" t="s">
        <v>23</v>
      </c>
      <c r="T55" s="918" t="s">
        <v>208</v>
      </c>
      <c r="U55" s="919"/>
      <c r="V55" s="925">
        <v>8000</v>
      </c>
      <c r="W55" s="925"/>
      <c r="X55" s="925"/>
      <c r="Y55" s="925"/>
      <c r="Z55" s="925"/>
      <c r="AA55" s="925"/>
      <c r="AB55" s="925"/>
      <c r="AC55" s="925"/>
      <c r="AD55" s="296" t="s">
        <v>0</v>
      </c>
      <c r="AE55" s="892" t="str">
        <f t="shared" si="0"/>
        <v/>
      </c>
      <c r="AF55" s="892"/>
      <c r="AG55" s="892"/>
      <c r="AH55" s="892"/>
      <c r="AI55" s="892"/>
      <c r="AJ55" s="892"/>
      <c r="AK55" s="892"/>
      <c r="AL55" s="892"/>
      <c r="AM55" s="892"/>
      <c r="AN55" s="892"/>
      <c r="AO55" s="294" t="s">
        <v>0</v>
      </c>
      <c r="AP55" s="886"/>
      <c r="AQ55" s="886"/>
      <c r="AR55" s="886"/>
      <c r="AS55" s="886"/>
      <c r="AT55" s="886"/>
      <c r="AU55" s="886"/>
      <c r="AV55" s="886"/>
      <c r="AW55" s="886"/>
      <c r="AX55" s="886"/>
      <c r="AY55" s="886"/>
      <c r="AZ55" s="886"/>
      <c r="BA55" s="886"/>
      <c r="BB55" s="886"/>
      <c r="BC55" s="895"/>
    </row>
    <row r="56" spans="1:55" s="7" customFormat="1" ht="33.75" customHeight="1">
      <c r="A56" s="875" t="s">
        <v>293</v>
      </c>
      <c r="B56" s="876"/>
      <c r="C56" s="876"/>
      <c r="D56" s="877"/>
      <c r="E56" s="905" t="s">
        <v>214</v>
      </c>
      <c r="F56" s="906"/>
      <c r="G56" s="906"/>
      <c r="H56" s="906"/>
      <c r="I56" s="906"/>
      <c r="J56" s="907"/>
      <c r="K56" s="932" t="str">
        <f>IF($AW$23&lt;&gt;"",ROUNDDOWN(SUMIF($AS$23:$AV$32,E56,$AW$23:$BB$32),0),"")</f>
        <v/>
      </c>
      <c r="L56" s="933"/>
      <c r="M56" s="933"/>
      <c r="N56" s="933"/>
      <c r="O56" s="933"/>
      <c r="P56" s="933"/>
      <c r="Q56" s="933"/>
      <c r="R56" s="933"/>
      <c r="S56" s="301" t="s">
        <v>23</v>
      </c>
      <c r="T56" s="920" t="s">
        <v>208</v>
      </c>
      <c r="U56" s="921"/>
      <c r="V56" s="926">
        <v>30000</v>
      </c>
      <c r="W56" s="926"/>
      <c r="X56" s="926"/>
      <c r="Y56" s="926"/>
      <c r="Z56" s="926"/>
      <c r="AA56" s="926"/>
      <c r="AB56" s="926"/>
      <c r="AC56" s="926"/>
      <c r="AD56" s="295" t="s">
        <v>0</v>
      </c>
      <c r="AE56" s="893" t="str">
        <f t="shared" si="0"/>
        <v/>
      </c>
      <c r="AF56" s="893"/>
      <c r="AG56" s="893"/>
      <c r="AH56" s="893"/>
      <c r="AI56" s="893"/>
      <c r="AJ56" s="893"/>
      <c r="AK56" s="893"/>
      <c r="AL56" s="893"/>
      <c r="AM56" s="893"/>
      <c r="AN56" s="893"/>
      <c r="AO56" s="295" t="s">
        <v>0</v>
      </c>
      <c r="AP56" s="887" t="str">
        <f>IF(OR(K56="",K57=""),"",SUM(AE56:AN57))</f>
        <v/>
      </c>
      <c r="AQ56" s="888"/>
      <c r="AR56" s="888"/>
      <c r="AS56" s="888"/>
      <c r="AT56" s="888"/>
      <c r="AU56" s="888"/>
      <c r="AV56" s="888"/>
      <c r="AW56" s="888"/>
      <c r="AX56" s="888"/>
      <c r="AY56" s="888"/>
      <c r="AZ56" s="888"/>
      <c r="BA56" s="888"/>
      <c r="BB56" s="888"/>
      <c r="BC56" s="897" t="s">
        <v>0</v>
      </c>
    </row>
    <row r="57" spans="1:55" s="7" customFormat="1" ht="33.75" customHeight="1">
      <c r="A57" s="872"/>
      <c r="B57" s="873"/>
      <c r="C57" s="873"/>
      <c r="D57" s="874"/>
      <c r="E57" s="902" t="s">
        <v>215</v>
      </c>
      <c r="F57" s="903"/>
      <c r="G57" s="903"/>
      <c r="H57" s="903"/>
      <c r="I57" s="903"/>
      <c r="J57" s="904"/>
      <c r="K57" s="930" t="str">
        <f>IF($AW$23&lt;&gt;"",ROUNDDOWN(SUMIF($AS$23:$AV$32,E57,$AW$23:$BB$32),0),"")</f>
        <v/>
      </c>
      <c r="L57" s="931"/>
      <c r="M57" s="931"/>
      <c r="N57" s="931"/>
      <c r="O57" s="931"/>
      <c r="P57" s="931"/>
      <c r="Q57" s="931"/>
      <c r="R57" s="931"/>
      <c r="S57" s="300" t="s">
        <v>23</v>
      </c>
      <c r="T57" s="918" t="s">
        <v>208</v>
      </c>
      <c r="U57" s="919"/>
      <c r="V57" s="925">
        <v>8000</v>
      </c>
      <c r="W57" s="925"/>
      <c r="X57" s="925"/>
      <c r="Y57" s="925"/>
      <c r="Z57" s="925"/>
      <c r="AA57" s="925"/>
      <c r="AB57" s="925"/>
      <c r="AC57" s="925"/>
      <c r="AD57" s="296" t="s">
        <v>0</v>
      </c>
      <c r="AE57" s="892" t="str">
        <f t="shared" si="0"/>
        <v/>
      </c>
      <c r="AF57" s="892"/>
      <c r="AG57" s="892"/>
      <c r="AH57" s="892"/>
      <c r="AI57" s="892"/>
      <c r="AJ57" s="892"/>
      <c r="AK57" s="892"/>
      <c r="AL57" s="892"/>
      <c r="AM57" s="892"/>
      <c r="AN57" s="892"/>
      <c r="AO57" s="296" t="s">
        <v>0</v>
      </c>
      <c r="AP57" s="889"/>
      <c r="AQ57" s="890"/>
      <c r="AR57" s="890"/>
      <c r="AS57" s="890"/>
      <c r="AT57" s="890"/>
      <c r="AU57" s="890"/>
      <c r="AV57" s="890"/>
      <c r="AW57" s="890"/>
      <c r="AX57" s="890"/>
      <c r="AY57" s="890"/>
      <c r="AZ57" s="890"/>
      <c r="BA57" s="890"/>
      <c r="BB57" s="890"/>
      <c r="BC57" s="896"/>
    </row>
    <row r="58" spans="1:55" s="7" customFormat="1" ht="33.75" customHeight="1">
      <c r="A58" s="875" t="s">
        <v>212</v>
      </c>
      <c r="B58" s="876"/>
      <c r="C58" s="876"/>
      <c r="D58" s="877"/>
      <c r="E58" s="905" t="s">
        <v>214</v>
      </c>
      <c r="F58" s="906"/>
      <c r="G58" s="906"/>
      <c r="H58" s="906"/>
      <c r="I58" s="906"/>
      <c r="J58" s="907"/>
      <c r="K58" s="932" t="str">
        <f>IF($AW$33&lt;&gt;"",ROUNDDOWN(AW23SUMIF($AS$33:$AV$42,E58,$AW$33:$BB$42),0),"")</f>
        <v/>
      </c>
      <c r="L58" s="933"/>
      <c r="M58" s="933"/>
      <c r="N58" s="933"/>
      <c r="O58" s="933"/>
      <c r="P58" s="933"/>
      <c r="Q58" s="933"/>
      <c r="R58" s="933"/>
      <c r="S58" s="301" t="s">
        <v>23</v>
      </c>
      <c r="T58" s="920" t="s">
        <v>208</v>
      </c>
      <c r="U58" s="921"/>
      <c r="V58" s="926">
        <v>30000</v>
      </c>
      <c r="W58" s="926"/>
      <c r="X58" s="926"/>
      <c r="Y58" s="926"/>
      <c r="Z58" s="926"/>
      <c r="AA58" s="926"/>
      <c r="AB58" s="926"/>
      <c r="AC58" s="926"/>
      <c r="AD58" s="295" t="s">
        <v>0</v>
      </c>
      <c r="AE58" s="893" t="str">
        <f t="shared" si="0"/>
        <v/>
      </c>
      <c r="AF58" s="893"/>
      <c r="AG58" s="893"/>
      <c r="AH58" s="893"/>
      <c r="AI58" s="893"/>
      <c r="AJ58" s="893"/>
      <c r="AK58" s="893"/>
      <c r="AL58" s="893"/>
      <c r="AM58" s="893"/>
      <c r="AN58" s="893"/>
      <c r="AO58" s="297" t="s">
        <v>0</v>
      </c>
      <c r="AP58" s="886" t="str">
        <f>IF(OR(K58="",K59=""),"",SUM(AE58:AN59))</f>
        <v/>
      </c>
      <c r="AQ58" s="886"/>
      <c r="AR58" s="886"/>
      <c r="AS58" s="886"/>
      <c r="AT58" s="886"/>
      <c r="AU58" s="886"/>
      <c r="AV58" s="886"/>
      <c r="AW58" s="886"/>
      <c r="AX58" s="886"/>
      <c r="AY58" s="886"/>
      <c r="AZ58" s="886"/>
      <c r="BA58" s="886"/>
      <c r="BB58" s="886"/>
      <c r="BC58" s="895" t="s">
        <v>0</v>
      </c>
    </row>
    <row r="59" spans="1:55" s="7" customFormat="1" ht="33.75" customHeight="1" thickBot="1">
      <c r="A59" s="878"/>
      <c r="B59" s="879"/>
      <c r="C59" s="879"/>
      <c r="D59" s="880"/>
      <c r="E59" s="908" t="s">
        <v>215</v>
      </c>
      <c r="F59" s="909"/>
      <c r="G59" s="909"/>
      <c r="H59" s="909"/>
      <c r="I59" s="909"/>
      <c r="J59" s="910"/>
      <c r="K59" s="934" t="str">
        <f>IF($AW$33&lt;&gt;"",ROUNDDOWN(AW23SUMIF($AS$33:$AV$42,E59,$AW$33:$BB$42),0),"")</f>
        <v/>
      </c>
      <c r="L59" s="935"/>
      <c r="M59" s="935"/>
      <c r="N59" s="935"/>
      <c r="O59" s="935"/>
      <c r="P59" s="935"/>
      <c r="Q59" s="935"/>
      <c r="R59" s="935"/>
      <c r="S59" s="302" t="s">
        <v>23</v>
      </c>
      <c r="T59" s="922" t="s">
        <v>208</v>
      </c>
      <c r="U59" s="923"/>
      <c r="V59" s="927">
        <v>8000</v>
      </c>
      <c r="W59" s="927"/>
      <c r="X59" s="927"/>
      <c r="Y59" s="927"/>
      <c r="Z59" s="927"/>
      <c r="AA59" s="927"/>
      <c r="AB59" s="927"/>
      <c r="AC59" s="927"/>
      <c r="AD59" s="303" t="s">
        <v>0</v>
      </c>
      <c r="AE59" s="894" t="str">
        <f t="shared" si="0"/>
        <v/>
      </c>
      <c r="AF59" s="894"/>
      <c r="AG59" s="894"/>
      <c r="AH59" s="894"/>
      <c r="AI59" s="894"/>
      <c r="AJ59" s="894"/>
      <c r="AK59" s="894"/>
      <c r="AL59" s="894"/>
      <c r="AM59" s="894"/>
      <c r="AN59" s="894"/>
      <c r="AO59" s="303" t="s">
        <v>0</v>
      </c>
      <c r="AP59" s="890"/>
      <c r="AQ59" s="890"/>
      <c r="AR59" s="890"/>
      <c r="AS59" s="890"/>
      <c r="AT59" s="890"/>
      <c r="AU59" s="890"/>
      <c r="AV59" s="890"/>
      <c r="AW59" s="890"/>
      <c r="AX59" s="890"/>
      <c r="AY59" s="890"/>
      <c r="AZ59" s="890"/>
      <c r="BA59" s="890"/>
      <c r="BB59" s="890"/>
      <c r="BC59" s="896"/>
    </row>
    <row r="60" spans="1:55" s="7" customFormat="1" ht="37.5" customHeight="1" thickTop="1" thickBot="1">
      <c r="A60" s="801" t="s">
        <v>216</v>
      </c>
      <c r="B60" s="802"/>
      <c r="C60" s="802"/>
      <c r="D60" s="802"/>
      <c r="E60" s="802"/>
      <c r="F60" s="802"/>
      <c r="G60" s="802"/>
      <c r="H60" s="802"/>
      <c r="I60" s="802"/>
      <c r="J60" s="802"/>
      <c r="K60" s="802"/>
      <c r="L60" s="802"/>
      <c r="M60" s="802"/>
      <c r="N60" s="802"/>
      <c r="O60" s="802"/>
      <c r="P60" s="802"/>
      <c r="Q60" s="802"/>
      <c r="R60" s="802"/>
      <c r="S60" s="802"/>
      <c r="T60" s="802"/>
      <c r="U60" s="802"/>
      <c r="V60" s="802"/>
      <c r="W60" s="802"/>
      <c r="X60" s="802"/>
      <c r="Y60" s="802"/>
      <c r="Z60" s="802"/>
      <c r="AA60" s="802"/>
      <c r="AB60" s="802"/>
      <c r="AC60" s="802"/>
      <c r="AD60" s="802"/>
      <c r="AE60" s="802"/>
      <c r="AF60" s="802"/>
      <c r="AG60" s="802"/>
      <c r="AH60" s="802"/>
      <c r="AI60" s="802"/>
      <c r="AJ60" s="802"/>
      <c r="AK60" s="802"/>
      <c r="AL60" s="802"/>
      <c r="AM60" s="802"/>
      <c r="AN60" s="802"/>
      <c r="AO60" s="803"/>
      <c r="AP60" s="800">
        <f>SUM(AP54:BD59)</f>
        <v>0</v>
      </c>
      <c r="AQ60" s="800"/>
      <c r="AR60" s="800"/>
      <c r="AS60" s="800"/>
      <c r="AT60" s="800"/>
      <c r="AU60" s="800"/>
      <c r="AV60" s="800"/>
      <c r="AW60" s="800"/>
      <c r="AX60" s="800"/>
      <c r="AY60" s="800"/>
      <c r="AZ60" s="800"/>
      <c r="BA60" s="800"/>
      <c r="BB60" s="800"/>
      <c r="BC60" s="298" t="s">
        <v>0</v>
      </c>
    </row>
    <row r="61" spans="1:55" ht="28.5" customHeight="1"/>
  </sheetData>
  <sheetProtection algorithmName="SHA-512" hashValue="Wk8L8iTdEy+Eoy7j+1sz6Sbjbl2zDt94q4WPvnHm/gZ9p67+SochBcZtDKL3glztYz7WoYZSP/UbFfQZTdmpzg==" saltValue="da0wbV9NBxxwTyRBb23ayQ==" spinCount="100000" sheet="1" objects="1" scenarios="1"/>
  <mergeCells count="243">
    <mergeCell ref="A60:AO60"/>
    <mergeCell ref="AP60:BB60"/>
    <mergeCell ref="AP58:BB59"/>
    <mergeCell ref="BC58:BC59"/>
    <mergeCell ref="E59:J59"/>
    <mergeCell ref="K59:R59"/>
    <mergeCell ref="T59:U59"/>
    <mergeCell ref="V59:AC59"/>
    <mergeCell ref="AE59:AN59"/>
    <mergeCell ref="A58:D59"/>
    <mergeCell ref="E58:J58"/>
    <mergeCell ref="K58:R58"/>
    <mergeCell ref="T58:U58"/>
    <mergeCell ref="V58:AC58"/>
    <mergeCell ref="AE58:AN58"/>
    <mergeCell ref="E57:J57"/>
    <mergeCell ref="K57:R57"/>
    <mergeCell ref="T57:U57"/>
    <mergeCell ref="V57:AC57"/>
    <mergeCell ref="AE57:AN57"/>
    <mergeCell ref="K55:R55"/>
    <mergeCell ref="T55:U55"/>
    <mergeCell ref="V55:AC55"/>
    <mergeCell ref="AE55:AN55"/>
    <mergeCell ref="A56:D57"/>
    <mergeCell ref="E56:J56"/>
    <mergeCell ref="K56:R56"/>
    <mergeCell ref="T56:U56"/>
    <mergeCell ref="V56:AC56"/>
    <mergeCell ref="AE56:AN56"/>
    <mergeCell ref="AP53:BC53"/>
    <mergeCell ref="A54:D55"/>
    <mergeCell ref="E54:J54"/>
    <mergeCell ref="K54:R54"/>
    <mergeCell ref="T54:U54"/>
    <mergeCell ref="V54:AC54"/>
    <mergeCell ref="AE54:AN54"/>
    <mergeCell ref="AP54:BB55"/>
    <mergeCell ref="BC54:BC55"/>
    <mergeCell ref="E55:J55"/>
    <mergeCell ref="A53:D53"/>
    <mergeCell ref="E53:J53"/>
    <mergeCell ref="K53:S53"/>
    <mergeCell ref="T53:U53"/>
    <mergeCell ref="V53:AD53"/>
    <mergeCell ref="AE53:AO53"/>
    <mergeCell ref="AP56:BB57"/>
    <mergeCell ref="BC56:BC57"/>
    <mergeCell ref="E42:L42"/>
    <mergeCell ref="M42:T42"/>
    <mergeCell ref="U42:AD42"/>
    <mergeCell ref="AE42:AR42"/>
    <mergeCell ref="AS42:AV42"/>
    <mergeCell ref="AW42:BB42"/>
    <mergeCell ref="E41:L41"/>
    <mergeCell ref="M41:T41"/>
    <mergeCell ref="U41:AD41"/>
    <mergeCell ref="AE41:AR41"/>
    <mergeCell ref="AS41:AV41"/>
    <mergeCell ref="AW41:BB41"/>
    <mergeCell ref="E40:L40"/>
    <mergeCell ref="M40:T40"/>
    <mergeCell ref="U40:AD40"/>
    <mergeCell ref="AE40:AR40"/>
    <mergeCell ref="AS40:AV40"/>
    <mergeCell ref="AW40:BB40"/>
    <mergeCell ref="E39:L39"/>
    <mergeCell ref="M39:T39"/>
    <mergeCell ref="U39:AD39"/>
    <mergeCell ref="AE39:AR39"/>
    <mergeCell ref="AS39:AV39"/>
    <mergeCell ref="AW39:BB39"/>
    <mergeCell ref="AW36:BB36"/>
    <mergeCell ref="AW33:BB33"/>
    <mergeCell ref="E34:L34"/>
    <mergeCell ref="M34:T34"/>
    <mergeCell ref="U34:AD34"/>
    <mergeCell ref="AE34:AR34"/>
    <mergeCell ref="AS34:AV34"/>
    <mergeCell ref="AW34:BB34"/>
    <mergeCell ref="E38:L38"/>
    <mergeCell ref="M38:T38"/>
    <mergeCell ref="U38:AD38"/>
    <mergeCell ref="AE38:AR38"/>
    <mergeCell ref="AS38:AV38"/>
    <mergeCell ref="AW38:BB38"/>
    <mergeCell ref="E37:L37"/>
    <mergeCell ref="M37:T37"/>
    <mergeCell ref="U37:AD37"/>
    <mergeCell ref="AE37:AR37"/>
    <mergeCell ref="AS37:AV37"/>
    <mergeCell ref="AW37:BB37"/>
    <mergeCell ref="AW32:BB32"/>
    <mergeCell ref="E31:L31"/>
    <mergeCell ref="M31:T31"/>
    <mergeCell ref="U31:AD31"/>
    <mergeCell ref="AE31:AR31"/>
    <mergeCell ref="AS31:AV31"/>
    <mergeCell ref="AW31:BB31"/>
    <mergeCell ref="A33:D42"/>
    <mergeCell ref="E33:L33"/>
    <mergeCell ref="M33:T33"/>
    <mergeCell ref="U33:AD33"/>
    <mergeCell ref="AE33:AR33"/>
    <mergeCell ref="AS33:AV33"/>
    <mergeCell ref="E35:L35"/>
    <mergeCell ref="M35:T35"/>
    <mergeCell ref="U35:AD35"/>
    <mergeCell ref="AE35:AR35"/>
    <mergeCell ref="AS35:AV35"/>
    <mergeCell ref="AW35:BB35"/>
    <mergeCell ref="E36:L36"/>
    <mergeCell ref="M36:T36"/>
    <mergeCell ref="U36:AD36"/>
    <mergeCell ref="AE36:AR36"/>
    <mergeCell ref="AS36:AV36"/>
    <mergeCell ref="AW28:BB28"/>
    <mergeCell ref="E27:L27"/>
    <mergeCell ref="M27:T27"/>
    <mergeCell ref="U27:AD27"/>
    <mergeCell ref="AE27:AR27"/>
    <mergeCell ref="AS27:AV27"/>
    <mergeCell ref="AW27:BB27"/>
    <mergeCell ref="E30:L30"/>
    <mergeCell ref="M30:T30"/>
    <mergeCell ref="U30:AD30"/>
    <mergeCell ref="AE30:AR30"/>
    <mergeCell ref="AS30:AV30"/>
    <mergeCell ref="AW30:BB30"/>
    <mergeCell ref="E29:L29"/>
    <mergeCell ref="M29:T29"/>
    <mergeCell ref="U29:AD29"/>
    <mergeCell ref="AE29:AR29"/>
    <mergeCell ref="AS29:AV29"/>
    <mergeCell ref="AW29:BB29"/>
    <mergeCell ref="AW25:BB25"/>
    <mergeCell ref="E26:L26"/>
    <mergeCell ref="M26:T26"/>
    <mergeCell ref="U26:AD26"/>
    <mergeCell ref="AE26:AR26"/>
    <mergeCell ref="AS26:AV26"/>
    <mergeCell ref="AW26:BB26"/>
    <mergeCell ref="AW23:BB23"/>
    <mergeCell ref="E24:L24"/>
    <mergeCell ref="M24:T24"/>
    <mergeCell ref="U24:AD24"/>
    <mergeCell ref="AE24:AR24"/>
    <mergeCell ref="AS24:AV24"/>
    <mergeCell ref="AW24:BB24"/>
    <mergeCell ref="A23:D32"/>
    <mergeCell ref="E23:L23"/>
    <mergeCell ref="M23:T23"/>
    <mergeCell ref="U23:AD23"/>
    <mergeCell ref="AE23:AR23"/>
    <mergeCell ref="AS23:AV23"/>
    <mergeCell ref="E25:L25"/>
    <mergeCell ref="M25:T25"/>
    <mergeCell ref="U25:AD25"/>
    <mergeCell ref="AE25:AR25"/>
    <mergeCell ref="AS25:AV25"/>
    <mergeCell ref="E28:L28"/>
    <mergeCell ref="M28:T28"/>
    <mergeCell ref="U28:AD28"/>
    <mergeCell ref="AE28:AR28"/>
    <mergeCell ref="AS28:AV28"/>
    <mergeCell ref="E32:L32"/>
    <mergeCell ref="M32:T32"/>
    <mergeCell ref="U32:AD32"/>
    <mergeCell ref="AE32:AR32"/>
    <mergeCell ref="AS32:AV32"/>
    <mergeCell ref="E22:L22"/>
    <mergeCell ref="M22:T22"/>
    <mergeCell ref="U22:AD22"/>
    <mergeCell ref="AE22:AR22"/>
    <mergeCell ref="AS22:AV22"/>
    <mergeCell ref="AW22:BB22"/>
    <mergeCell ref="E21:L21"/>
    <mergeCell ref="M21:T21"/>
    <mergeCell ref="U21:AD21"/>
    <mergeCell ref="AE21:AR21"/>
    <mergeCell ref="AS21:AV21"/>
    <mergeCell ref="AW21:BB21"/>
    <mergeCell ref="E20:L20"/>
    <mergeCell ref="M20:T20"/>
    <mergeCell ref="U20:AD20"/>
    <mergeCell ref="AE20:AR20"/>
    <mergeCell ref="AS20:AV20"/>
    <mergeCell ref="AW20:BB20"/>
    <mergeCell ref="E19:L19"/>
    <mergeCell ref="M19:T19"/>
    <mergeCell ref="U19:AD19"/>
    <mergeCell ref="AE19:AR19"/>
    <mergeCell ref="AS19:AV19"/>
    <mergeCell ref="AW19:BB19"/>
    <mergeCell ref="AS15:AV15"/>
    <mergeCell ref="E18:L18"/>
    <mergeCell ref="M18:T18"/>
    <mergeCell ref="U18:AD18"/>
    <mergeCell ref="AE18:AR18"/>
    <mergeCell ref="AS18:AV18"/>
    <mergeCell ref="AW18:BB18"/>
    <mergeCell ref="E17:L17"/>
    <mergeCell ref="M17:T17"/>
    <mergeCell ref="U17:AD17"/>
    <mergeCell ref="AE17:AR17"/>
    <mergeCell ref="AS17:AV17"/>
    <mergeCell ref="AW17:BB17"/>
    <mergeCell ref="A13:D22"/>
    <mergeCell ref="E13:L13"/>
    <mergeCell ref="M13:T13"/>
    <mergeCell ref="U13:AD13"/>
    <mergeCell ref="AE13:AR13"/>
    <mergeCell ref="AS13:AV13"/>
    <mergeCell ref="AW13:BB13"/>
    <mergeCell ref="E14:L14"/>
    <mergeCell ref="AW15:BB15"/>
    <mergeCell ref="E16:L16"/>
    <mergeCell ref="M16:T16"/>
    <mergeCell ref="U16:AD16"/>
    <mergeCell ref="AE16:AR16"/>
    <mergeCell ref="AS16:AV16"/>
    <mergeCell ref="AW16:BB16"/>
    <mergeCell ref="M14:T14"/>
    <mergeCell ref="U14:AD14"/>
    <mergeCell ref="AE14:AR14"/>
    <mergeCell ref="AS14:AV14"/>
    <mergeCell ref="AW14:BB14"/>
    <mergeCell ref="E15:L15"/>
    <mergeCell ref="M15:T15"/>
    <mergeCell ref="U15:AD15"/>
    <mergeCell ref="AE15:AR15"/>
    <mergeCell ref="A3:BC3"/>
    <mergeCell ref="BB6:BC6"/>
    <mergeCell ref="AP8:AV8"/>
    <mergeCell ref="AW8:BC8"/>
    <mergeCell ref="AW10:BC11"/>
    <mergeCell ref="A12:D12"/>
    <mergeCell ref="E12:L12"/>
    <mergeCell ref="M12:T12"/>
    <mergeCell ref="U12:AD12"/>
    <mergeCell ref="AE12:AR12"/>
    <mergeCell ref="AS12:AV12"/>
    <mergeCell ref="AW12:BC12"/>
  </mergeCells>
  <phoneticPr fontId="64"/>
  <dataValidations count="3">
    <dataValidation type="list" allowBlank="1" showInputMessage="1" showErrorMessage="1" sqref="AS13:AV42" xr:uid="{449AF254-6760-4A6A-B3CB-D85A27669CC3}">
      <formula1>"S,A"</formula1>
    </dataValidation>
    <dataValidation type="custom" imeMode="disabled" allowBlank="1" showInputMessage="1" showErrorMessage="1" errorTitle="入力エラー" error="小数点は第二位まで、三位以下切り捨てで入力して下さい。" sqref="AW13:BB42" xr:uid="{D358615C-94F1-48D6-BC62-5EF81F2C82C0}">
      <formula1>AW13-ROUNDDOWN(AW13,2)=0</formula1>
    </dataValidation>
    <dataValidation type="textLength" imeMode="disabled" operator="equal" allowBlank="1" showInputMessage="1" showErrorMessage="1" errorTitle="文字数エラー" error="SII登録型番の８文字で登録してください。" sqref="M13:T42" xr:uid="{8F5A2988-DD4D-4CF0-A55E-AD2CC25E750E}">
      <formula1>8</formula1>
    </dataValidation>
  </dataValidations>
  <printOptions horizontalCentered="1"/>
  <pageMargins left="0.27559055118110237" right="0.27559055118110237" top="0.43307086614173229" bottom="0" header="0.31496062992125984" footer="0.31496062992125984"/>
  <pageSetup paperSize="9" scale="48" orientation="portrait" r:id="rId1"/>
  <headerFooter>
    <oddHeader>&amp;RVERSION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dimension ref="A1:DB71"/>
  <sheetViews>
    <sheetView showGridLines="0" showZeros="0" view="pageBreakPreview" zoomScale="55" zoomScaleNormal="75" zoomScaleSheetLayoutView="55" workbookViewId="0">
      <selection activeCell="A3" sqref="A3:BC3"/>
    </sheetView>
  </sheetViews>
  <sheetFormatPr defaultRowHeight="13.5"/>
  <cols>
    <col min="1" max="9" width="3.125" style="7" customWidth="1"/>
    <col min="10" max="55" width="3.625" style="7" customWidth="1"/>
    <col min="56" max="85" width="3.5" style="21" customWidth="1"/>
    <col min="86" max="16384" width="9" style="21"/>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58"/>
      <c r="AP1" s="58"/>
      <c r="AQ1" s="4"/>
      <c r="AR1" s="4"/>
      <c r="AS1" s="4"/>
      <c r="AT1" s="4"/>
      <c r="AU1" s="4"/>
      <c r="AV1" s="4"/>
      <c r="AW1" s="4"/>
      <c r="AX1" s="4"/>
      <c r="AY1" s="4"/>
      <c r="AZ1" s="4"/>
      <c r="BA1" s="4"/>
      <c r="BB1" s="4"/>
      <c r="BC1" s="26" t="s">
        <v>288</v>
      </c>
    </row>
    <row r="2" spans="1:106" s="1" customFormat="1" ht="18" customHeight="1">
      <c r="A2" s="2"/>
      <c r="B2" s="2"/>
      <c r="C2" s="2"/>
      <c r="D2" s="2"/>
      <c r="E2" s="2"/>
      <c r="F2" s="2"/>
      <c r="G2" s="2"/>
      <c r="H2" s="2"/>
      <c r="I2" s="2"/>
      <c r="BC2" s="139" t="str">
        <f>IF(OR('様式第１｜交付申請書'!$BD$15&lt;&gt;"",'様式第１｜交付申請書'!$AJ$54&lt;&gt;""),'様式第１｜交付申請書'!$BD$15&amp;"邸"&amp;RIGHT(TRIM('様式第１｜交付申請書'!$N$54&amp;'様式第１｜交付申請書'!$Y$54&amp;'様式第１｜交付申請書'!$AJ$54),4),"")</f>
        <v/>
      </c>
    </row>
    <row r="3" spans="1:106" ht="30" customHeight="1">
      <c r="A3" s="826" t="s">
        <v>110</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row>
    <row r="4" spans="1:106" ht="6" customHeight="1">
      <c r="A4" s="16"/>
      <c r="B4" s="16"/>
      <c r="C4" s="16"/>
      <c r="D4" s="16"/>
      <c r="E4" s="16"/>
      <c r="F4" s="16"/>
      <c r="G4" s="16"/>
      <c r="H4" s="16"/>
      <c r="I4" s="16"/>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106" ht="18.75">
      <c r="A5" s="45" t="s">
        <v>131</v>
      </c>
      <c r="B5" s="44"/>
      <c r="C5" s="44"/>
      <c r="D5" s="44"/>
      <c r="E5" s="44"/>
      <c r="F5" s="44"/>
      <c r="G5" s="44"/>
      <c r="H5" s="44"/>
      <c r="I5" s="4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06" ht="14.25" customHeight="1">
      <c r="A6" s="20"/>
      <c r="B6" s="20"/>
      <c r="C6" s="20"/>
      <c r="D6" s="20"/>
      <c r="E6" s="20"/>
      <c r="F6" s="20"/>
      <c r="G6" s="20"/>
      <c r="H6" s="20"/>
      <c r="I6" s="20"/>
      <c r="J6" s="20"/>
      <c r="K6" s="4"/>
      <c r="L6" s="4"/>
      <c r="M6" s="4"/>
      <c r="N6" s="4"/>
      <c r="O6" s="4"/>
      <c r="P6" s="4"/>
      <c r="Q6" s="4"/>
      <c r="R6" s="4"/>
      <c r="S6" s="4"/>
      <c r="T6" s="4"/>
      <c r="U6" s="4"/>
      <c r="V6" s="4"/>
      <c r="W6" s="4"/>
      <c r="X6" s="4"/>
      <c r="Y6" s="4"/>
      <c r="Z6" s="4"/>
      <c r="AA6" s="4"/>
      <c r="AB6" s="4"/>
      <c r="AC6" s="4"/>
      <c r="AD6" s="4"/>
      <c r="AE6" s="4"/>
      <c r="AF6" s="20"/>
      <c r="AG6" s="20"/>
      <c r="AH6" s="20"/>
      <c r="AI6" s="20"/>
      <c r="AJ6" s="20"/>
      <c r="AK6" s="20"/>
      <c r="AL6" s="20"/>
      <c r="AM6" s="20"/>
      <c r="AN6" s="20"/>
      <c r="AO6" s="4"/>
      <c r="AP6" s="4"/>
      <c r="AQ6" s="4"/>
      <c r="AR6" s="4"/>
      <c r="AS6" s="4"/>
      <c r="AT6" s="4"/>
      <c r="AU6" s="4"/>
      <c r="AV6" s="4"/>
      <c r="AW6" s="4"/>
      <c r="AX6" s="31" t="s">
        <v>71</v>
      </c>
      <c r="AY6" s="149"/>
      <c r="AZ6" s="175" t="s">
        <v>134</v>
      </c>
      <c r="BA6" s="149"/>
      <c r="BB6" s="843" t="s">
        <v>135</v>
      </c>
      <c r="BC6" s="843"/>
    </row>
    <row r="7" spans="1:106" ht="14.25" customHeight="1">
      <c r="A7" s="373"/>
      <c r="B7" s="373"/>
      <c r="C7" s="373"/>
      <c r="D7" s="373"/>
      <c r="E7" s="373"/>
      <c r="F7" s="373"/>
      <c r="G7" s="373"/>
      <c r="H7" s="373"/>
      <c r="I7" s="373"/>
      <c r="J7" s="373"/>
      <c r="K7" s="21"/>
      <c r="L7" s="21"/>
      <c r="M7" s="21"/>
      <c r="N7" s="21"/>
      <c r="O7" s="21"/>
      <c r="P7" s="21"/>
      <c r="Q7" s="21"/>
      <c r="R7" s="21"/>
      <c r="S7" s="21"/>
      <c r="T7" s="21"/>
      <c r="U7" s="21"/>
      <c r="V7" s="21"/>
      <c r="W7" s="21"/>
      <c r="X7" s="21"/>
      <c r="Y7" s="21"/>
      <c r="Z7" s="21"/>
      <c r="AA7" s="21"/>
      <c r="AB7" s="21"/>
      <c r="AC7" s="373"/>
      <c r="AD7" s="373"/>
      <c r="AE7" s="373"/>
      <c r="AF7" s="373"/>
      <c r="AG7" s="373"/>
      <c r="AH7" s="373"/>
      <c r="AI7" s="373"/>
      <c r="AJ7" s="373"/>
      <c r="AK7" s="373"/>
      <c r="AL7" s="21"/>
      <c r="AM7" s="21"/>
      <c r="AN7" s="21"/>
      <c r="AO7" s="21"/>
      <c r="AP7" s="21"/>
      <c r="AQ7" s="21"/>
      <c r="AR7" s="21"/>
      <c r="AS7" s="21"/>
      <c r="AT7" s="21"/>
      <c r="AU7" s="21"/>
      <c r="AV7" s="21"/>
      <c r="AW7" s="21"/>
      <c r="AX7" s="31"/>
      <c r="AY7" s="386"/>
      <c r="AZ7" s="175"/>
      <c r="BA7" s="386"/>
      <c r="BB7" s="386"/>
      <c r="BC7" s="386"/>
    </row>
    <row r="8" spans="1:106" ht="37.5" customHeight="1">
      <c r="A8" s="373"/>
      <c r="B8" s="373"/>
      <c r="C8" s="373"/>
      <c r="D8" s="373"/>
      <c r="E8" s="373"/>
      <c r="F8" s="373"/>
      <c r="G8" s="373"/>
      <c r="H8" s="373"/>
      <c r="I8" s="373"/>
      <c r="J8" s="373"/>
      <c r="K8" s="21"/>
      <c r="L8" s="21"/>
      <c r="M8" s="21"/>
      <c r="N8" s="21"/>
      <c r="O8" s="21"/>
      <c r="P8" s="21"/>
      <c r="Q8" s="21"/>
      <c r="R8" s="21"/>
      <c r="S8" s="21"/>
      <c r="T8" s="21"/>
      <c r="U8" s="21"/>
      <c r="V8" s="21"/>
      <c r="W8" s="21"/>
      <c r="X8" s="21"/>
      <c r="Y8" s="21"/>
      <c r="Z8" s="21"/>
      <c r="AA8" s="21"/>
      <c r="AB8" s="21"/>
      <c r="AC8" s="373"/>
      <c r="AD8" s="373"/>
      <c r="AE8" s="373"/>
      <c r="AF8" s="373"/>
      <c r="AG8" s="373"/>
      <c r="AH8" s="373"/>
      <c r="AI8" s="373"/>
      <c r="AJ8" s="373"/>
      <c r="AK8" s="373"/>
      <c r="AL8" s="21"/>
      <c r="AM8" s="21"/>
      <c r="AN8" s="21"/>
      <c r="AO8" s="21"/>
      <c r="AP8" s="846" t="s">
        <v>291</v>
      </c>
      <c r="AQ8" s="847"/>
      <c r="AR8" s="847"/>
      <c r="AS8" s="847"/>
      <c r="AT8" s="847"/>
      <c r="AU8" s="847"/>
      <c r="AV8" s="847"/>
      <c r="AW8" s="844"/>
      <c r="AX8" s="844"/>
      <c r="AY8" s="844"/>
      <c r="AZ8" s="844"/>
      <c r="BA8" s="844"/>
      <c r="BB8" s="844"/>
      <c r="BC8" s="845"/>
    </row>
    <row r="9" spans="1:106" ht="14.25" customHeight="1">
      <c r="A9" s="373"/>
      <c r="B9" s="373"/>
      <c r="C9" s="373"/>
      <c r="D9" s="373"/>
      <c r="E9" s="373"/>
      <c r="F9" s="373"/>
      <c r="G9" s="373"/>
      <c r="H9" s="373"/>
      <c r="I9" s="373"/>
      <c r="J9" s="373"/>
      <c r="K9" s="21"/>
      <c r="L9" s="21"/>
      <c r="M9" s="21"/>
      <c r="N9" s="21"/>
      <c r="O9" s="21"/>
      <c r="P9" s="21"/>
      <c r="Q9" s="21"/>
      <c r="R9" s="21"/>
      <c r="S9" s="21"/>
      <c r="T9" s="21"/>
      <c r="U9" s="21"/>
      <c r="V9" s="21"/>
      <c r="W9" s="21"/>
      <c r="X9" s="21"/>
      <c r="Y9" s="21"/>
      <c r="Z9" s="21"/>
      <c r="AA9" s="21"/>
      <c r="AB9" s="21"/>
      <c r="AC9" s="373"/>
      <c r="AD9" s="373"/>
      <c r="AE9" s="373"/>
      <c r="AF9" s="373"/>
      <c r="AG9" s="373"/>
      <c r="AH9" s="373"/>
      <c r="AI9" s="373"/>
      <c r="AJ9" s="373"/>
      <c r="AK9" s="373"/>
      <c r="AL9" s="21"/>
      <c r="AM9" s="21"/>
      <c r="AN9" s="21"/>
      <c r="AO9" s="21"/>
      <c r="AP9" s="21"/>
      <c r="AQ9" s="21"/>
      <c r="AR9" s="21"/>
      <c r="AS9" s="21"/>
      <c r="AT9" s="21"/>
      <c r="AU9" s="21"/>
      <c r="AV9" s="21"/>
      <c r="AW9" s="21"/>
      <c r="AX9" s="31"/>
      <c r="AY9" s="386"/>
      <c r="AZ9" s="175"/>
      <c r="BA9" s="386"/>
      <c r="BB9" s="386"/>
      <c r="BC9" s="386"/>
    </row>
    <row r="10" spans="1:106" ht="23.25" customHeight="1">
      <c r="A10" s="416"/>
      <c r="B10" s="417"/>
      <c r="C10" s="418" t="s">
        <v>324</v>
      </c>
      <c r="D10" s="32"/>
      <c r="E10" s="32"/>
      <c r="F10" s="32"/>
      <c r="G10" s="419"/>
      <c r="H10" s="420"/>
      <c r="I10" s="418" t="s">
        <v>325</v>
      </c>
      <c r="J10" s="32"/>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1240" t="s">
        <v>329</v>
      </c>
      <c r="AT10" s="1240"/>
      <c r="AU10" s="1240"/>
      <c r="AV10" s="1240"/>
      <c r="AW10" s="1240"/>
      <c r="AX10" s="1240"/>
      <c r="AY10" s="1240" t="s">
        <v>330</v>
      </c>
      <c r="AZ10" s="1240"/>
      <c r="BA10" s="1241"/>
      <c r="BB10" s="1241"/>
      <c r="BC10" s="1241"/>
    </row>
    <row r="11" spans="1:106" ht="19.5" customHeight="1" thickBot="1">
      <c r="A11" s="380"/>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1266"/>
      <c r="AT11" s="1266"/>
      <c r="AU11" s="1266"/>
      <c r="AV11" s="1266"/>
      <c r="AW11" s="1266"/>
      <c r="AX11" s="1266"/>
      <c r="AY11" s="1242"/>
      <c r="AZ11" s="1242"/>
      <c r="BA11" s="1242"/>
      <c r="BB11" s="1242"/>
      <c r="BC11" s="1242"/>
    </row>
    <row r="12" spans="1:106" s="7" customFormat="1" ht="46.5" customHeight="1" thickBot="1">
      <c r="A12" s="867" t="s">
        <v>24</v>
      </c>
      <c r="B12" s="868"/>
      <c r="C12" s="838"/>
      <c r="D12" s="1246" t="s">
        <v>109</v>
      </c>
      <c r="E12" s="828"/>
      <c r="F12" s="828"/>
      <c r="G12" s="828"/>
      <c r="H12" s="1247"/>
      <c r="I12" s="827" t="s">
        <v>217</v>
      </c>
      <c r="J12" s="828"/>
      <c r="K12" s="1247"/>
      <c r="L12" s="1024" t="s">
        <v>81</v>
      </c>
      <c r="M12" s="1058"/>
      <c r="N12" s="1058"/>
      <c r="O12" s="1058"/>
      <c r="P12" s="1058"/>
      <c r="Q12" s="1058"/>
      <c r="R12" s="1058"/>
      <c r="S12" s="1025"/>
      <c r="T12" s="1024" t="s">
        <v>9</v>
      </c>
      <c r="U12" s="1058"/>
      <c r="V12" s="1058"/>
      <c r="W12" s="1058"/>
      <c r="X12" s="1058"/>
      <c r="Y12" s="1058"/>
      <c r="Z12" s="1058"/>
      <c r="AA12" s="1058"/>
      <c r="AB12" s="1025"/>
      <c r="AC12" s="1024" t="s">
        <v>3</v>
      </c>
      <c r="AD12" s="1058"/>
      <c r="AE12" s="1058"/>
      <c r="AF12" s="1058"/>
      <c r="AG12" s="1058"/>
      <c r="AH12" s="1058"/>
      <c r="AI12" s="1058"/>
      <c r="AJ12" s="1058"/>
      <c r="AK12" s="1058"/>
      <c r="AL12" s="1058"/>
      <c r="AM12" s="1025"/>
      <c r="AN12" s="1248" t="s">
        <v>296</v>
      </c>
      <c r="AO12" s="1249"/>
      <c r="AP12" s="1250"/>
      <c r="AQ12" s="1251" t="s">
        <v>297</v>
      </c>
      <c r="AR12" s="1252"/>
      <c r="AS12" s="1243" t="s">
        <v>298</v>
      </c>
      <c r="AT12" s="1244"/>
      <c r="AU12" s="1245"/>
      <c r="AV12" s="1243" t="s">
        <v>326</v>
      </c>
      <c r="AW12" s="1244"/>
      <c r="AX12" s="1245"/>
      <c r="AY12" s="827" t="s">
        <v>99</v>
      </c>
      <c r="AZ12" s="828"/>
      <c r="BA12" s="828"/>
      <c r="BB12" s="828"/>
      <c r="BC12" s="829"/>
    </row>
    <row r="13" spans="1:106" s="7" customFormat="1" ht="29.25" customHeight="1" thickTop="1">
      <c r="A13" s="1205" t="s">
        <v>213</v>
      </c>
      <c r="B13" s="1206"/>
      <c r="C13" s="1207"/>
      <c r="D13" s="1211"/>
      <c r="E13" s="1212"/>
      <c r="F13" s="1212"/>
      <c r="G13" s="1212"/>
      <c r="H13" s="1213"/>
      <c r="I13" s="1214" t="s">
        <v>327</v>
      </c>
      <c r="J13" s="1215"/>
      <c r="K13" s="1216"/>
      <c r="L13" s="1217"/>
      <c r="M13" s="1218"/>
      <c r="N13" s="1218"/>
      <c r="O13" s="1218"/>
      <c r="P13" s="1218"/>
      <c r="Q13" s="1218"/>
      <c r="R13" s="1218"/>
      <c r="S13" s="1219"/>
      <c r="T13" s="1220"/>
      <c r="U13" s="1221"/>
      <c r="V13" s="1221"/>
      <c r="W13" s="1221"/>
      <c r="X13" s="1221"/>
      <c r="Y13" s="1221"/>
      <c r="Z13" s="1221"/>
      <c r="AA13" s="1221"/>
      <c r="AB13" s="1222"/>
      <c r="AC13" s="1220"/>
      <c r="AD13" s="1221"/>
      <c r="AE13" s="1221"/>
      <c r="AF13" s="1221"/>
      <c r="AG13" s="1221"/>
      <c r="AH13" s="1221"/>
      <c r="AI13" s="1221"/>
      <c r="AJ13" s="1221"/>
      <c r="AK13" s="1221"/>
      <c r="AL13" s="1221"/>
      <c r="AM13" s="1222"/>
      <c r="AN13" s="1223"/>
      <c r="AO13" s="1224"/>
      <c r="AP13" s="1225"/>
      <c r="AQ13" s="1180"/>
      <c r="AR13" s="1181"/>
      <c r="AS13" s="1182" t="str">
        <f>IF(AND(AN13&lt;&gt;"",AQ13&lt;&gt;""),ROUNDDOWN(((AQ13/AN13)/1000),1),"")</f>
        <v/>
      </c>
      <c r="AT13" s="1183"/>
      <c r="AU13" s="1184"/>
      <c r="AV13" s="1185" t="str">
        <f>IF(AS13&lt;&gt;"",SUM(AS13:AU14),"")</f>
        <v/>
      </c>
      <c r="AW13" s="1186"/>
      <c r="AX13" s="1187"/>
      <c r="AY13" s="1191"/>
      <c r="AZ13" s="1192"/>
      <c r="BA13" s="1192"/>
      <c r="BB13" s="1192"/>
      <c r="BC13" s="1253" t="s">
        <v>23</v>
      </c>
    </row>
    <row r="14" spans="1:106" s="36" customFormat="1" ht="28.5" customHeight="1">
      <c r="A14" s="1136"/>
      <c r="B14" s="1137"/>
      <c r="C14" s="1138"/>
      <c r="D14" s="1145"/>
      <c r="E14" s="1146"/>
      <c r="F14" s="1146"/>
      <c r="G14" s="1146"/>
      <c r="H14" s="1147"/>
      <c r="I14" s="1254" t="s">
        <v>328</v>
      </c>
      <c r="J14" s="1255"/>
      <c r="K14" s="1256"/>
      <c r="L14" s="1257"/>
      <c r="M14" s="1258"/>
      <c r="N14" s="1258"/>
      <c r="O14" s="1258"/>
      <c r="P14" s="1258"/>
      <c r="Q14" s="1258"/>
      <c r="R14" s="1258"/>
      <c r="S14" s="1259"/>
      <c r="T14" s="1260"/>
      <c r="U14" s="1261"/>
      <c r="V14" s="1261"/>
      <c r="W14" s="1261"/>
      <c r="X14" s="1261"/>
      <c r="Y14" s="1261"/>
      <c r="Z14" s="1261"/>
      <c r="AA14" s="1261"/>
      <c r="AB14" s="1262"/>
      <c r="AC14" s="1260"/>
      <c r="AD14" s="1261"/>
      <c r="AE14" s="1261"/>
      <c r="AF14" s="1261"/>
      <c r="AG14" s="1261"/>
      <c r="AH14" s="1261"/>
      <c r="AI14" s="1261"/>
      <c r="AJ14" s="1261"/>
      <c r="AK14" s="1261"/>
      <c r="AL14" s="1261"/>
      <c r="AM14" s="1262"/>
      <c r="AN14" s="1263"/>
      <c r="AO14" s="1264"/>
      <c r="AP14" s="1265"/>
      <c r="AQ14" s="1195"/>
      <c r="AR14" s="1196"/>
      <c r="AS14" s="1197" t="str">
        <f t="shared" ref="AS14:AS52" si="0">IF(AND(AN14&lt;&gt;"",AQ14&lt;&gt;""),ROUNDDOWN(((AQ14/AN14)/1000),1),"")</f>
        <v/>
      </c>
      <c r="AT14" s="1198"/>
      <c r="AU14" s="1199"/>
      <c r="AV14" s="1188"/>
      <c r="AW14" s="1189"/>
      <c r="AX14" s="1190"/>
      <c r="AY14" s="1193"/>
      <c r="AZ14" s="1194"/>
      <c r="BA14" s="1194"/>
      <c r="BB14" s="1194"/>
      <c r="BC14" s="1228"/>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36" customFormat="1" ht="28.5" customHeight="1">
      <c r="A15" s="1136"/>
      <c r="B15" s="1137"/>
      <c r="C15" s="1138"/>
      <c r="D15" s="1142"/>
      <c r="E15" s="1143"/>
      <c r="F15" s="1143"/>
      <c r="G15" s="1143"/>
      <c r="H15" s="1144"/>
      <c r="I15" s="1148" t="s">
        <v>327</v>
      </c>
      <c r="J15" s="1149"/>
      <c r="K15" s="1150"/>
      <c r="L15" s="1151"/>
      <c r="M15" s="1152"/>
      <c r="N15" s="1152"/>
      <c r="O15" s="1152"/>
      <c r="P15" s="1152"/>
      <c r="Q15" s="1152"/>
      <c r="R15" s="1152"/>
      <c r="S15" s="1153"/>
      <c r="T15" s="1154"/>
      <c r="U15" s="1155"/>
      <c r="V15" s="1155"/>
      <c r="W15" s="1155"/>
      <c r="X15" s="1155"/>
      <c r="Y15" s="1155"/>
      <c r="Z15" s="1155"/>
      <c r="AA15" s="1155"/>
      <c r="AB15" s="1156"/>
      <c r="AC15" s="1154"/>
      <c r="AD15" s="1155"/>
      <c r="AE15" s="1155"/>
      <c r="AF15" s="1155"/>
      <c r="AG15" s="1155"/>
      <c r="AH15" s="1155"/>
      <c r="AI15" s="1155"/>
      <c r="AJ15" s="1155"/>
      <c r="AK15" s="1155"/>
      <c r="AL15" s="1155"/>
      <c r="AM15" s="1156"/>
      <c r="AN15" s="1157"/>
      <c r="AO15" s="1158"/>
      <c r="AP15" s="1159"/>
      <c r="AQ15" s="1160"/>
      <c r="AR15" s="1161"/>
      <c r="AS15" s="1162" t="str">
        <f t="shared" si="0"/>
        <v/>
      </c>
      <c r="AT15" s="1163"/>
      <c r="AU15" s="1164"/>
      <c r="AV15" s="1200" t="str">
        <f t="shared" ref="AV15" si="1">IF(AS15&lt;&gt;"",SUM(AS15:AU16),"")</f>
        <v/>
      </c>
      <c r="AW15" s="1201"/>
      <c r="AX15" s="1202"/>
      <c r="AY15" s="1203"/>
      <c r="AZ15" s="1204"/>
      <c r="BA15" s="1204"/>
      <c r="BB15" s="1204"/>
      <c r="BC15" s="1227" t="s">
        <v>23</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36" customFormat="1" ht="28.5" customHeight="1">
      <c r="A16" s="1136"/>
      <c r="B16" s="1137"/>
      <c r="C16" s="1138"/>
      <c r="D16" s="1145"/>
      <c r="E16" s="1146"/>
      <c r="F16" s="1146"/>
      <c r="G16" s="1146"/>
      <c r="H16" s="1147"/>
      <c r="I16" s="1254" t="s">
        <v>328</v>
      </c>
      <c r="J16" s="1255"/>
      <c r="K16" s="1256"/>
      <c r="L16" s="1257"/>
      <c r="M16" s="1258"/>
      <c r="N16" s="1258"/>
      <c r="O16" s="1258"/>
      <c r="P16" s="1258"/>
      <c r="Q16" s="1258"/>
      <c r="R16" s="1258"/>
      <c r="S16" s="1259"/>
      <c r="T16" s="1260"/>
      <c r="U16" s="1261"/>
      <c r="V16" s="1261"/>
      <c r="W16" s="1261"/>
      <c r="X16" s="1261"/>
      <c r="Y16" s="1261"/>
      <c r="Z16" s="1261"/>
      <c r="AA16" s="1261"/>
      <c r="AB16" s="1262"/>
      <c r="AC16" s="1260"/>
      <c r="AD16" s="1261"/>
      <c r="AE16" s="1261"/>
      <c r="AF16" s="1261"/>
      <c r="AG16" s="1261"/>
      <c r="AH16" s="1261"/>
      <c r="AI16" s="1261"/>
      <c r="AJ16" s="1261"/>
      <c r="AK16" s="1261"/>
      <c r="AL16" s="1261"/>
      <c r="AM16" s="1262"/>
      <c r="AN16" s="1263"/>
      <c r="AO16" s="1264"/>
      <c r="AP16" s="1265"/>
      <c r="AQ16" s="1195"/>
      <c r="AR16" s="1196"/>
      <c r="AS16" s="1197" t="str">
        <f t="shared" si="0"/>
        <v/>
      </c>
      <c r="AT16" s="1198"/>
      <c r="AU16" s="1199"/>
      <c r="AV16" s="1188"/>
      <c r="AW16" s="1189"/>
      <c r="AX16" s="1190"/>
      <c r="AY16" s="1193"/>
      <c r="AZ16" s="1194"/>
      <c r="BA16" s="1194"/>
      <c r="BB16" s="1194"/>
      <c r="BC16" s="1228"/>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36" customFormat="1" ht="28.5" customHeight="1">
      <c r="A17" s="1136"/>
      <c r="B17" s="1137"/>
      <c r="C17" s="1138"/>
      <c r="D17" s="1142"/>
      <c r="E17" s="1143"/>
      <c r="F17" s="1143"/>
      <c r="G17" s="1143"/>
      <c r="H17" s="1144"/>
      <c r="I17" s="1148" t="s">
        <v>327</v>
      </c>
      <c r="J17" s="1149"/>
      <c r="K17" s="1150"/>
      <c r="L17" s="1151"/>
      <c r="M17" s="1152"/>
      <c r="N17" s="1152"/>
      <c r="O17" s="1152"/>
      <c r="P17" s="1152"/>
      <c r="Q17" s="1152"/>
      <c r="R17" s="1152"/>
      <c r="S17" s="1153"/>
      <c r="T17" s="1154"/>
      <c r="U17" s="1155"/>
      <c r="V17" s="1155"/>
      <c r="W17" s="1155"/>
      <c r="X17" s="1155"/>
      <c r="Y17" s="1155"/>
      <c r="Z17" s="1155"/>
      <c r="AA17" s="1155"/>
      <c r="AB17" s="1156"/>
      <c r="AC17" s="1154"/>
      <c r="AD17" s="1155"/>
      <c r="AE17" s="1155"/>
      <c r="AF17" s="1155"/>
      <c r="AG17" s="1155"/>
      <c r="AH17" s="1155"/>
      <c r="AI17" s="1155"/>
      <c r="AJ17" s="1155"/>
      <c r="AK17" s="1155"/>
      <c r="AL17" s="1155"/>
      <c r="AM17" s="1156"/>
      <c r="AN17" s="1157"/>
      <c r="AO17" s="1158"/>
      <c r="AP17" s="1159"/>
      <c r="AQ17" s="1160"/>
      <c r="AR17" s="1161"/>
      <c r="AS17" s="1162" t="str">
        <f t="shared" si="0"/>
        <v/>
      </c>
      <c r="AT17" s="1163"/>
      <c r="AU17" s="1164"/>
      <c r="AV17" s="1200" t="str">
        <f t="shared" ref="AV17" si="2">IF(AS17&lt;&gt;"",SUM(AS17:AU18),"")</f>
        <v/>
      </c>
      <c r="AW17" s="1201"/>
      <c r="AX17" s="1202"/>
      <c r="AY17" s="1203"/>
      <c r="AZ17" s="1204"/>
      <c r="BA17" s="1204"/>
      <c r="BB17" s="1204"/>
      <c r="BC17" s="1227" t="s">
        <v>23</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36" customFormat="1" ht="28.5" customHeight="1">
      <c r="A18" s="1136"/>
      <c r="B18" s="1137"/>
      <c r="C18" s="1138"/>
      <c r="D18" s="1145"/>
      <c r="E18" s="1146"/>
      <c r="F18" s="1146"/>
      <c r="G18" s="1146"/>
      <c r="H18" s="1147"/>
      <c r="I18" s="1254" t="s">
        <v>328</v>
      </c>
      <c r="J18" s="1255"/>
      <c r="K18" s="1256"/>
      <c r="L18" s="1257"/>
      <c r="M18" s="1258"/>
      <c r="N18" s="1258"/>
      <c r="O18" s="1258"/>
      <c r="P18" s="1258"/>
      <c r="Q18" s="1258"/>
      <c r="R18" s="1258"/>
      <c r="S18" s="1259"/>
      <c r="T18" s="1260"/>
      <c r="U18" s="1261"/>
      <c r="V18" s="1261"/>
      <c r="W18" s="1261"/>
      <c r="X18" s="1261"/>
      <c r="Y18" s="1261"/>
      <c r="Z18" s="1261"/>
      <c r="AA18" s="1261"/>
      <c r="AB18" s="1262"/>
      <c r="AC18" s="1260"/>
      <c r="AD18" s="1261"/>
      <c r="AE18" s="1261"/>
      <c r="AF18" s="1261"/>
      <c r="AG18" s="1261"/>
      <c r="AH18" s="1261"/>
      <c r="AI18" s="1261"/>
      <c r="AJ18" s="1261"/>
      <c r="AK18" s="1261"/>
      <c r="AL18" s="1261"/>
      <c r="AM18" s="1262"/>
      <c r="AN18" s="1263"/>
      <c r="AO18" s="1264"/>
      <c r="AP18" s="1265"/>
      <c r="AQ18" s="1195"/>
      <c r="AR18" s="1196"/>
      <c r="AS18" s="1197" t="str">
        <f t="shared" si="0"/>
        <v/>
      </c>
      <c r="AT18" s="1198"/>
      <c r="AU18" s="1199"/>
      <c r="AV18" s="1188"/>
      <c r="AW18" s="1189"/>
      <c r="AX18" s="1190"/>
      <c r="AY18" s="1193"/>
      <c r="AZ18" s="1194"/>
      <c r="BA18" s="1194"/>
      <c r="BB18" s="1194"/>
      <c r="BC18" s="1228"/>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36" customFormat="1" ht="28.5" customHeight="1">
      <c r="A19" s="1136"/>
      <c r="B19" s="1137"/>
      <c r="C19" s="1138"/>
      <c r="D19" s="1142"/>
      <c r="E19" s="1143"/>
      <c r="F19" s="1143"/>
      <c r="G19" s="1143"/>
      <c r="H19" s="1144"/>
      <c r="I19" s="1148" t="s">
        <v>327</v>
      </c>
      <c r="J19" s="1149"/>
      <c r="K19" s="1150"/>
      <c r="L19" s="1151"/>
      <c r="M19" s="1152"/>
      <c r="N19" s="1152"/>
      <c r="O19" s="1152"/>
      <c r="P19" s="1152"/>
      <c r="Q19" s="1152"/>
      <c r="R19" s="1152"/>
      <c r="S19" s="1153"/>
      <c r="T19" s="1154"/>
      <c r="U19" s="1155"/>
      <c r="V19" s="1155"/>
      <c r="W19" s="1155"/>
      <c r="X19" s="1155"/>
      <c r="Y19" s="1155"/>
      <c r="Z19" s="1155"/>
      <c r="AA19" s="1155"/>
      <c r="AB19" s="1156"/>
      <c r="AC19" s="1154"/>
      <c r="AD19" s="1155"/>
      <c r="AE19" s="1155"/>
      <c r="AF19" s="1155"/>
      <c r="AG19" s="1155"/>
      <c r="AH19" s="1155"/>
      <c r="AI19" s="1155"/>
      <c r="AJ19" s="1155"/>
      <c r="AK19" s="1155"/>
      <c r="AL19" s="1155"/>
      <c r="AM19" s="1156"/>
      <c r="AN19" s="1157"/>
      <c r="AO19" s="1158"/>
      <c r="AP19" s="1159"/>
      <c r="AQ19" s="1160"/>
      <c r="AR19" s="1161"/>
      <c r="AS19" s="1162" t="str">
        <f t="shared" si="0"/>
        <v/>
      </c>
      <c r="AT19" s="1163"/>
      <c r="AU19" s="1164"/>
      <c r="AV19" s="1200" t="str">
        <f t="shared" ref="AV19" si="3">IF(AS19&lt;&gt;"",SUM(AS19:AU20),"")</f>
        <v/>
      </c>
      <c r="AW19" s="1201"/>
      <c r="AX19" s="1202"/>
      <c r="AY19" s="1203"/>
      <c r="AZ19" s="1204"/>
      <c r="BA19" s="1204"/>
      <c r="BB19" s="1204"/>
      <c r="BC19" s="1227" t="s">
        <v>23</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36" customFormat="1" ht="28.5" customHeight="1">
      <c r="A20" s="1136"/>
      <c r="B20" s="1137"/>
      <c r="C20" s="1138"/>
      <c r="D20" s="1145"/>
      <c r="E20" s="1146"/>
      <c r="F20" s="1146"/>
      <c r="G20" s="1146"/>
      <c r="H20" s="1147"/>
      <c r="I20" s="1254" t="s">
        <v>328</v>
      </c>
      <c r="J20" s="1255"/>
      <c r="K20" s="1256"/>
      <c r="L20" s="1257"/>
      <c r="M20" s="1258"/>
      <c r="N20" s="1258"/>
      <c r="O20" s="1258"/>
      <c r="P20" s="1258"/>
      <c r="Q20" s="1258"/>
      <c r="R20" s="1258"/>
      <c r="S20" s="1259"/>
      <c r="T20" s="1260"/>
      <c r="U20" s="1261"/>
      <c r="V20" s="1261"/>
      <c r="W20" s="1261"/>
      <c r="X20" s="1261"/>
      <c r="Y20" s="1261"/>
      <c r="Z20" s="1261"/>
      <c r="AA20" s="1261"/>
      <c r="AB20" s="1262"/>
      <c r="AC20" s="1260"/>
      <c r="AD20" s="1261"/>
      <c r="AE20" s="1261"/>
      <c r="AF20" s="1261"/>
      <c r="AG20" s="1261"/>
      <c r="AH20" s="1261"/>
      <c r="AI20" s="1261"/>
      <c r="AJ20" s="1261"/>
      <c r="AK20" s="1261"/>
      <c r="AL20" s="1261"/>
      <c r="AM20" s="1262"/>
      <c r="AN20" s="1263"/>
      <c r="AO20" s="1264"/>
      <c r="AP20" s="1265"/>
      <c r="AQ20" s="1195"/>
      <c r="AR20" s="1196"/>
      <c r="AS20" s="1197" t="str">
        <f t="shared" si="0"/>
        <v/>
      </c>
      <c r="AT20" s="1198"/>
      <c r="AU20" s="1199"/>
      <c r="AV20" s="1188"/>
      <c r="AW20" s="1189"/>
      <c r="AX20" s="1190"/>
      <c r="AY20" s="1193"/>
      <c r="AZ20" s="1194"/>
      <c r="BA20" s="1194"/>
      <c r="BB20" s="1194"/>
      <c r="BC20" s="1228"/>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36" customFormat="1" ht="28.5" customHeight="1">
      <c r="A21" s="1136"/>
      <c r="B21" s="1137"/>
      <c r="C21" s="1138"/>
      <c r="D21" s="1142"/>
      <c r="E21" s="1143"/>
      <c r="F21" s="1143"/>
      <c r="G21" s="1143"/>
      <c r="H21" s="1144"/>
      <c r="I21" s="1148" t="s">
        <v>327</v>
      </c>
      <c r="J21" s="1149"/>
      <c r="K21" s="1150"/>
      <c r="L21" s="1151"/>
      <c r="M21" s="1152"/>
      <c r="N21" s="1152"/>
      <c r="O21" s="1152"/>
      <c r="P21" s="1152"/>
      <c r="Q21" s="1152"/>
      <c r="R21" s="1152"/>
      <c r="S21" s="1153"/>
      <c r="T21" s="1154"/>
      <c r="U21" s="1155"/>
      <c r="V21" s="1155"/>
      <c r="W21" s="1155"/>
      <c r="X21" s="1155"/>
      <c r="Y21" s="1155"/>
      <c r="Z21" s="1155"/>
      <c r="AA21" s="1155"/>
      <c r="AB21" s="1156"/>
      <c r="AC21" s="1154"/>
      <c r="AD21" s="1155"/>
      <c r="AE21" s="1155"/>
      <c r="AF21" s="1155"/>
      <c r="AG21" s="1155"/>
      <c r="AH21" s="1155"/>
      <c r="AI21" s="1155"/>
      <c r="AJ21" s="1155"/>
      <c r="AK21" s="1155"/>
      <c r="AL21" s="1155"/>
      <c r="AM21" s="1156"/>
      <c r="AN21" s="1157"/>
      <c r="AO21" s="1158"/>
      <c r="AP21" s="1159"/>
      <c r="AQ21" s="1160"/>
      <c r="AR21" s="1161"/>
      <c r="AS21" s="1162" t="str">
        <f t="shared" si="0"/>
        <v/>
      </c>
      <c r="AT21" s="1163"/>
      <c r="AU21" s="1164"/>
      <c r="AV21" s="1200" t="str">
        <f t="shared" ref="AV21" si="4">IF(AS21&lt;&gt;"",SUM(AS21:AU22),"")</f>
        <v/>
      </c>
      <c r="AW21" s="1201"/>
      <c r="AX21" s="1202"/>
      <c r="AY21" s="1203"/>
      <c r="AZ21" s="1204"/>
      <c r="BA21" s="1204"/>
      <c r="BB21" s="1204"/>
      <c r="BC21" s="1227" t="s">
        <v>23</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36" customFormat="1" ht="28.5" customHeight="1">
      <c r="A22" s="1136"/>
      <c r="B22" s="1137"/>
      <c r="C22" s="1138"/>
      <c r="D22" s="1145"/>
      <c r="E22" s="1146"/>
      <c r="F22" s="1146"/>
      <c r="G22" s="1146"/>
      <c r="H22" s="1147"/>
      <c r="I22" s="1254" t="s">
        <v>328</v>
      </c>
      <c r="J22" s="1255"/>
      <c r="K22" s="1256"/>
      <c r="L22" s="1257"/>
      <c r="M22" s="1258"/>
      <c r="N22" s="1258"/>
      <c r="O22" s="1258"/>
      <c r="P22" s="1258"/>
      <c r="Q22" s="1258"/>
      <c r="R22" s="1258"/>
      <c r="S22" s="1259"/>
      <c r="T22" s="1260"/>
      <c r="U22" s="1261"/>
      <c r="V22" s="1261"/>
      <c r="W22" s="1261"/>
      <c r="X22" s="1261"/>
      <c r="Y22" s="1261"/>
      <c r="Z22" s="1261"/>
      <c r="AA22" s="1261"/>
      <c r="AB22" s="1262"/>
      <c r="AC22" s="1260"/>
      <c r="AD22" s="1261"/>
      <c r="AE22" s="1261"/>
      <c r="AF22" s="1261"/>
      <c r="AG22" s="1261"/>
      <c r="AH22" s="1261"/>
      <c r="AI22" s="1261"/>
      <c r="AJ22" s="1261"/>
      <c r="AK22" s="1261"/>
      <c r="AL22" s="1261"/>
      <c r="AM22" s="1262"/>
      <c r="AN22" s="1263"/>
      <c r="AO22" s="1264"/>
      <c r="AP22" s="1265"/>
      <c r="AQ22" s="1195"/>
      <c r="AR22" s="1196"/>
      <c r="AS22" s="1197" t="str">
        <f t="shared" si="0"/>
        <v/>
      </c>
      <c r="AT22" s="1198"/>
      <c r="AU22" s="1199"/>
      <c r="AV22" s="1188"/>
      <c r="AW22" s="1189"/>
      <c r="AX22" s="1190"/>
      <c r="AY22" s="1193"/>
      <c r="AZ22" s="1194"/>
      <c r="BA22" s="1194"/>
      <c r="BB22" s="1194"/>
      <c r="BC22" s="1228"/>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36" customFormat="1" ht="28.5" customHeight="1">
      <c r="A23" s="1136"/>
      <c r="B23" s="1137"/>
      <c r="C23" s="1138"/>
      <c r="D23" s="1142"/>
      <c r="E23" s="1143"/>
      <c r="F23" s="1143"/>
      <c r="G23" s="1143"/>
      <c r="H23" s="1144"/>
      <c r="I23" s="1148" t="s">
        <v>327</v>
      </c>
      <c r="J23" s="1149"/>
      <c r="K23" s="1150"/>
      <c r="L23" s="1151"/>
      <c r="M23" s="1152"/>
      <c r="N23" s="1152"/>
      <c r="O23" s="1152"/>
      <c r="P23" s="1152"/>
      <c r="Q23" s="1152"/>
      <c r="R23" s="1152"/>
      <c r="S23" s="1153"/>
      <c r="T23" s="1154"/>
      <c r="U23" s="1155"/>
      <c r="V23" s="1155"/>
      <c r="W23" s="1155"/>
      <c r="X23" s="1155"/>
      <c r="Y23" s="1155"/>
      <c r="Z23" s="1155"/>
      <c r="AA23" s="1155"/>
      <c r="AB23" s="1156"/>
      <c r="AC23" s="1154"/>
      <c r="AD23" s="1155"/>
      <c r="AE23" s="1155"/>
      <c r="AF23" s="1155"/>
      <c r="AG23" s="1155"/>
      <c r="AH23" s="1155"/>
      <c r="AI23" s="1155"/>
      <c r="AJ23" s="1155"/>
      <c r="AK23" s="1155"/>
      <c r="AL23" s="1155"/>
      <c r="AM23" s="1156"/>
      <c r="AN23" s="1157"/>
      <c r="AO23" s="1158"/>
      <c r="AP23" s="1159"/>
      <c r="AQ23" s="1160"/>
      <c r="AR23" s="1161"/>
      <c r="AS23" s="1162" t="str">
        <f t="shared" si="0"/>
        <v/>
      </c>
      <c r="AT23" s="1163"/>
      <c r="AU23" s="1164"/>
      <c r="AV23" s="1200" t="str">
        <f t="shared" ref="AV23" si="5">IF(AS23&lt;&gt;"",SUM(AS23:AU24),"")</f>
        <v/>
      </c>
      <c r="AW23" s="1201"/>
      <c r="AX23" s="1202"/>
      <c r="AY23" s="1203"/>
      <c r="AZ23" s="1204"/>
      <c r="BA23" s="1204"/>
      <c r="BB23" s="1204"/>
      <c r="BC23" s="1227" t="s">
        <v>23</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36" customFormat="1" ht="28.5" customHeight="1">
      <c r="A24" s="1136"/>
      <c r="B24" s="1137"/>
      <c r="C24" s="1138"/>
      <c r="D24" s="1145"/>
      <c r="E24" s="1146"/>
      <c r="F24" s="1146"/>
      <c r="G24" s="1146"/>
      <c r="H24" s="1147"/>
      <c r="I24" s="1254" t="s">
        <v>328</v>
      </c>
      <c r="J24" s="1255"/>
      <c r="K24" s="1256"/>
      <c r="L24" s="1257"/>
      <c r="M24" s="1258"/>
      <c r="N24" s="1258"/>
      <c r="O24" s="1258"/>
      <c r="P24" s="1258"/>
      <c r="Q24" s="1258"/>
      <c r="R24" s="1258"/>
      <c r="S24" s="1259"/>
      <c r="T24" s="1260"/>
      <c r="U24" s="1261"/>
      <c r="V24" s="1261"/>
      <c r="W24" s="1261"/>
      <c r="X24" s="1261"/>
      <c r="Y24" s="1261"/>
      <c r="Z24" s="1261"/>
      <c r="AA24" s="1261"/>
      <c r="AB24" s="1262"/>
      <c r="AC24" s="1260"/>
      <c r="AD24" s="1261"/>
      <c r="AE24" s="1261"/>
      <c r="AF24" s="1261"/>
      <c r="AG24" s="1261"/>
      <c r="AH24" s="1261"/>
      <c r="AI24" s="1261"/>
      <c r="AJ24" s="1261"/>
      <c r="AK24" s="1261"/>
      <c r="AL24" s="1261"/>
      <c r="AM24" s="1262"/>
      <c r="AN24" s="1263"/>
      <c r="AO24" s="1264"/>
      <c r="AP24" s="1265"/>
      <c r="AQ24" s="1195"/>
      <c r="AR24" s="1196"/>
      <c r="AS24" s="1197" t="str">
        <f t="shared" si="0"/>
        <v/>
      </c>
      <c r="AT24" s="1198"/>
      <c r="AU24" s="1199"/>
      <c r="AV24" s="1188"/>
      <c r="AW24" s="1189"/>
      <c r="AX24" s="1190"/>
      <c r="AY24" s="1193"/>
      <c r="AZ24" s="1194"/>
      <c r="BA24" s="1194"/>
      <c r="BB24" s="1194"/>
      <c r="BC24" s="1228"/>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6" customFormat="1" ht="28.5" customHeight="1">
      <c r="A25" s="1136"/>
      <c r="B25" s="1137"/>
      <c r="C25" s="1138"/>
      <c r="D25" s="1142"/>
      <c r="E25" s="1143"/>
      <c r="F25" s="1143"/>
      <c r="G25" s="1143"/>
      <c r="H25" s="1144"/>
      <c r="I25" s="1148" t="s">
        <v>327</v>
      </c>
      <c r="J25" s="1149"/>
      <c r="K25" s="1150"/>
      <c r="L25" s="1151"/>
      <c r="M25" s="1152"/>
      <c r="N25" s="1152"/>
      <c r="O25" s="1152"/>
      <c r="P25" s="1152"/>
      <c r="Q25" s="1152"/>
      <c r="R25" s="1152"/>
      <c r="S25" s="1153"/>
      <c r="T25" s="1154"/>
      <c r="U25" s="1155"/>
      <c r="V25" s="1155"/>
      <c r="W25" s="1155"/>
      <c r="X25" s="1155"/>
      <c r="Y25" s="1155"/>
      <c r="Z25" s="1155"/>
      <c r="AA25" s="1155"/>
      <c r="AB25" s="1156"/>
      <c r="AC25" s="1154"/>
      <c r="AD25" s="1155"/>
      <c r="AE25" s="1155"/>
      <c r="AF25" s="1155"/>
      <c r="AG25" s="1155"/>
      <c r="AH25" s="1155"/>
      <c r="AI25" s="1155"/>
      <c r="AJ25" s="1155"/>
      <c r="AK25" s="1155"/>
      <c r="AL25" s="1155"/>
      <c r="AM25" s="1156"/>
      <c r="AN25" s="1157"/>
      <c r="AO25" s="1158"/>
      <c r="AP25" s="1159"/>
      <c r="AQ25" s="1160"/>
      <c r="AR25" s="1161"/>
      <c r="AS25" s="1162" t="str">
        <f t="shared" si="0"/>
        <v/>
      </c>
      <c r="AT25" s="1163"/>
      <c r="AU25" s="1164"/>
      <c r="AV25" s="1200" t="str">
        <f t="shared" ref="AV25" si="6">IF(AS25&lt;&gt;"",SUM(AS25:AU26),"")</f>
        <v/>
      </c>
      <c r="AW25" s="1201"/>
      <c r="AX25" s="1202"/>
      <c r="AY25" s="1203"/>
      <c r="AZ25" s="1204"/>
      <c r="BA25" s="1204"/>
      <c r="BB25" s="1204"/>
      <c r="BC25" s="1227" t="s">
        <v>23</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6" customFormat="1" ht="28.5" customHeight="1">
      <c r="A26" s="1136"/>
      <c r="B26" s="1137"/>
      <c r="C26" s="1138"/>
      <c r="D26" s="1145"/>
      <c r="E26" s="1146"/>
      <c r="F26" s="1146"/>
      <c r="G26" s="1146"/>
      <c r="H26" s="1147"/>
      <c r="I26" s="1254" t="s">
        <v>328</v>
      </c>
      <c r="J26" s="1255"/>
      <c r="K26" s="1256"/>
      <c r="L26" s="1257"/>
      <c r="M26" s="1258"/>
      <c r="N26" s="1258"/>
      <c r="O26" s="1258"/>
      <c r="P26" s="1258"/>
      <c r="Q26" s="1258"/>
      <c r="R26" s="1258"/>
      <c r="S26" s="1259"/>
      <c r="T26" s="1260"/>
      <c r="U26" s="1261"/>
      <c r="V26" s="1261"/>
      <c r="W26" s="1261"/>
      <c r="X26" s="1261"/>
      <c r="Y26" s="1261"/>
      <c r="Z26" s="1261"/>
      <c r="AA26" s="1261"/>
      <c r="AB26" s="1262"/>
      <c r="AC26" s="1260"/>
      <c r="AD26" s="1261"/>
      <c r="AE26" s="1261"/>
      <c r="AF26" s="1261"/>
      <c r="AG26" s="1261"/>
      <c r="AH26" s="1261"/>
      <c r="AI26" s="1261"/>
      <c r="AJ26" s="1261"/>
      <c r="AK26" s="1261"/>
      <c r="AL26" s="1261"/>
      <c r="AM26" s="1262"/>
      <c r="AN26" s="1263"/>
      <c r="AO26" s="1264"/>
      <c r="AP26" s="1265"/>
      <c r="AQ26" s="1195"/>
      <c r="AR26" s="1196"/>
      <c r="AS26" s="1197" t="str">
        <f t="shared" si="0"/>
        <v/>
      </c>
      <c r="AT26" s="1198"/>
      <c r="AU26" s="1199"/>
      <c r="AV26" s="1188"/>
      <c r="AW26" s="1189"/>
      <c r="AX26" s="1190"/>
      <c r="AY26" s="1193"/>
      <c r="AZ26" s="1194"/>
      <c r="BA26" s="1194"/>
      <c r="BB26" s="1194"/>
      <c r="BC26" s="1228"/>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6" customFormat="1" ht="28.5" customHeight="1">
      <c r="A27" s="1136"/>
      <c r="B27" s="1137"/>
      <c r="C27" s="1138"/>
      <c r="D27" s="1142"/>
      <c r="E27" s="1143"/>
      <c r="F27" s="1143"/>
      <c r="G27" s="1143"/>
      <c r="H27" s="1144"/>
      <c r="I27" s="1148" t="s">
        <v>327</v>
      </c>
      <c r="J27" s="1149"/>
      <c r="K27" s="1150"/>
      <c r="L27" s="1151"/>
      <c r="M27" s="1152"/>
      <c r="N27" s="1152"/>
      <c r="O27" s="1152"/>
      <c r="P27" s="1152"/>
      <c r="Q27" s="1152"/>
      <c r="R27" s="1152"/>
      <c r="S27" s="1153"/>
      <c r="T27" s="1154"/>
      <c r="U27" s="1155"/>
      <c r="V27" s="1155"/>
      <c r="W27" s="1155"/>
      <c r="X27" s="1155"/>
      <c r="Y27" s="1155"/>
      <c r="Z27" s="1155"/>
      <c r="AA27" s="1155"/>
      <c r="AB27" s="1156"/>
      <c r="AC27" s="1154"/>
      <c r="AD27" s="1155"/>
      <c r="AE27" s="1155"/>
      <c r="AF27" s="1155"/>
      <c r="AG27" s="1155"/>
      <c r="AH27" s="1155"/>
      <c r="AI27" s="1155"/>
      <c r="AJ27" s="1155"/>
      <c r="AK27" s="1155"/>
      <c r="AL27" s="1155"/>
      <c r="AM27" s="1156"/>
      <c r="AN27" s="1157"/>
      <c r="AO27" s="1158"/>
      <c r="AP27" s="1159"/>
      <c r="AQ27" s="1160"/>
      <c r="AR27" s="1161"/>
      <c r="AS27" s="1162" t="str">
        <f t="shared" si="0"/>
        <v/>
      </c>
      <c r="AT27" s="1163"/>
      <c r="AU27" s="1164"/>
      <c r="AV27" s="1200" t="str">
        <f t="shared" ref="AV27" si="7">IF(AS27&lt;&gt;"",SUM(AS27:AU28),"")</f>
        <v/>
      </c>
      <c r="AW27" s="1201"/>
      <c r="AX27" s="1202"/>
      <c r="AY27" s="1203"/>
      <c r="AZ27" s="1204"/>
      <c r="BA27" s="1204"/>
      <c r="BB27" s="1204"/>
      <c r="BC27" s="1227" t="s">
        <v>23</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6" customFormat="1" ht="28.5" customHeight="1">
      <c r="A28" s="1136"/>
      <c r="B28" s="1137"/>
      <c r="C28" s="1138"/>
      <c r="D28" s="1145"/>
      <c r="E28" s="1146"/>
      <c r="F28" s="1146"/>
      <c r="G28" s="1146"/>
      <c r="H28" s="1147"/>
      <c r="I28" s="1254" t="s">
        <v>328</v>
      </c>
      <c r="J28" s="1255"/>
      <c r="K28" s="1256"/>
      <c r="L28" s="1257"/>
      <c r="M28" s="1258"/>
      <c r="N28" s="1258"/>
      <c r="O28" s="1258"/>
      <c r="P28" s="1258"/>
      <c r="Q28" s="1258"/>
      <c r="R28" s="1258"/>
      <c r="S28" s="1259"/>
      <c r="T28" s="1260"/>
      <c r="U28" s="1261"/>
      <c r="V28" s="1261"/>
      <c r="W28" s="1261"/>
      <c r="X28" s="1261"/>
      <c r="Y28" s="1261"/>
      <c r="Z28" s="1261"/>
      <c r="AA28" s="1261"/>
      <c r="AB28" s="1262"/>
      <c r="AC28" s="1260"/>
      <c r="AD28" s="1261"/>
      <c r="AE28" s="1261"/>
      <c r="AF28" s="1261"/>
      <c r="AG28" s="1261"/>
      <c r="AH28" s="1261"/>
      <c r="AI28" s="1261"/>
      <c r="AJ28" s="1261"/>
      <c r="AK28" s="1261"/>
      <c r="AL28" s="1261"/>
      <c r="AM28" s="1262"/>
      <c r="AN28" s="1263"/>
      <c r="AO28" s="1264"/>
      <c r="AP28" s="1265"/>
      <c r="AQ28" s="1195"/>
      <c r="AR28" s="1196"/>
      <c r="AS28" s="1197" t="str">
        <f t="shared" si="0"/>
        <v/>
      </c>
      <c r="AT28" s="1198"/>
      <c r="AU28" s="1199"/>
      <c r="AV28" s="1188"/>
      <c r="AW28" s="1189"/>
      <c r="AX28" s="1190"/>
      <c r="AY28" s="1193"/>
      <c r="AZ28" s="1194"/>
      <c r="BA28" s="1194"/>
      <c r="BB28" s="1194"/>
      <c r="BC28" s="1228"/>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6" customFormat="1" ht="28.5" customHeight="1">
      <c r="A29" s="1136"/>
      <c r="B29" s="1137"/>
      <c r="C29" s="1138"/>
      <c r="D29" s="1142"/>
      <c r="E29" s="1143"/>
      <c r="F29" s="1143"/>
      <c r="G29" s="1143"/>
      <c r="H29" s="1144"/>
      <c r="I29" s="1148" t="s">
        <v>327</v>
      </c>
      <c r="J29" s="1149"/>
      <c r="K29" s="1150"/>
      <c r="L29" s="1151"/>
      <c r="M29" s="1152"/>
      <c r="N29" s="1152"/>
      <c r="O29" s="1152"/>
      <c r="P29" s="1152"/>
      <c r="Q29" s="1152"/>
      <c r="R29" s="1152"/>
      <c r="S29" s="1153"/>
      <c r="T29" s="1154"/>
      <c r="U29" s="1155"/>
      <c r="V29" s="1155"/>
      <c r="W29" s="1155"/>
      <c r="X29" s="1155"/>
      <c r="Y29" s="1155"/>
      <c r="Z29" s="1155"/>
      <c r="AA29" s="1155"/>
      <c r="AB29" s="1156"/>
      <c r="AC29" s="1154"/>
      <c r="AD29" s="1155"/>
      <c r="AE29" s="1155"/>
      <c r="AF29" s="1155"/>
      <c r="AG29" s="1155"/>
      <c r="AH29" s="1155"/>
      <c r="AI29" s="1155"/>
      <c r="AJ29" s="1155"/>
      <c r="AK29" s="1155"/>
      <c r="AL29" s="1155"/>
      <c r="AM29" s="1156"/>
      <c r="AN29" s="1157"/>
      <c r="AO29" s="1158"/>
      <c r="AP29" s="1159"/>
      <c r="AQ29" s="1160"/>
      <c r="AR29" s="1161"/>
      <c r="AS29" s="1162" t="str">
        <f t="shared" si="0"/>
        <v/>
      </c>
      <c r="AT29" s="1163"/>
      <c r="AU29" s="1164"/>
      <c r="AV29" s="1200" t="str">
        <f t="shared" ref="AV29" si="8">IF(AS29&lt;&gt;"",SUM(AS29:AU30),"")</f>
        <v/>
      </c>
      <c r="AW29" s="1201"/>
      <c r="AX29" s="1202"/>
      <c r="AY29" s="1203"/>
      <c r="AZ29" s="1204"/>
      <c r="BA29" s="1204"/>
      <c r="BB29" s="1204"/>
      <c r="BC29" s="1227" t="s">
        <v>23</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36" customFormat="1" ht="28.5" customHeight="1">
      <c r="A30" s="1136"/>
      <c r="B30" s="1137"/>
      <c r="C30" s="1138"/>
      <c r="D30" s="1145"/>
      <c r="E30" s="1146"/>
      <c r="F30" s="1146"/>
      <c r="G30" s="1146"/>
      <c r="H30" s="1147"/>
      <c r="I30" s="1254" t="s">
        <v>328</v>
      </c>
      <c r="J30" s="1255"/>
      <c r="K30" s="1256"/>
      <c r="L30" s="1257"/>
      <c r="M30" s="1258"/>
      <c r="N30" s="1258"/>
      <c r="O30" s="1258"/>
      <c r="P30" s="1258"/>
      <c r="Q30" s="1258"/>
      <c r="R30" s="1258"/>
      <c r="S30" s="1259"/>
      <c r="T30" s="1260"/>
      <c r="U30" s="1261"/>
      <c r="V30" s="1261"/>
      <c r="W30" s="1261"/>
      <c r="X30" s="1261"/>
      <c r="Y30" s="1261"/>
      <c r="Z30" s="1261"/>
      <c r="AA30" s="1261"/>
      <c r="AB30" s="1262"/>
      <c r="AC30" s="1260"/>
      <c r="AD30" s="1261"/>
      <c r="AE30" s="1261"/>
      <c r="AF30" s="1261"/>
      <c r="AG30" s="1261"/>
      <c r="AH30" s="1261"/>
      <c r="AI30" s="1261"/>
      <c r="AJ30" s="1261"/>
      <c r="AK30" s="1261"/>
      <c r="AL30" s="1261"/>
      <c r="AM30" s="1262"/>
      <c r="AN30" s="1263"/>
      <c r="AO30" s="1264"/>
      <c r="AP30" s="1265"/>
      <c r="AQ30" s="1195"/>
      <c r="AR30" s="1196"/>
      <c r="AS30" s="1197" t="str">
        <f t="shared" si="0"/>
        <v/>
      </c>
      <c r="AT30" s="1198"/>
      <c r="AU30" s="1199"/>
      <c r="AV30" s="1188"/>
      <c r="AW30" s="1189"/>
      <c r="AX30" s="1190"/>
      <c r="AY30" s="1193"/>
      <c r="AZ30" s="1194"/>
      <c r="BA30" s="1194"/>
      <c r="BB30" s="1194"/>
      <c r="BC30" s="1228"/>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36" customFormat="1" ht="28.5" customHeight="1">
      <c r="A31" s="1136"/>
      <c r="B31" s="1137"/>
      <c r="C31" s="1138"/>
      <c r="D31" s="1142"/>
      <c r="E31" s="1143"/>
      <c r="F31" s="1143"/>
      <c r="G31" s="1143"/>
      <c r="H31" s="1144"/>
      <c r="I31" s="1148" t="s">
        <v>327</v>
      </c>
      <c r="J31" s="1149"/>
      <c r="K31" s="1150"/>
      <c r="L31" s="1151"/>
      <c r="M31" s="1152"/>
      <c r="N31" s="1152"/>
      <c r="O31" s="1152"/>
      <c r="P31" s="1152"/>
      <c r="Q31" s="1152"/>
      <c r="R31" s="1152"/>
      <c r="S31" s="1153"/>
      <c r="T31" s="1154"/>
      <c r="U31" s="1155"/>
      <c r="V31" s="1155"/>
      <c r="W31" s="1155"/>
      <c r="X31" s="1155"/>
      <c r="Y31" s="1155"/>
      <c r="Z31" s="1155"/>
      <c r="AA31" s="1155"/>
      <c r="AB31" s="1156"/>
      <c r="AC31" s="1154"/>
      <c r="AD31" s="1155"/>
      <c r="AE31" s="1155"/>
      <c r="AF31" s="1155"/>
      <c r="AG31" s="1155"/>
      <c r="AH31" s="1155"/>
      <c r="AI31" s="1155"/>
      <c r="AJ31" s="1155"/>
      <c r="AK31" s="1155"/>
      <c r="AL31" s="1155"/>
      <c r="AM31" s="1156"/>
      <c r="AN31" s="1157"/>
      <c r="AO31" s="1158"/>
      <c r="AP31" s="1159"/>
      <c r="AQ31" s="1160"/>
      <c r="AR31" s="1161"/>
      <c r="AS31" s="1162" t="str">
        <f t="shared" si="0"/>
        <v/>
      </c>
      <c r="AT31" s="1163"/>
      <c r="AU31" s="1164"/>
      <c r="AV31" s="1200" t="str">
        <f t="shared" ref="AV31" si="9">IF(AS31&lt;&gt;"",SUM(AS31:AU32),"")</f>
        <v/>
      </c>
      <c r="AW31" s="1201"/>
      <c r="AX31" s="1202"/>
      <c r="AY31" s="1203"/>
      <c r="AZ31" s="1204"/>
      <c r="BA31" s="1204"/>
      <c r="BB31" s="1204"/>
      <c r="BC31" s="1227" t="s">
        <v>23</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36" customFormat="1" ht="28.5" customHeight="1">
      <c r="A32" s="1208"/>
      <c r="B32" s="1209"/>
      <c r="C32" s="1210"/>
      <c r="D32" s="1145"/>
      <c r="E32" s="1146"/>
      <c r="F32" s="1146"/>
      <c r="G32" s="1146"/>
      <c r="H32" s="1147"/>
      <c r="I32" s="1254" t="s">
        <v>328</v>
      </c>
      <c r="J32" s="1255"/>
      <c r="K32" s="1256"/>
      <c r="L32" s="1257"/>
      <c r="M32" s="1258"/>
      <c r="N32" s="1258"/>
      <c r="O32" s="1258"/>
      <c r="P32" s="1258"/>
      <c r="Q32" s="1258"/>
      <c r="R32" s="1258"/>
      <c r="S32" s="1259"/>
      <c r="T32" s="1260"/>
      <c r="U32" s="1261"/>
      <c r="V32" s="1261"/>
      <c r="W32" s="1261"/>
      <c r="X32" s="1261"/>
      <c r="Y32" s="1261"/>
      <c r="Z32" s="1261"/>
      <c r="AA32" s="1261"/>
      <c r="AB32" s="1262"/>
      <c r="AC32" s="1260"/>
      <c r="AD32" s="1261"/>
      <c r="AE32" s="1261"/>
      <c r="AF32" s="1261"/>
      <c r="AG32" s="1261"/>
      <c r="AH32" s="1261"/>
      <c r="AI32" s="1261"/>
      <c r="AJ32" s="1261"/>
      <c r="AK32" s="1261"/>
      <c r="AL32" s="1261"/>
      <c r="AM32" s="1262"/>
      <c r="AN32" s="1263"/>
      <c r="AO32" s="1264"/>
      <c r="AP32" s="1265"/>
      <c r="AQ32" s="1195"/>
      <c r="AR32" s="1196"/>
      <c r="AS32" s="1197" t="str">
        <f t="shared" si="0"/>
        <v/>
      </c>
      <c r="AT32" s="1198"/>
      <c r="AU32" s="1199"/>
      <c r="AV32" s="1188"/>
      <c r="AW32" s="1189"/>
      <c r="AX32" s="1190"/>
      <c r="AY32" s="1193"/>
      <c r="AZ32" s="1194"/>
      <c r="BA32" s="1194"/>
      <c r="BB32" s="1194"/>
      <c r="BC32" s="1228"/>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7" customFormat="1" ht="29.25" customHeight="1">
      <c r="A33" s="1133" t="s">
        <v>212</v>
      </c>
      <c r="B33" s="1134"/>
      <c r="C33" s="1135"/>
      <c r="D33" s="1142"/>
      <c r="E33" s="1143"/>
      <c r="F33" s="1143"/>
      <c r="G33" s="1143"/>
      <c r="H33" s="1144"/>
      <c r="I33" s="1148" t="s">
        <v>327</v>
      </c>
      <c r="J33" s="1149"/>
      <c r="K33" s="1150"/>
      <c r="L33" s="1151"/>
      <c r="M33" s="1152"/>
      <c r="N33" s="1152"/>
      <c r="O33" s="1152"/>
      <c r="P33" s="1152"/>
      <c r="Q33" s="1152"/>
      <c r="R33" s="1152"/>
      <c r="S33" s="1153"/>
      <c r="T33" s="1154"/>
      <c r="U33" s="1155"/>
      <c r="V33" s="1155"/>
      <c r="W33" s="1155"/>
      <c r="X33" s="1155"/>
      <c r="Y33" s="1155"/>
      <c r="Z33" s="1155"/>
      <c r="AA33" s="1155"/>
      <c r="AB33" s="1156"/>
      <c r="AC33" s="1154"/>
      <c r="AD33" s="1155"/>
      <c r="AE33" s="1155"/>
      <c r="AF33" s="1155"/>
      <c r="AG33" s="1155"/>
      <c r="AH33" s="1155"/>
      <c r="AI33" s="1155"/>
      <c r="AJ33" s="1155"/>
      <c r="AK33" s="1155"/>
      <c r="AL33" s="1155"/>
      <c r="AM33" s="1156"/>
      <c r="AN33" s="1157"/>
      <c r="AO33" s="1158"/>
      <c r="AP33" s="1159"/>
      <c r="AQ33" s="1160"/>
      <c r="AR33" s="1161"/>
      <c r="AS33" s="1162" t="str">
        <f t="shared" si="0"/>
        <v/>
      </c>
      <c r="AT33" s="1163"/>
      <c r="AU33" s="1164"/>
      <c r="AV33" s="1200" t="str">
        <f t="shared" ref="AV33" si="10">IF(AS33&lt;&gt;"",SUM(AS33:AU34),"")</f>
        <v/>
      </c>
      <c r="AW33" s="1201"/>
      <c r="AX33" s="1202"/>
      <c r="AY33" s="1203"/>
      <c r="AZ33" s="1204"/>
      <c r="BA33" s="1204"/>
      <c r="BB33" s="1204"/>
      <c r="BC33" s="1227" t="s">
        <v>23</v>
      </c>
    </row>
    <row r="34" spans="1:106" s="36" customFormat="1" ht="28.5" customHeight="1">
      <c r="A34" s="1136"/>
      <c r="B34" s="1137"/>
      <c r="C34" s="1138"/>
      <c r="D34" s="1145"/>
      <c r="E34" s="1146"/>
      <c r="F34" s="1146"/>
      <c r="G34" s="1146"/>
      <c r="H34" s="1147"/>
      <c r="I34" s="1254" t="s">
        <v>328</v>
      </c>
      <c r="J34" s="1255"/>
      <c r="K34" s="1256"/>
      <c r="L34" s="1257"/>
      <c r="M34" s="1258"/>
      <c r="N34" s="1258"/>
      <c r="O34" s="1258"/>
      <c r="P34" s="1258"/>
      <c r="Q34" s="1258"/>
      <c r="R34" s="1258"/>
      <c r="S34" s="1259"/>
      <c r="T34" s="1260"/>
      <c r="U34" s="1261"/>
      <c r="V34" s="1261"/>
      <c r="W34" s="1261"/>
      <c r="X34" s="1261"/>
      <c r="Y34" s="1261"/>
      <c r="Z34" s="1261"/>
      <c r="AA34" s="1261"/>
      <c r="AB34" s="1262"/>
      <c r="AC34" s="1260"/>
      <c r="AD34" s="1261"/>
      <c r="AE34" s="1261"/>
      <c r="AF34" s="1261"/>
      <c r="AG34" s="1261"/>
      <c r="AH34" s="1261"/>
      <c r="AI34" s="1261"/>
      <c r="AJ34" s="1261"/>
      <c r="AK34" s="1261"/>
      <c r="AL34" s="1261"/>
      <c r="AM34" s="1262"/>
      <c r="AN34" s="1263"/>
      <c r="AO34" s="1264"/>
      <c r="AP34" s="1265"/>
      <c r="AQ34" s="1195"/>
      <c r="AR34" s="1196"/>
      <c r="AS34" s="1197" t="str">
        <f t="shared" si="0"/>
        <v/>
      </c>
      <c r="AT34" s="1198"/>
      <c r="AU34" s="1199"/>
      <c r="AV34" s="1188"/>
      <c r="AW34" s="1189"/>
      <c r="AX34" s="1190"/>
      <c r="AY34" s="1193"/>
      <c r="AZ34" s="1194"/>
      <c r="BA34" s="1194"/>
      <c r="BB34" s="1194"/>
      <c r="BC34" s="1228"/>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6" customFormat="1" ht="28.5" customHeight="1">
      <c r="A35" s="1136"/>
      <c r="B35" s="1137"/>
      <c r="C35" s="1138"/>
      <c r="D35" s="1142"/>
      <c r="E35" s="1143"/>
      <c r="F35" s="1143"/>
      <c r="G35" s="1143"/>
      <c r="H35" s="1144"/>
      <c r="I35" s="1148" t="s">
        <v>327</v>
      </c>
      <c r="J35" s="1149"/>
      <c r="K35" s="1150"/>
      <c r="L35" s="1151"/>
      <c r="M35" s="1152"/>
      <c r="N35" s="1152"/>
      <c r="O35" s="1152"/>
      <c r="P35" s="1152"/>
      <c r="Q35" s="1152"/>
      <c r="R35" s="1152"/>
      <c r="S35" s="1153"/>
      <c r="T35" s="1154"/>
      <c r="U35" s="1155"/>
      <c r="V35" s="1155"/>
      <c r="W35" s="1155"/>
      <c r="X35" s="1155"/>
      <c r="Y35" s="1155"/>
      <c r="Z35" s="1155"/>
      <c r="AA35" s="1155"/>
      <c r="AB35" s="1156"/>
      <c r="AC35" s="1154"/>
      <c r="AD35" s="1155"/>
      <c r="AE35" s="1155"/>
      <c r="AF35" s="1155"/>
      <c r="AG35" s="1155"/>
      <c r="AH35" s="1155"/>
      <c r="AI35" s="1155"/>
      <c r="AJ35" s="1155"/>
      <c r="AK35" s="1155"/>
      <c r="AL35" s="1155"/>
      <c r="AM35" s="1156"/>
      <c r="AN35" s="1157"/>
      <c r="AO35" s="1158"/>
      <c r="AP35" s="1159"/>
      <c r="AQ35" s="1160"/>
      <c r="AR35" s="1161"/>
      <c r="AS35" s="1162" t="str">
        <f t="shared" si="0"/>
        <v/>
      </c>
      <c r="AT35" s="1163"/>
      <c r="AU35" s="1164"/>
      <c r="AV35" s="1200" t="str">
        <f t="shared" ref="AV35" si="11">IF(AS35&lt;&gt;"",SUM(AS35:AU36),"")</f>
        <v/>
      </c>
      <c r="AW35" s="1201"/>
      <c r="AX35" s="1202"/>
      <c r="AY35" s="1203"/>
      <c r="AZ35" s="1204"/>
      <c r="BA35" s="1204"/>
      <c r="BB35" s="1204"/>
      <c r="BC35" s="1227" t="s">
        <v>23</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6" customFormat="1" ht="28.5" customHeight="1">
      <c r="A36" s="1136"/>
      <c r="B36" s="1137"/>
      <c r="C36" s="1138"/>
      <c r="D36" s="1145"/>
      <c r="E36" s="1146"/>
      <c r="F36" s="1146"/>
      <c r="G36" s="1146"/>
      <c r="H36" s="1147"/>
      <c r="I36" s="1254" t="s">
        <v>328</v>
      </c>
      <c r="J36" s="1255"/>
      <c r="K36" s="1256"/>
      <c r="L36" s="1257"/>
      <c r="M36" s="1258"/>
      <c r="N36" s="1258"/>
      <c r="O36" s="1258"/>
      <c r="P36" s="1258"/>
      <c r="Q36" s="1258"/>
      <c r="R36" s="1258"/>
      <c r="S36" s="1259"/>
      <c r="T36" s="1260"/>
      <c r="U36" s="1261"/>
      <c r="V36" s="1261"/>
      <c r="W36" s="1261"/>
      <c r="X36" s="1261"/>
      <c r="Y36" s="1261"/>
      <c r="Z36" s="1261"/>
      <c r="AA36" s="1261"/>
      <c r="AB36" s="1262"/>
      <c r="AC36" s="1260"/>
      <c r="AD36" s="1261"/>
      <c r="AE36" s="1261"/>
      <c r="AF36" s="1261"/>
      <c r="AG36" s="1261"/>
      <c r="AH36" s="1261"/>
      <c r="AI36" s="1261"/>
      <c r="AJ36" s="1261"/>
      <c r="AK36" s="1261"/>
      <c r="AL36" s="1261"/>
      <c r="AM36" s="1262"/>
      <c r="AN36" s="1263"/>
      <c r="AO36" s="1264"/>
      <c r="AP36" s="1265"/>
      <c r="AQ36" s="1195"/>
      <c r="AR36" s="1196"/>
      <c r="AS36" s="1197" t="str">
        <f t="shared" si="0"/>
        <v/>
      </c>
      <c r="AT36" s="1198"/>
      <c r="AU36" s="1199"/>
      <c r="AV36" s="1188"/>
      <c r="AW36" s="1189"/>
      <c r="AX36" s="1190"/>
      <c r="AY36" s="1193"/>
      <c r="AZ36" s="1194"/>
      <c r="BA36" s="1194"/>
      <c r="BB36" s="1194"/>
      <c r="BC36" s="1228"/>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6" customFormat="1" ht="28.5" customHeight="1">
      <c r="A37" s="1136"/>
      <c r="B37" s="1137"/>
      <c r="C37" s="1138"/>
      <c r="D37" s="1142"/>
      <c r="E37" s="1143"/>
      <c r="F37" s="1143"/>
      <c r="G37" s="1143"/>
      <c r="H37" s="1144"/>
      <c r="I37" s="1148" t="s">
        <v>327</v>
      </c>
      <c r="J37" s="1149"/>
      <c r="K37" s="1150"/>
      <c r="L37" s="1151"/>
      <c r="M37" s="1152"/>
      <c r="N37" s="1152"/>
      <c r="O37" s="1152"/>
      <c r="P37" s="1152"/>
      <c r="Q37" s="1152"/>
      <c r="R37" s="1152"/>
      <c r="S37" s="1153"/>
      <c r="T37" s="1154"/>
      <c r="U37" s="1155"/>
      <c r="V37" s="1155"/>
      <c r="W37" s="1155"/>
      <c r="X37" s="1155"/>
      <c r="Y37" s="1155"/>
      <c r="Z37" s="1155"/>
      <c r="AA37" s="1155"/>
      <c r="AB37" s="1156"/>
      <c r="AC37" s="1154"/>
      <c r="AD37" s="1155"/>
      <c r="AE37" s="1155"/>
      <c r="AF37" s="1155"/>
      <c r="AG37" s="1155"/>
      <c r="AH37" s="1155"/>
      <c r="AI37" s="1155"/>
      <c r="AJ37" s="1155"/>
      <c r="AK37" s="1155"/>
      <c r="AL37" s="1155"/>
      <c r="AM37" s="1156"/>
      <c r="AN37" s="1157"/>
      <c r="AO37" s="1158"/>
      <c r="AP37" s="1159"/>
      <c r="AQ37" s="1160"/>
      <c r="AR37" s="1161"/>
      <c r="AS37" s="1162" t="str">
        <f t="shared" si="0"/>
        <v/>
      </c>
      <c r="AT37" s="1163"/>
      <c r="AU37" s="1164"/>
      <c r="AV37" s="1200" t="str">
        <f t="shared" ref="AV37" si="12">IF(AS37&lt;&gt;"",SUM(AS37:AU38),"")</f>
        <v/>
      </c>
      <c r="AW37" s="1201"/>
      <c r="AX37" s="1202"/>
      <c r="AY37" s="1203"/>
      <c r="AZ37" s="1204"/>
      <c r="BA37" s="1204"/>
      <c r="BB37" s="1204"/>
      <c r="BC37" s="1227" t="s">
        <v>23</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6" customFormat="1" ht="28.5" customHeight="1">
      <c r="A38" s="1136"/>
      <c r="B38" s="1137"/>
      <c r="C38" s="1138"/>
      <c r="D38" s="1145"/>
      <c r="E38" s="1146"/>
      <c r="F38" s="1146"/>
      <c r="G38" s="1146"/>
      <c r="H38" s="1147"/>
      <c r="I38" s="1254" t="s">
        <v>328</v>
      </c>
      <c r="J38" s="1255"/>
      <c r="K38" s="1256"/>
      <c r="L38" s="1257"/>
      <c r="M38" s="1258"/>
      <c r="N38" s="1258"/>
      <c r="O38" s="1258"/>
      <c r="P38" s="1258"/>
      <c r="Q38" s="1258"/>
      <c r="R38" s="1258"/>
      <c r="S38" s="1259"/>
      <c r="T38" s="1260"/>
      <c r="U38" s="1261"/>
      <c r="V38" s="1261"/>
      <c r="W38" s="1261"/>
      <c r="X38" s="1261"/>
      <c r="Y38" s="1261"/>
      <c r="Z38" s="1261"/>
      <c r="AA38" s="1261"/>
      <c r="AB38" s="1262"/>
      <c r="AC38" s="1260"/>
      <c r="AD38" s="1261"/>
      <c r="AE38" s="1261"/>
      <c r="AF38" s="1261"/>
      <c r="AG38" s="1261"/>
      <c r="AH38" s="1261"/>
      <c r="AI38" s="1261"/>
      <c r="AJ38" s="1261"/>
      <c r="AK38" s="1261"/>
      <c r="AL38" s="1261"/>
      <c r="AM38" s="1262"/>
      <c r="AN38" s="1263"/>
      <c r="AO38" s="1264"/>
      <c r="AP38" s="1265"/>
      <c r="AQ38" s="1195"/>
      <c r="AR38" s="1196"/>
      <c r="AS38" s="1197" t="str">
        <f t="shared" si="0"/>
        <v/>
      </c>
      <c r="AT38" s="1198"/>
      <c r="AU38" s="1199"/>
      <c r="AV38" s="1188"/>
      <c r="AW38" s="1189"/>
      <c r="AX38" s="1190"/>
      <c r="AY38" s="1193"/>
      <c r="AZ38" s="1194"/>
      <c r="BA38" s="1194"/>
      <c r="BB38" s="1194"/>
      <c r="BC38" s="1228"/>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6" customFormat="1" ht="28.5" customHeight="1">
      <c r="A39" s="1136"/>
      <c r="B39" s="1137"/>
      <c r="C39" s="1138"/>
      <c r="D39" s="1142"/>
      <c r="E39" s="1143"/>
      <c r="F39" s="1143"/>
      <c r="G39" s="1143"/>
      <c r="H39" s="1144"/>
      <c r="I39" s="1148" t="s">
        <v>327</v>
      </c>
      <c r="J39" s="1149"/>
      <c r="K39" s="1150"/>
      <c r="L39" s="1151"/>
      <c r="M39" s="1152"/>
      <c r="N39" s="1152"/>
      <c r="O39" s="1152"/>
      <c r="P39" s="1152"/>
      <c r="Q39" s="1152"/>
      <c r="R39" s="1152"/>
      <c r="S39" s="1153"/>
      <c r="T39" s="1154"/>
      <c r="U39" s="1155"/>
      <c r="V39" s="1155"/>
      <c r="W39" s="1155"/>
      <c r="X39" s="1155"/>
      <c r="Y39" s="1155"/>
      <c r="Z39" s="1155"/>
      <c r="AA39" s="1155"/>
      <c r="AB39" s="1156"/>
      <c r="AC39" s="1154"/>
      <c r="AD39" s="1155"/>
      <c r="AE39" s="1155"/>
      <c r="AF39" s="1155"/>
      <c r="AG39" s="1155"/>
      <c r="AH39" s="1155"/>
      <c r="AI39" s="1155"/>
      <c r="AJ39" s="1155"/>
      <c r="AK39" s="1155"/>
      <c r="AL39" s="1155"/>
      <c r="AM39" s="1156"/>
      <c r="AN39" s="1157"/>
      <c r="AO39" s="1158"/>
      <c r="AP39" s="1159"/>
      <c r="AQ39" s="1160"/>
      <c r="AR39" s="1161"/>
      <c r="AS39" s="1162" t="str">
        <f t="shared" si="0"/>
        <v/>
      </c>
      <c r="AT39" s="1163"/>
      <c r="AU39" s="1164"/>
      <c r="AV39" s="1200" t="str">
        <f t="shared" ref="AV39" si="13">IF(AS39&lt;&gt;"",SUM(AS39:AU40),"")</f>
        <v/>
      </c>
      <c r="AW39" s="1201"/>
      <c r="AX39" s="1202"/>
      <c r="AY39" s="1203"/>
      <c r="AZ39" s="1204"/>
      <c r="BA39" s="1204"/>
      <c r="BB39" s="1204"/>
      <c r="BC39" s="1227" t="s">
        <v>23</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36" customFormat="1" ht="28.5" customHeight="1">
      <c r="A40" s="1136"/>
      <c r="B40" s="1137"/>
      <c r="C40" s="1138"/>
      <c r="D40" s="1145"/>
      <c r="E40" s="1146"/>
      <c r="F40" s="1146"/>
      <c r="G40" s="1146"/>
      <c r="H40" s="1147"/>
      <c r="I40" s="1254" t="s">
        <v>328</v>
      </c>
      <c r="J40" s="1255"/>
      <c r="K40" s="1256"/>
      <c r="L40" s="1257"/>
      <c r="M40" s="1258"/>
      <c r="N40" s="1258"/>
      <c r="O40" s="1258"/>
      <c r="P40" s="1258"/>
      <c r="Q40" s="1258"/>
      <c r="R40" s="1258"/>
      <c r="S40" s="1259"/>
      <c r="T40" s="1260"/>
      <c r="U40" s="1261"/>
      <c r="V40" s="1261"/>
      <c r="W40" s="1261"/>
      <c r="X40" s="1261"/>
      <c r="Y40" s="1261"/>
      <c r="Z40" s="1261"/>
      <c r="AA40" s="1261"/>
      <c r="AB40" s="1262"/>
      <c r="AC40" s="1260"/>
      <c r="AD40" s="1261"/>
      <c r="AE40" s="1261"/>
      <c r="AF40" s="1261"/>
      <c r="AG40" s="1261"/>
      <c r="AH40" s="1261"/>
      <c r="AI40" s="1261"/>
      <c r="AJ40" s="1261"/>
      <c r="AK40" s="1261"/>
      <c r="AL40" s="1261"/>
      <c r="AM40" s="1262"/>
      <c r="AN40" s="1263"/>
      <c r="AO40" s="1264"/>
      <c r="AP40" s="1265"/>
      <c r="AQ40" s="1195"/>
      <c r="AR40" s="1196"/>
      <c r="AS40" s="1197" t="str">
        <f t="shared" si="0"/>
        <v/>
      </c>
      <c r="AT40" s="1198"/>
      <c r="AU40" s="1199"/>
      <c r="AV40" s="1188"/>
      <c r="AW40" s="1189"/>
      <c r="AX40" s="1190"/>
      <c r="AY40" s="1193"/>
      <c r="AZ40" s="1194"/>
      <c r="BA40" s="1194"/>
      <c r="BB40" s="1194"/>
      <c r="BC40" s="1228"/>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s="36" customFormat="1" ht="28.5" customHeight="1">
      <c r="A41" s="1136"/>
      <c r="B41" s="1137"/>
      <c r="C41" s="1138"/>
      <c r="D41" s="1142"/>
      <c r="E41" s="1143"/>
      <c r="F41" s="1143"/>
      <c r="G41" s="1143"/>
      <c r="H41" s="1144"/>
      <c r="I41" s="1148" t="s">
        <v>327</v>
      </c>
      <c r="J41" s="1149"/>
      <c r="K41" s="1150"/>
      <c r="L41" s="1151"/>
      <c r="M41" s="1152"/>
      <c r="N41" s="1152"/>
      <c r="O41" s="1152"/>
      <c r="P41" s="1152"/>
      <c r="Q41" s="1152"/>
      <c r="R41" s="1152"/>
      <c r="S41" s="1153"/>
      <c r="T41" s="1154"/>
      <c r="U41" s="1155"/>
      <c r="V41" s="1155"/>
      <c r="W41" s="1155"/>
      <c r="X41" s="1155"/>
      <c r="Y41" s="1155"/>
      <c r="Z41" s="1155"/>
      <c r="AA41" s="1155"/>
      <c r="AB41" s="1156"/>
      <c r="AC41" s="1154"/>
      <c r="AD41" s="1155"/>
      <c r="AE41" s="1155"/>
      <c r="AF41" s="1155"/>
      <c r="AG41" s="1155"/>
      <c r="AH41" s="1155"/>
      <c r="AI41" s="1155"/>
      <c r="AJ41" s="1155"/>
      <c r="AK41" s="1155"/>
      <c r="AL41" s="1155"/>
      <c r="AM41" s="1156"/>
      <c r="AN41" s="1157"/>
      <c r="AO41" s="1158"/>
      <c r="AP41" s="1159"/>
      <c r="AQ41" s="1160"/>
      <c r="AR41" s="1161"/>
      <c r="AS41" s="1162" t="str">
        <f t="shared" si="0"/>
        <v/>
      </c>
      <c r="AT41" s="1163"/>
      <c r="AU41" s="1164"/>
      <c r="AV41" s="1200" t="str">
        <f t="shared" ref="AV41" si="14">IF(AS41&lt;&gt;"",SUM(AS41:AU42),"")</f>
        <v/>
      </c>
      <c r="AW41" s="1201"/>
      <c r="AX41" s="1202"/>
      <c r="AY41" s="1203"/>
      <c r="AZ41" s="1204"/>
      <c r="BA41" s="1204"/>
      <c r="BB41" s="1204"/>
      <c r="BC41" s="1227" t="s">
        <v>23</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s="36" customFormat="1" ht="28.5" customHeight="1">
      <c r="A42" s="1136"/>
      <c r="B42" s="1137"/>
      <c r="C42" s="1138"/>
      <c r="D42" s="1145"/>
      <c r="E42" s="1146"/>
      <c r="F42" s="1146"/>
      <c r="G42" s="1146"/>
      <c r="H42" s="1147"/>
      <c r="I42" s="1254" t="s">
        <v>328</v>
      </c>
      <c r="J42" s="1255"/>
      <c r="K42" s="1256"/>
      <c r="L42" s="1257"/>
      <c r="M42" s="1258"/>
      <c r="N42" s="1258"/>
      <c r="O42" s="1258"/>
      <c r="P42" s="1258"/>
      <c r="Q42" s="1258"/>
      <c r="R42" s="1258"/>
      <c r="S42" s="1259"/>
      <c r="T42" s="1260"/>
      <c r="U42" s="1261"/>
      <c r="V42" s="1261"/>
      <c r="W42" s="1261"/>
      <c r="X42" s="1261"/>
      <c r="Y42" s="1261"/>
      <c r="Z42" s="1261"/>
      <c r="AA42" s="1261"/>
      <c r="AB42" s="1262"/>
      <c r="AC42" s="1260"/>
      <c r="AD42" s="1261"/>
      <c r="AE42" s="1261"/>
      <c r="AF42" s="1261"/>
      <c r="AG42" s="1261"/>
      <c r="AH42" s="1261"/>
      <c r="AI42" s="1261"/>
      <c r="AJ42" s="1261"/>
      <c r="AK42" s="1261"/>
      <c r="AL42" s="1261"/>
      <c r="AM42" s="1262"/>
      <c r="AN42" s="1263"/>
      <c r="AO42" s="1264"/>
      <c r="AP42" s="1265"/>
      <c r="AQ42" s="1195"/>
      <c r="AR42" s="1196"/>
      <c r="AS42" s="1197" t="str">
        <f t="shared" si="0"/>
        <v/>
      </c>
      <c r="AT42" s="1198"/>
      <c r="AU42" s="1199"/>
      <c r="AV42" s="1188"/>
      <c r="AW42" s="1189"/>
      <c r="AX42" s="1190"/>
      <c r="AY42" s="1193"/>
      <c r="AZ42" s="1194"/>
      <c r="BA42" s="1194"/>
      <c r="BB42" s="1194"/>
      <c r="BC42" s="1228"/>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row>
    <row r="43" spans="1:106" s="36" customFormat="1" ht="28.5" customHeight="1">
      <c r="A43" s="1136"/>
      <c r="B43" s="1137"/>
      <c r="C43" s="1138"/>
      <c r="D43" s="1142"/>
      <c r="E43" s="1143"/>
      <c r="F43" s="1143"/>
      <c r="G43" s="1143"/>
      <c r="H43" s="1144"/>
      <c r="I43" s="1148" t="s">
        <v>327</v>
      </c>
      <c r="J43" s="1149"/>
      <c r="K43" s="1150"/>
      <c r="L43" s="1151"/>
      <c r="M43" s="1152"/>
      <c r="N43" s="1152"/>
      <c r="O43" s="1152"/>
      <c r="P43" s="1152"/>
      <c r="Q43" s="1152"/>
      <c r="R43" s="1152"/>
      <c r="S43" s="1153"/>
      <c r="T43" s="1154"/>
      <c r="U43" s="1155"/>
      <c r="V43" s="1155"/>
      <c r="W43" s="1155"/>
      <c r="X43" s="1155"/>
      <c r="Y43" s="1155"/>
      <c r="Z43" s="1155"/>
      <c r="AA43" s="1155"/>
      <c r="AB43" s="1156"/>
      <c r="AC43" s="1154"/>
      <c r="AD43" s="1155"/>
      <c r="AE43" s="1155"/>
      <c r="AF43" s="1155"/>
      <c r="AG43" s="1155"/>
      <c r="AH43" s="1155"/>
      <c r="AI43" s="1155"/>
      <c r="AJ43" s="1155"/>
      <c r="AK43" s="1155"/>
      <c r="AL43" s="1155"/>
      <c r="AM43" s="1156"/>
      <c r="AN43" s="1157"/>
      <c r="AO43" s="1158"/>
      <c r="AP43" s="1159"/>
      <c r="AQ43" s="1160"/>
      <c r="AR43" s="1161"/>
      <c r="AS43" s="1162" t="str">
        <f t="shared" si="0"/>
        <v/>
      </c>
      <c r="AT43" s="1163"/>
      <c r="AU43" s="1164"/>
      <c r="AV43" s="1200" t="str">
        <f t="shared" ref="AV43" si="15">IF(AS43&lt;&gt;"",SUM(AS43:AU44),"")</f>
        <v/>
      </c>
      <c r="AW43" s="1201"/>
      <c r="AX43" s="1202"/>
      <c r="AY43" s="1203"/>
      <c r="AZ43" s="1204"/>
      <c r="BA43" s="1204"/>
      <c r="BB43" s="1204"/>
      <c r="BC43" s="1227" t="s">
        <v>23</v>
      </c>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row>
    <row r="44" spans="1:106" s="36" customFormat="1" ht="28.5" customHeight="1">
      <c r="A44" s="1136"/>
      <c r="B44" s="1137"/>
      <c r="C44" s="1138"/>
      <c r="D44" s="1145"/>
      <c r="E44" s="1146"/>
      <c r="F44" s="1146"/>
      <c r="G44" s="1146"/>
      <c r="H44" s="1147"/>
      <c r="I44" s="1254" t="s">
        <v>328</v>
      </c>
      <c r="J44" s="1255"/>
      <c r="K44" s="1256"/>
      <c r="L44" s="1257"/>
      <c r="M44" s="1258"/>
      <c r="N44" s="1258"/>
      <c r="O44" s="1258"/>
      <c r="P44" s="1258"/>
      <c r="Q44" s="1258"/>
      <c r="R44" s="1258"/>
      <c r="S44" s="1259"/>
      <c r="T44" s="1260"/>
      <c r="U44" s="1261"/>
      <c r="V44" s="1261"/>
      <c r="W44" s="1261"/>
      <c r="X44" s="1261"/>
      <c r="Y44" s="1261"/>
      <c r="Z44" s="1261"/>
      <c r="AA44" s="1261"/>
      <c r="AB44" s="1262"/>
      <c r="AC44" s="1260"/>
      <c r="AD44" s="1261"/>
      <c r="AE44" s="1261"/>
      <c r="AF44" s="1261"/>
      <c r="AG44" s="1261"/>
      <c r="AH44" s="1261"/>
      <c r="AI44" s="1261"/>
      <c r="AJ44" s="1261"/>
      <c r="AK44" s="1261"/>
      <c r="AL44" s="1261"/>
      <c r="AM44" s="1262"/>
      <c r="AN44" s="1263"/>
      <c r="AO44" s="1264"/>
      <c r="AP44" s="1265"/>
      <c r="AQ44" s="1195"/>
      <c r="AR44" s="1196"/>
      <c r="AS44" s="1197" t="str">
        <f t="shared" si="0"/>
        <v/>
      </c>
      <c r="AT44" s="1198"/>
      <c r="AU44" s="1199"/>
      <c r="AV44" s="1188"/>
      <c r="AW44" s="1189"/>
      <c r="AX44" s="1190"/>
      <c r="AY44" s="1193"/>
      <c r="AZ44" s="1194"/>
      <c r="BA44" s="1194"/>
      <c r="BB44" s="1194"/>
      <c r="BC44" s="1228"/>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row>
    <row r="45" spans="1:106" s="36" customFormat="1" ht="28.5" customHeight="1">
      <c r="A45" s="1136"/>
      <c r="B45" s="1137"/>
      <c r="C45" s="1138"/>
      <c r="D45" s="1142"/>
      <c r="E45" s="1143"/>
      <c r="F45" s="1143"/>
      <c r="G45" s="1143"/>
      <c r="H45" s="1144"/>
      <c r="I45" s="1148" t="s">
        <v>327</v>
      </c>
      <c r="J45" s="1149"/>
      <c r="K45" s="1150"/>
      <c r="L45" s="1151"/>
      <c r="M45" s="1152"/>
      <c r="N45" s="1152"/>
      <c r="O45" s="1152"/>
      <c r="P45" s="1152"/>
      <c r="Q45" s="1152"/>
      <c r="R45" s="1152"/>
      <c r="S45" s="1153"/>
      <c r="T45" s="1154"/>
      <c r="U45" s="1155"/>
      <c r="V45" s="1155"/>
      <c r="W45" s="1155"/>
      <c r="X45" s="1155"/>
      <c r="Y45" s="1155"/>
      <c r="Z45" s="1155"/>
      <c r="AA45" s="1155"/>
      <c r="AB45" s="1156"/>
      <c r="AC45" s="1154"/>
      <c r="AD45" s="1155"/>
      <c r="AE45" s="1155"/>
      <c r="AF45" s="1155"/>
      <c r="AG45" s="1155"/>
      <c r="AH45" s="1155"/>
      <c r="AI45" s="1155"/>
      <c r="AJ45" s="1155"/>
      <c r="AK45" s="1155"/>
      <c r="AL45" s="1155"/>
      <c r="AM45" s="1156"/>
      <c r="AN45" s="1157"/>
      <c r="AO45" s="1158"/>
      <c r="AP45" s="1159"/>
      <c r="AQ45" s="1160"/>
      <c r="AR45" s="1161"/>
      <c r="AS45" s="1162" t="str">
        <f t="shared" si="0"/>
        <v/>
      </c>
      <c r="AT45" s="1163"/>
      <c r="AU45" s="1164"/>
      <c r="AV45" s="1200" t="str">
        <f t="shared" ref="AV45" si="16">IF(AS45&lt;&gt;"",SUM(AS45:AU46),"")</f>
        <v/>
      </c>
      <c r="AW45" s="1201"/>
      <c r="AX45" s="1202"/>
      <c r="AY45" s="1203"/>
      <c r="AZ45" s="1204"/>
      <c r="BA45" s="1204"/>
      <c r="BB45" s="1204"/>
      <c r="BC45" s="1227" t="s">
        <v>23</v>
      </c>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row>
    <row r="46" spans="1:106" s="36" customFormat="1" ht="28.5" customHeight="1">
      <c r="A46" s="1136"/>
      <c r="B46" s="1137"/>
      <c r="C46" s="1138"/>
      <c r="D46" s="1145"/>
      <c r="E46" s="1146"/>
      <c r="F46" s="1146"/>
      <c r="G46" s="1146"/>
      <c r="H46" s="1147"/>
      <c r="I46" s="1254" t="s">
        <v>328</v>
      </c>
      <c r="J46" s="1255"/>
      <c r="K46" s="1256"/>
      <c r="L46" s="1257"/>
      <c r="M46" s="1258"/>
      <c r="N46" s="1258"/>
      <c r="O46" s="1258"/>
      <c r="P46" s="1258"/>
      <c r="Q46" s="1258"/>
      <c r="R46" s="1258"/>
      <c r="S46" s="1259"/>
      <c r="T46" s="1260"/>
      <c r="U46" s="1261"/>
      <c r="V46" s="1261"/>
      <c r="W46" s="1261"/>
      <c r="X46" s="1261"/>
      <c r="Y46" s="1261"/>
      <c r="Z46" s="1261"/>
      <c r="AA46" s="1261"/>
      <c r="AB46" s="1262"/>
      <c r="AC46" s="1260"/>
      <c r="AD46" s="1261"/>
      <c r="AE46" s="1261"/>
      <c r="AF46" s="1261"/>
      <c r="AG46" s="1261"/>
      <c r="AH46" s="1261"/>
      <c r="AI46" s="1261"/>
      <c r="AJ46" s="1261"/>
      <c r="AK46" s="1261"/>
      <c r="AL46" s="1261"/>
      <c r="AM46" s="1262"/>
      <c r="AN46" s="1263"/>
      <c r="AO46" s="1264"/>
      <c r="AP46" s="1265"/>
      <c r="AQ46" s="1195"/>
      <c r="AR46" s="1196"/>
      <c r="AS46" s="1197" t="str">
        <f t="shared" si="0"/>
        <v/>
      </c>
      <c r="AT46" s="1198"/>
      <c r="AU46" s="1199"/>
      <c r="AV46" s="1188"/>
      <c r="AW46" s="1189"/>
      <c r="AX46" s="1190"/>
      <c r="AY46" s="1193"/>
      <c r="AZ46" s="1194"/>
      <c r="BA46" s="1194"/>
      <c r="BB46" s="1194"/>
      <c r="BC46" s="1228"/>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row>
    <row r="47" spans="1:106" s="36" customFormat="1" ht="28.5" customHeight="1">
      <c r="A47" s="1136"/>
      <c r="B47" s="1137"/>
      <c r="C47" s="1138"/>
      <c r="D47" s="1142"/>
      <c r="E47" s="1143"/>
      <c r="F47" s="1143"/>
      <c r="G47" s="1143"/>
      <c r="H47" s="1144"/>
      <c r="I47" s="1148" t="s">
        <v>327</v>
      </c>
      <c r="J47" s="1149"/>
      <c r="K47" s="1150"/>
      <c r="L47" s="1151"/>
      <c r="M47" s="1152"/>
      <c r="N47" s="1152"/>
      <c r="O47" s="1152"/>
      <c r="P47" s="1152"/>
      <c r="Q47" s="1152"/>
      <c r="R47" s="1152"/>
      <c r="S47" s="1153"/>
      <c r="T47" s="1154"/>
      <c r="U47" s="1155"/>
      <c r="V47" s="1155"/>
      <c r="W47" s="1155"/>
      <c r="X47" s="1155"/>
      <c r="Y47" s="1155"/>
      <c r="Z47" s="1155"/>
      <c r="AA47" s="1155"/>
      <c r="AB47" s="1156"/>
      <c r="AC47" s="1154"/>
      <c r="AD47" s="1155"/>
      <c r="AE47" s="1155"/>
      <c r="AF47" s="1155"/>
      <c r="AG47" s="1155"/>
      <c r="AH47" s="1155"/>
      <c r="AI47" s="1155"/>
      <c r="AJ47" s="1155"/>
      <c r="AK47" s="1155"/>
      <c r="AL47" s="1155"/>
      <c r="AM47" s="1156"/>
      <c r="AN47" s="1157"/>
      <c r="AO47" s="1158"/>
      <c r="AP47" s="1159"/>
      <c r="AQ47" s="1160"/>
      <c r="AR47" s="1161"/>
      <c r="AS47" s="1162" t="str">
        <f t="shared" si="0"/>
        <v/>
      </c>
      <c r="AT47" s="1163"/>
      <c r="AU47" s="1164"/>
      <c r="AV47" s="1200" t="str">
        <f t="shared" ref="AV47" si="17">IF(AS47&lt;&gt;"",SUM(AS47:AU48),"")</f>
        <v/>
      </c>
      <c r="AW47" s="1201"/>
      <c r="AX47" s="1202"/>
      <c r="AY47" s="1203"/>
      <c r="AZ47" s="1204"/>
      <c r="BA47" s="1204"/>
      <c r="BB47" s="1204"/>
      <c r="BC47" s="1227" t="s">
        <v>23</v>
      </c>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row>
    <row r="48" spans="1:106" s="36" customFormat="1" ht="28.5" customHeight="1">
      <c r="A48" s="1136"/>
      <c r="B48" s="1137"/>
      <c r="C48" s="1138"/>
      <c r="D48" s="1145"/>
      <c r="E48" s="1146"/>
      <c r="F48" s="1146"/>
      <c r="G48" s="1146"/>
      <c r="H48" s="1147"/>
      <c r="I48" s="1254" t="s">
        <v>328</v>
      </c>
      <c r="J48" s="1255"/>
      <c r="K48" s="1256"/>
      <c r="L48" s="1257"/>
      <c r="M48" s="1258"/>
      <c r="N48" s="1258"/>
      <c r="O48" s="1258"/>
      <c r="P48" s="1258"/>
      <c r="Q48" s="1258"/>
      <c r="R48" s="1258"/>
      <c r="S48" s="1259"/>
      <c r="T48" s="1260"/>
      <c r="U48" s="1261"/>
      <c r="V48" s="1261"/>
      <c r="W48" s="1261"/>
      <c r="X48" s="1261"/>
      <c r="Y48" s="1261"/>
      <c r="Z48" s="1261"/>
      <c r="AA48" s="1261"/>
      <c r="AB48" s="1262"/>
      <c r="AC48" s="1260"/>
      <c r="AD48" s="1261"/>
      <c r="AE48" s="1261"/>
      <c r="AF48" s="1261"/>
      <c r="AG48" s="1261"/>
      <c r="AH48" s="1261"/>
      <c r="AI48" s="1261"/>
      <c r="AJ48" s="1261"/>
      <c r="AK48" s="1261"/>
      <c r="AL48" s="1261"/>
      <c r="AM48" s="1262"/>
      <c r="AN48" s="1263"/>
      <c r="AO48" s="1264"/>
      <c r="AP48" s="1265"/>
      <c r="AQ48" s="1195"/>
      <c r="AR48" s="1196"/>
      <c r="AS48" s="1197" t="str">
        <f t="shared" si="0"/>
        <v/>
      </c>
      <c r="AT48" s="1198"/>
      <c r="AU48" s="1199"/>
      <c r="AV48" s="1188"/>
      <c r="AW48" s="1189"/>
      <c r="AX48" s="1190"/>
      <c r="AY48" s="1193"/>
      <c r="AZ48" s="1194"/>
      <c r="BA48" s="1194"/>
      <c r="BB48" s="1194"/>
      <c r="BC48" s="1228"/>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row>
    <row r="49" spans="1:106" s="36" customFormat="1" ht="28.5" customHeight="1">
      <c r="A49" s="1136"/>
      <c r="B49" s="1137"/>
      <c r="C49" s="1138"/>
      <c r="D49" s="1142"/>
      <c r="E49" s="1143"/>
      <c r="F49" s="1143"/>
      <c r="G49" s="1143"/>
      <c r="H49" s="1144"/>
      <c r="I49" s="1148" t="s">
        <v>327</v>
      </c>
      <c r="J49" s="1149"/>
      <c r="K49" s="1150"/>
      <c r="L49" s="1151"/>
      <c r="M49" s="1152"/>
      <c r="N49" s="1152"/>
      <c r="O49" s="1152"/>
      <c r="P49" s="1152"/>
      <c r="Q49" s="1152"/>
      <c r="R49" s="1152"/>
      <c r="S49" s="1153"/>
      <c r="T49" s="1154"/>
      <c r="U49" s="1155"/>
      <c r="V49" s="1155"/>
      <c r="W49" s="1155"/>
      <c r="X49" s="1155"/>
      <c r="Y49" s="1155"/>
      <c r="Z49" s="1155"/>
      <c r="AA49" s="1155"/>
      <c r="AB49" s="1156"/>
      <c r="AC49" s="1154"/>
      <c r="AD49" s="1155"/>
      <c r="AE49" s="1155"/>
      <c r="AF49" s="1155"/>
      <c r="AG49" s="1155"/>
      <c r="AH49" s="1155"/>
      <c r="AI49" s="1155"/>
      <c r="AJ49" s="1155"/>
      <c r="AK49" s="1155"/>
      <c r="AL49" s="1155"/>
      <c r="AM49" s="1156"/>
      <c r="AN49" s="1157"/>
      <c r="AO49" s="1158"/>
      <c r="AP49" s="1159"/>
      <c r="AQ49" s="1160"/>
      <c r="AR49" s="1161"/>
      <c r="AS49" s="1162" t="str">
        <f t="shared" si="0"/>
        <v/>
      </c>
      <c r="AT49" s="1163"/>
      <c r="AU49" s="1164"/>
      <c r="AV49" s="1200" t="str">
        <f t="shared" ref="AV49" si="18">IF(AS49&lt;&gt;"",SUM(AS49:AU50),"")</f>
        <v/>
      </c>
      <c r="AW49" s="1201"/>
      <c r="AX49" s="1202"/>
      <c r="AY49" s="1203"/>
      <c r="AZ49" s="1204"/>
      <c r="BA49" s="1204"/>
      <c r="BB49" s="1204"/>
      <c r="BC49" s="1227" t="s">
        <v>23</v>
      </c>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row>
    <row r="50" spans="1:106" s="36" customFormat="1" ht="28.5" customHeight="1">
      <c r="A50" s="1136"/>
      <c r="B50" s="1137"/>
      <c r="C50" s="1138"/>
      <c r="D50" s="1145"/>
      <c r="E50" s="1146"/>
      <c r="F50" s="1146"/>
      <c r="G50" s="1146"/>
      <c r="H50" s="1147"/>
      <c r="I50" s="1254" t="s">
        <v>328</v>
      </c>
      <c r="J50" s="1255"/>
      <c r="K50" s="1256"/>
      <c r="L50" s="1257"/>
      <c r="M50" s="1258"/>
      <c r="N50" s="1258"/>
      <c r="O50" s="1258"/>
      <c r="P50" s="1258"/>
      <c r="Q50" s="1258"/>
      <c r="R50" s="1258"/>
      <c r="S50" s="1259"/>
      <c r="T50" s="1260"/>
      <c r="U50" s="1261"/>
      <c r="V50" s="1261"/>
      <c r="W50" s="1261"/>
      <c r="X50" s="1261"/>
      <c r="Y50" s="1261"/>
      <c r="Z50" s="1261"/>
      <c r="AA50" s="1261"/>
      <c r="AB50" s="1262"/>
      <c r="AC50" s="1260"/>
      <c r="AD50" s="1261"/>
      <c r="AE50" s="1261"/>
      <c r="AF50" s="1261"/>
      <c r="AG50" s="1261"/>
      <c r="AH50" s="1261"/>
      <c r="AI50" s="1261"/>
      <c r="AJ50" s="1261"/>
      <c r="AK50" s="1261"/>
      <c r="AL50" s="1261"/>
      <c r="AM50" s="1262"/>
      <c r="AN50" s="1263"/>
      <c r="AO50" s="1264"/>
      <c r="AP50" s="1265"/>
      <c r="AQ50" s="1195"/>
      <c r="AR50" s="1196"/>
      <c r="AS50" s="1197" t="str">
        <f t="shared" si="0"/>
        <v/>
      </c>
      <c r="AT50" s="1198"/>
      <c r="AU50" s="1199"/>
      <c r="AV50" s="1188"/>
      <c r="AW50" s="1189"/>
      <c r="AX50" s="1190"/>
      <c r="AY50" s="1193"/>
      <c r="AZ50" s="1194"/>
      <c r="BA50" s="1194"/>
      <c r="BB50" s="1194"/>
      <c r="BC50" s="1228"/>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row>
    <row r="51" spans="1:106" s="36" customFormat="1" ht="28.5" customHeight="1">
      <c r="A51" s="1136"/>
      <c r="B51" s="1137"/>
      <c r="C51" s="1138"/>
      <c r="D51" s="1142"/>
      <c r="E51" s="1143"/>
      <c r="F51" s="1143"/>
      <c r="G51" s="1143"/>
      <c r="H51" s="1144"/>
      <c r="I51" s="1148" t="s">
        <v>327</v>
      </c>
      <c r="J51" s="1149"/>
      <c r="K51" s="1150"/>
      <c r="L51" s="1151"/>
      <c r="M51" s="1152"/>
      <c r="N51" s="1152"/>
      <c r="O51" s="1152"/>
      <c r="P51" s="1152"/>
      <c r="Q51" s="1152"/>
      <c r="R51" s="1152"/>
      <c r="S51" s="1153"/>
      <c r="T51" s="1154"/>
      <c r="U51" s="1155"/>
      <c r="V51" s="1155"/>
      <c r="W51" s="1155"/>
      <c r="X51" s="1155"/>
      <c r="Y51" s="1155"/>
      <c r="Z51" s="1155"/>
      <c r="AA51" s="1155"/>
      <c r="AB51" s="1156"/>
      <c r="AC51" s="1154"/>
      <c r="AD51" s="1155"/>
      <c r="AE51" s="1155"/>
      <c r="AF51" s="1155"/>
      <c r="AG51" s="1155"/>
      <c r="AH51" s="1155"/>
      <c r="AI51" s="1155"/>
      <c r="AJ51" s="1155"/>
      <c r="AK51" s="1155"/>
      <c r="AL51" s="1155"/>
      <c r="AM51" s="1156"/>
      <c r="AN51" s="1157"/>
      <c r="AO51" s="1158"/>
      <c r="AP51" s="1159"/>
      <c r="AQ51" s="1160"/>
      <c r="AR51" s="1161"/>
      <c r="AS51" s="1162" t="str">
        <f t="shared" si="0"/>
        <v/>
      </c>
      <c r="AT51" s="1163"/>
      <c r="AU51" s="1164"/>
      <c r="AV51" s="1200" t="str">
        <f t="shared" ref="AV51" si="19">IF(AS51&lt;&gt;"",SUM(AS51:AU52),"")</f>
        <v/>
      </c>
      <c r="AW51" s="1201"/>
      <c r="AX51" s="1202"/>
      <c r="AY51" s="1203"/>
      <c r="AZ51" s="1204"/>
      <c r="BA51" s="1204"/>
      <c r="BB51" s="1204"/>
      <c r="BC51" s="1227" t="s">
        <v>23</v>
      </c>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row>
    <row r="52" spans="1:106" s="36" customFormat="1" ht="28.5" customHeight="1" thickBot="1">
      <c r="A52" s="1139"/>
      <c r="B52" s="1140"/>
      <c r="C52" s="1141"/>
      <c r="D52" s="1165"/>
      <c r="E52" s="1166"/>
      <c r="F52" s="1166"/>
      <c r="G52" s="1166"/>
      <c r="H52" s="1167"/>
      <c r="I52" s="1168" t="s">
        <v>328</v>
      </c>
      <c r="J52" s="1169"/>
      <c r="K52" s="1170"/>
      <c r="L52" s="1171"/>
      <c r="M52" s="1172"/>
      <c r="N52" s="1172"/>
      <c r="O52" s="1172"/>
      <c r="P52" s="1172"/>
      <c r="Q52" s="1172"/>
      <c r="R52" s="1172"/>
      <c r="S52" s="1173"/>
      <c r="T52" s="1174"/>
      <c r="U52" s="1175"/>
      <c r="V52" s="1175"/>
      <c r="W52" s="1175"/>
      <c r="X52" s="1175"/>
      <c r="Y52" s="1175"/>
      <c r="Z52" s="1175"/>
      <c r="AA52" s="1175"/>
      <c r="AB52" s="1176"/>
      <c r="AC52" s="1174"/>
      <c r="AD52" s="1175"/>
      <c r="AE52" s="1175"/>
      <c r="AF52" s="1175"/>
      <c r="AG52" s="1175"/>
      <c r="AH52" s="1175"/>
      <c r="AI52" s="1175"/>
      <c r="AJ52" s="1175"/>
      <c r="AK52" s="1175"/>
      <c r="AL52" s="1175"/>
      <c r="AM52" s="1176"/>
      <c r="AN52" s="1235"/>
      <c r="AO52" s="1236"/>
      <c r="AP52" s="1237"/>
      <c r="AQ52" s="1238"/>
      <c r="AR52" s="1239"/>
      <c r="AS52" s="1177" t="str">
        <f t="shared" si="0"/>
        <v/>
      </c>
      <c r="AT52" s="1178"/>
      <c r="AU52" s="1179"/>
      <c r="AV52" s="1229"/>
      <c r="AW52" s="1230"/>
      <c r="AX52" s="1231"/>
      <c r="AY52" s="1232"/>
      <c r="AZ52" s="1233"/>
      <c r="BA52" s="1233"/>
      <c r="BB52" s="1233"/>
      <c r="BC52" s="123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row>
    <row r="53" spans="1:106" s="7" customFormat="1" ht="10.5" customHeight="1"/>
    <row r="54" spans="1:106" s="7" customFormat="1" ht="10.5" customHeight="1"/>
    <row r="55" spans="1:106" s="7" customFormat="1" ht="10.5" customHeight="1"/>
    <row r="56" spans="1:106" s="7" customFormat="1" ht="10.5" customHeight="1"/>
    <row r="57" spans="1:106" s="7" customFormat="1" ht="10.5" customHeight="1"/>
    <row r="58" spans="1:106" s="7" customFormat="1" ht="10.5" customHeight="1"/>
    <row r="59" spans="1:106" s="7" customFormat="1" ht="10.5" customHeight="1"/>
    <row r="60" spans="1:106" s="7" customFormat="1" ht="10.5" customHeight="1"/>
    <row r="61" spans="1:106" s="7" customFormat="1" ht="10.5" customHeight="1"/>
    <row r="62" spans="1:106" s="7" customFormat="1" ht="10.5" customHeight="1"/>
    <row r="63" spans="1:106" s="7" customFormat="1" ht="10.5" customHeight="1"/>
    <row r="64" spans="1:106" s="7" customFormat="1" ht="10.5" customHeight="1"/>
    <row r="65" spans="1:55" s="7" customFormat="1" ht="31.5" customHeight="1" thickBot="1">
      <c r="A65" s="49" t="s">
        <v>206</v>
      </c>
      <c r="B65" s="392"/>
      <c r="C65" s="392"/>
      <c r="D65" s="392"/>
      <c r="E65" s="392"/>
      <c r="F65" s="392"/>
      <c r="G65" s="392"/>
      <c r="H65" s="392"/>
      <c r="I65" s="392"/>
      <c r="J65" s="392"/>
      <c r="K65" s="392"/>
      <c r="L65" s="392"/>
      <c r="M65" s="392"/>
      <c r="N65" s="292" t="s">
        <v>331</v>
      </c>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392"/>
      <c r="AZ65" s="392"/>
      <c r="BA65" s="392"/>
      <c r="BB65" s="392"/>
      <c r="BC65" s="392"/>
    </row>
    <row r="66" spans="1:55" s="7" customFormat="1" ht="57.75" customHeight="1" thickBot="1">
      <c r="A66" s="867" t="s">
        <v>24</v>
      </c>
      <c r="B66" s="868"/>
      <c r="C66" s="838"/>
      <c r="D66" s="881" t="s">
        <v>219</v>
      </c>
      <c r="E66" s="882"/>
      <c r="F66" s="882"/>
      <c r="G66" s="882"/>
      <c r="H66" s="882"/>
      <c r="I66" s="882"/>
      <c r="J66" s="882"/>
      <c r="K66" s="911" t="s">
        <v>99</v>
      </c>
      <c r="L66" s="912"/>
      <c r="M66" s="912"/>
      <c r="N66" s="912"/>
      <c r="O66" s="912"/>
      <c r="P66" s="912"/>
      <c r="Q66" s="912"/>
      <c r="R66" s="912"/>
      <c r="S66" s="912"/>
      <c r="T66" s="913"/>
      <c r="U66" s="914" t="s">
        <v>208</v>
      </c>
      <c r="V66" s="915"/>
      <c r="W66" s="882" t="s">
        <v>209</v>
      </c>
      <c r="X66" s="882"/>
      <c r="Y66" s="882"/>
      <c r="Z66" s="882"/>
      <c r="AA66" s="882"/>
      <c r="AB66" s="882"/>
      <c r="AC66" s="882"/>
      <c r="AD66" s="882"/>
      <c r="AE66" s="883"/>
      <c r="AF66" s="881" t="s">
        <v>210</v>
      </c>
      <c r="AG66" s="882"/>
      <c r="AH66" s="882"/>
      <c r="AI66" s="882"/>
      <c r="AJ66" s="882"/>
      <c r="AK66" s="882"/>
      <c r="AL66" s="882"/>
      <c r="AM66" s="882"/>
      <c r="AN66" s="882"/>
      <c r="AO66" s="882"/>
      <c r="AP66" s="883"/>
      <c r="AQ66" s="881" t="s">
        <v>299</v>
      </c>
      <c r="AR66" s="882"/>
      <c r="AS66" s="882"/>
      <c r="AT66" s="882"/>
      <c r="AU66" s="882"/>
      <c r="AV66" s="882"/>
      <c r="AW66" s="882"/>
      <c r="AX66" s="882"/>
      <c r="AY66" s="882"/>
      <c r="AZ66" s="882"/>
      <c r="BA66" s="882"/>
      <c r="BB66" s="882"/>
      <c r="BC66" s="884"/>
    </row>
    <row r="67" spans="1:55" s="7" customFormat="1" ht="33.75" customHeight="1" thickTop="1">
      <c r="A67" s="1119" t="s">
        <v>218</v>
      </c>
      <c r="B67" s="1120"/>
      <c r="C67" s="1121"/>
      <c r="D67" s="1122" t="s">
        <v>220</v>
      </c>
      <c r="E67" s="1123"/>
      <c r="F67" s="1123"/>
      <c r="G67" s="1123"/>
      <c r="H67" s="1123"/>
      <c r="I67" s="1123"/>
      <c r="J67" s="1124"/>
      <c r="K67" s="1125" t="str">
        <f>IF($AV$13&lt;&gt;"",ROUNDDOWN(SUMIF($AV$13:$AX$32,"&gt;=2.2",$AY$13:$BB$32),0),"")</f>
        <v/>
      </c>
      <c r="L67" s="1126"/>
      <c r="M67" s="1126"/>
      <c r="N67" s="1126"/>
      <c r="O67" s="1126"/>
      <c r="P67" s="1126"/>
      <c r="Q67" s="1126"/>
      <c r="R67" s="1126"/>
      <c r="S67" s="1126"/>
      <c r="T67" s="310" t="s">
        <v>23</v>
      </c>
      <c r="U67" s="1127" t="s">
        <v>208</v>
      </c>
      <c r="V67" s="1128"/>
      <c r="W67" s="1129">
        <v>7500</v>
      </c>
      <c r="X67" s="1129"/>
      <c r="Y67" s="1129"/>
      <c r="Z67" s="1129"/>
      <c r="AA67" s="1129"/>
      <c r="AB67" s="1129"/>
      <c r="AC67" s="1129"/>
      <c r="AD67" s="1129"/>
      <c r="AE67" s="294" t="s">
        <v>0</v>
      </c>
      <c r="AF67" s="1130" t="str">
        <f>IF(K67="","",(K67*W67))</f>
        <v/>
      </c>
      <c r="AG67" s="1130"/>
      <c r="AH67" s="1130"/>
      <c r="AI67" s="1130"/>
      <c r="AJ67" s="1130"/>
      <c r="AK67" s="1130"/>
      <c r="AL67" s="1130"/>
      <c r="AM67" s="1130"/>
      <c r="AN67" s="1130"/>
      <c r="AO67" s="1130"/>
      <c r="AP67" s="294" t="s">
        <v>0</v>
      </c>
      <c r="AQ67" s="1131" t="str">
        <f>IF(AF67&lt;&gt;"",AF67,"")</f>
        <v/>
      </c>
      <c r="AR67" s="1132"/>
      <c r="AS67" s="1132"/>
      <c r="AT67" s="1132"/>
      <c r="AU67" s="1132"/>
      <c r="AV67" s="1132"/>
      <c r="AW67" s="1132"/>
      <c r="AX67" s="1132"/>
      <c r="AY67" s="1132"/>
      <c r="AZ67" s="1132"/>
      <c r="BA67" s="1132"/>
      <c r="BB67" s="1132"/>
      <c r="BC67" s="389" t="s">
        <v>0</v>
      </c>
    </row>
    <row r="68" spans="1:55" s="7" customFormat="1" ht="33.75" customHeight="1">
      <c r="A68" s="875" t="s">
        <v>212</v>
      </c>
      <c r="B68" s="876"/>
      <c r="C68" s="877"/>
      <c r="D68" s="905" t="s">
        <v>300</v>
      </c>
      <c r="E68" s="906"/>
      <c r="F68" s="906"/>
      <c r="G68" s="906"/>
      <c r="H68" s="906"/>
      <c r="I68" s="906"/>
      <c r="J68" s="907"/>
      <c r="K68" s="1109" t="str">
        <f>IF($AV$33&lt;&gt;"",ROUNDDOWN(SUMIF($AV$33:$AX$52,"&gt;=5.4",$AY$33:$BB$52),0),"")</f>
        <v/>
      </c>
      <c r="L68" s="1110"/>
      <c r="M68" s="1110"/>
      <c r="N68" s="1110"/>
      <c r="O68" s="1110"/>
      <c r="P68" s="1110"/>
      <c r="Q68" s="1110"/>
      <c r="R68" s="1110"/>
      <c r="S68" s="1110"/>
      <c r="T68" s="301" t="s">
        <v>23</v>
      </c>
      <c r="U68" s="920" t="s">
        <v>208</v>
      </c>
      <c r="V68" s="921"/>
      <c r="W68" s="926">
        <v>6000</v>
      </c>
      <c r="X68" s="926"/>
      <c r="Y68" s="926"/>
      <c r="Z68" s="926"/>
      <c r="AA68" s="926"/>
      <c r="AB68" s="926"/>
      <c r="AC68" s="926"/>
      <c r="AD68" s="926"/>
      <c r="AE68" s="295" t="s">
        <v>0</v>
      </c>
      <c r="AF68" s="1111" t="str">
        <f>IF(K68="","",(K68*W68))</f>
        <v/>
      </c>
      <c r="AG68" s="1111"/>
      <c r="AH68" s="1111"/>
      <c r="AI68" s="1111"/>
      <c r="AJ68" s="1111"/>
      <c r="AK68" s="1111"/>
      <c r="AL68" s="1111"/>
      <c r="AM68" s="1111"/>
      <c r="AN68" s="1111"/>
      <c r="AO68" s="1111"/>
      <c r="AP68" s="295" t="s">
        <v>0</v>
      </c>
      <c r="AQ68" s="1112">
        <f>SUM(AF68:AO69)</f>
        <v>0</v>
      </c>
      <c r="AR68" s="1113"/>
      <c r="AS68" s="1113"/>
      <c r="AT68" s="1113"/>
      <c r="AU68" s="1113"/>
      <c r="AV68" s="1113"/>
      <c r="AW68" s="1113"/>
      <c r="AX68" s="1113"/>
      <c r="AY68" s="1113"/>
      <c r="AZ68" s="1113"/>
      <c r="BA68" s="1113"/>
      <c r="BB68" s="1113"/>
      <c r="BC68" s="897" t="s">
        <v>0</v>
      </c>
    </row>
    <row r="69" spans="1:55" s="7" customFormat="1" ht="33.75" customHeight="1" thickBot="1">
      <c r="A69" s="878"/>
      <c r="B69" s="879"/>
      <c r="C69" s="880"/>
      <c r="D69" s="908" t="s">
        <v>301</v>
      </c>
      <c r="E69" s="909"/>
      <c r="F69" s="909"/>
      <c r="G69" s="909"/>
      <c r="H69" s="909"/>
      <c r="I69" s="909"/>
      <c r="J69" s="910"/>
      <c r="K69" s="1116" t="str">
        <f>IF($AV$33&lt;&gt;"",ROUNDDOWN(SUMIFS($AY$33:$AY$52,$AV$33:$AV$52,"&gt;=2.7",$AV$33:$AV$52,"&lt;5.4"),0),"")</f>
        <v/>
      </c>
      <c r="L69" s="1117"/>
      <c r="M69" s="1117"/>
      <c r="N69" s="1117"/>
      <c r="O69" s="1117"/>
      <c r="P69" s="1117"/>
      <c r="Q69" s="1117"/>
      <c r="R69" s="1117"/>
      <c r="S69" s="1117"/>
      <c r="T69" s="302" t="s">
        <v>23</v>
      </c>
      <c r="U69" s="922" t="s">
        <v>208</v>
      </c>
      <c r="V69" s="923"/>
      <c r="W69" s="927">
        <v>5000</v>
      </c>
      <c r="X69" s="927"/>
      <c r="Y69" s="927"/>
      <c r="Z69" s="927"/>
      <c r="AA69" s="927"/>
      <c r="AB69" s="927"/>
      <c r="AC69" s="927"/>
      <c r="AD69" s="927"/>
      <c r="AE69" s="303" t="s">
        <v>0</v>
      </c>
      <c r="AF69" s="1118" t="str">
        <f>IF(K69="","",(K69*W69))</f>
        <v/>
      </c>
      <c r="AG69" s="1118"/>
      <c r="AH69" s="1118"/>
      <c r="AI69" s="1118"/>
      <c r="AJ69" s="1118"/>
      <c r="AK69" s="1118"/>
      <c r="AL69" s="1118"/>
      <c r="AM69" s="1118"/>
      <c r="AN69" s="1118"/>
      <c r="AO69" s="1118"/>
      <c r="AP69" s="303" t="s">
        <v>0</v>
      </c>
      <c r="AQ69" s="1114"/>
      <c r="AR69" s="1115"/>
      <c r="AS69" s="1115"/>
      <c r="AT69" s="1115"/>
      <c r="AU69" s="1115"/>
      <c r="AV69" s="1115"/>
      <c r="AW69" s="1115"/>
      <c r="AX69" s="1115"/>
      <c r="AY69" s="1115"/>
      <c r="AZ69" s="1115"/>
      <c r="BA69" s="1115"/>
      <c r="BB69" s="1115"/>
      <c r="BC69" s="1226"/>
    </row>
    <row r="70" spans="1:55" s="7" customFormat="1" ht="37.5" customHeight="1" thickTop="1" thickBot="1">
      <c r="A70" s="801" t="s">
        <v>332</v>
      </c>
      <c r="B70" s="802"/>
      <c r="C70" s="802"/>
      <c r="D70" s="802"/>
      <c r="E70" s="802"/>
      <c r="F70" s="802"/>
      <c r="G70" s="802"/>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3"/>
      <c r="AQ70" s="1107">
        <f>SUM(AQ67:BB69)</f>
        <v>0</v>
      </c>
      <c r="AR70" s="1108"/>
      <c r="AS70" s="1108"/>
      <c r="AT70" s="1108"/>
      <c r="AU70" s="1108"/>
      <c r="AV70" s="1108"/>
      <c r="AW70" s="1108"/>
      <c r="AX70" s="1108"/>
      <c r="AY70" s="1108"/>
      <c r="AZ70" s="1108"/>
      <c r="BA70" s="1108"/>
      <c r="BB70" s="1108"/>
      <c r="BC70" s="298" t="s">
        <v>0</v>
      </c>
    </row>
    <row r="71" spans="1:55" ht="28.5" customHeight="1"/>
  </sheetData>
  <sheetProtection algorithmName="SHA-512" hashValue="tlAfNbtVDAi7KiSGxWP/B5jU8RtJ3eePGxvIQfXbDel68/3v7UHFTEewEn/IogxpdHJuSYSn074JK0dxGUkwmw==" saltValue="3aLrvhlC77KG23KFeAWLEg==" spinCount="100000" sheet="1" objects="1" scenarios="1"/>
  <mergeCells count="408">
    <mergeCell ref="AS10:AX11"/>
    <mergeCell ref="AQ48:AR48"/>
    <mergeCell ref="AS48:AU48"/>
    <mergeCell ref="D49:H50"/>
    <mergeCell ref="I49:K49"/>
    <mergeCell ref="L49:S49"/>
    <mergeCell ref="T49:AB49"/>
    <mergeCell ref="AC49:AM49"/>
    <mergeCell ref="AN49:AP49"/>
    <mergeCell ref="AQ49:AR49"/>
    <mergeCell ref="AS49:AU49"/>
    <mergeCell ref="I50:K50"/>
    <mergeCell ref="L50:S50"/>
    <mergeCell ref="T50:AB50"/>
    <mergeCell ref="AC50:AM50"/>
    <mergeCell ref="AN50:AP50"/>
    <mergeCell ref="AQ50:AR50"/>
    <mergeCell ref="AS50:AU50"/>
    <mergeCell ref="D43:H44"/>
    <mergeCell ref="D41:H42"/>
    <mergeCell ref="D39:H40"/>
    <mergeCell ref="D37:H38"/>
    <mergeCell ref="D35:H36"/>
    <mergeCell ref="AV33:AX34"/>
    <mergeCell ref="BC45:BC46"/>
    <mergeCell ref="I46:K46"/>
    <mergeCell ref="L46:S46"/>
    <mergeCell ref="T46:AB46"/>
    <mergeCell ref="AC46:AM46"/>
    <mergeCell ref="AN46:AP46"/>
    <mergeCell ref="AQ46:AR46"/>
    <mergeCell ref="AS46:AU46"/>
    <mergeCell ref="D47:H48"/>
    <mergeCell ref="I47:K47"/>
    <mergeCell ref="L47:S47"/>
    <mergeCell ref="T47:AB47"/>
    <mergeCell ref="AC47:AM47"/>
    <mergeCell ref="AN47:AP47"/>
    <mergeCell ref="AQ47:AR47"/>
    <mergeCell ref="AS47:AU47"/>
    <mergeCell ref="AV47:AX48"/>
    <mergeCell ref="AY47:BB48"/>
    <mergeCell ref="BC47:BC48"/>
    <mergeCell ref="I48:K48"/>
    <mergeCell ref="L48:S48"/>
    <mergeCell ref="T48:AB48"/>
    <mergeCell ref="AC48:AM48"/>
    <mergeCell ref="AN48:AP48"/>
    <mergeCell ref="AY43:BB44"/>
    <mergeCell ref="BC43:BC44"/>
    <mergeCell ref="I44:K44"/>
    <mergeCell ref="L44:S44"/>
    <mergeCell ref="T44:AB44"/>
    <mergeCell ref="AC44:AM44"/>
    <mergeCell ref="AN44:AP44"/>
    <mergeCell ref="AQ44:AR44"/>
    <mergeCell ref="AS44:AU44"/>
    <mergeCell ref="I43:K43"/>
    <mergeCell ref="L43:S43"/>
    <mergeCell ref="T43:AB43"/>
    <mergeCell ref="AC43:AM43"/>
    <mergeCell ref="AN43:AP43"/>
    <mergeCell ref="AQ43:AR43"/>
    <mergeCell ref="AS43:AU43"/>
    <mergeCell ref="AV43:AX44"/>
    <mergeCell ref="AY41:BB42"/>
    <mergeCell ref="BC41:BC42"/>
    <mergeCell ref="I42:K42"/>
    <mergeCell ref="L42:S42"/>
    <mergeCell ref="T42:AB42"/>
    <mergeCell ref="AC42:AM42"/>
    <mergeCell ref="AN42:AP42"/>
    <mergeCell ref="AQ42:AR42"/>
    <mergeCell ref="AS42:AU42"/>
    <mergeCell ref="I41:K41"/>
    <mergeCell ref="L41:S41"/>
    <mergeCell ref="T41:AB41"/>
    <mergeCell ref="AC41:AM41"/>
    <mergeCell ref="AN41:AP41"/>
    <mergeCell ref="AQ41:AR41"/>
    <mergeCell ref="AS41:AU41"/>
    <mergeCell ref="AV41:AX42"/>
    <mergeCell ref="AY39:BB40"/>
    <mergeCell ref="BC39:BC40"/>
    <mergeCell ref="I40:K40"/>
    <mergeCell ref="L40:S40"/>
    <mergeCell ref="T40:AB40"/>
    <mergeCell ref="AC40:AM40"/>
    <mergeCell ref="AN40:AP40"/>
    <mergeCell ref="AQ40:AR40"/>
    <mergeCell ref="AS40:AU40"/>
    <mergeCell ref="I39:K39"/>
    <mergeCell ref="L39:S39"/>
    <mergeCell ref="T39:AB39"/>
    <mergeCell ref="AC39:AM39"/>
    <mergeCell ref="AN39:AP39"/>
    <mergeCell ref="AQ39:AR39"/>
    <mergeCell ref="AS39:AU39"/>
    <mergeCell ref="AV39:AX40"/>
    <mergeCell ref="AY37:BB38"/>
    <mergeCell ref="BC37:BC38"/>
    <mergeCell ref="I38:K38"/>
    <mergeCell ref="L38:S38"/>
    <mergeCell ref="T38:AB38"/>
    <mergeCell ref="AC38:AM38"/>
    <mergeCell ref="AN38:AP38"/>
    <mergeCell ref="AQ38:AR38"/>
    <mergeCell ref="AS38:AU38"/>
    <mergeCell ref="I37:K37"/>
    <mergeCell ref="L37:S37"/>
    <mergeCell ref="T37:AB37"/>
    <mergeCell ref="AC37:AM37"/>
    <mergeCell ref="AN37:AP37"/>
    <mergeCell ref="AQ37:AR37"/>
    <mergeCell ref="AS37:AU37"/>
    <mergeCell ref="AV37:AX38"/>
    <mergeCell ref="AY35:BB36"/>
    <mergeCell ref="BC35:BC36"/>
    <mergeCell ref="I36:K36"/>
    <mergeCell ref="L36:S36"/>
    <mergeCell ref="T36:AB36"/>
    <mergeCell ref="AC36:AM36"/>
    <mergeCell ref="AN36:AP36"/>
    <mergeCell ref="AQ36:AR36"/>
    <mergeCell ref="AS36:AU36"/>
    <mergeCell ref="I35:K35"/>
    <mergeCell ref="L35:S35"/>
    <mergeCell ref="T35:AB35"/>
    <mergeCell ref="AC35:AM35"/>
    <mergeCell ref="AN35:AP35"/>
    <mergeCell ref="AQ35:AR35"/>
    <mergeCell ref="AS35:AU35"/>
    <mergeCell ref="AV35:AX36"/>
    <mergeCell ref="AY33:BB34"/>
    <mergeCell ref="BC33:BC34"/>
    <mergeCell ref="I34:K34"/>
    <mergeCell ref="L34:S34"/>
    <mergeCell ref="T34:AB34"/>
    <mergeCell ref="AC34:AM34"/>
    <mergeCell ref="AN34:AP34"/>
    <mergeCell ref="AQ34:AR34"/>
    <mergeCell ref="AS34:AU34"/>
    <mergeCell ref="AQ32:AR32"/>
    <mergeCell ref="AS32:AU32"/>
    <mergeCell ref="D33:H34"/>
    <mergeCell ref="I33:K33"/>
    <mergeCell ref="L33:S33"/>
    <mergeCell ref="T33:AB33"/>
    <mergeCell ref="AC33:AM33"/>
    <mergeCell ref="AN33:AP33"/>
    <mergeCell ref="AQ33:AR33"/>
    <mergeCell ref="AS33:AU33"/>
    <mergeCell ref="BC29:BC30"/>
    <mergeCell ref="I30:K30"/>
    <mergeCell ref="L30:S30"/>
    <mergeCell ref="T30:AB30"/>
    <mergeCell ref="AC30:AM30"/>
    <mergeCell ref="AN30:AP30"/>
    <mergeCell ref="AQ30:AR30"/>
    <mergeCell ref="AS30:AU30"/>
    <mergeCell ref="D31:H32"/>
    <mergeCell ref="I31:K31"/>
    <mergeCell ref="L31:S31"/>
    <mergeCell ref="T31:AB31"/>
    <mergeCell ref="AC31:AM31"/>
    <mergeCell ref="AN31:AP31"/>
    <mergeCell ref="AQ31:AR31"/>
    <mergeCell ref="AS31:AU31"/>
    <mergeCell ref="AV31:AX32"/>
    <mergeCell ref="AY31:BB32"/>
    <mergeCell ref="BC31:BC32"/>
    <mergeCell ref="I32:K32"/>
    <mergeCell ref="L32:S32"/>
    <mergeCell ref="T32:AB32"/>
    <mergeCell ref="AC32:AM32"/>
    <mergeCell ref="AN32:AP32"/>
    <mergeCell ref="BC25:BC26"/>
    <mergeCell ref="I26:K26"/>
    <mergeCell ref="L26:S26"/>
    <mergeCell ref="T26:AB26"/>
    <mergeCell ref="AC26:AM26"/>
    <mergeCell ref="AN26:AP26"/>
    <mergeCell ref="AQ26:AR26"/>
    <mergeCell ref="AS26:AU26"/>
    <mergeCell ref="D27:H28"/>
    <mergeCell ref="I27:K27"/>
    <mergeCell ref="L27:S27"/>
    <mergeCell ref="T27:AB27"/>
    <mergeCell ref="AC27:AM27"/>
    <mergeCell ref="AN27:AP27"/>
    <mergeCell ref="AQ27:AR27"/>
    <mergeCell ref="AS27:AU27"/>
    <mergeCell ref="AV27:AX28"/>
    <mergeCell ref="AY27:BB28"/>
    <mergeCell ref="BC27:BC28"/>
    <mergeCell ref="I28:K28"/>
    <mergeCell ref="L28:S28"/>
    <mergeCell ref="T28:AB28"/>
    <mergeCell ref="AC28:AM28"/>
    <mergeCell ref="AN28:AP28"/>
    <mergeCell ref="I25:K25"/>
    <mergeCell ref="L25:S25"/>
    <mergeCell ref="T25:AB25"/>
    <mergeCell ref="AC25:AM25"/>
    <mergeCell ref="AN25:AP25"/>
    <mergeCell ref="AQ25:AR25"/>
    <mergeCell ref="AS25:AU25"/>
    <mergeCell ref="AV25:AX26"/>
    <mergeCell ref="AY25:BB26"/>
    <mergeCell ref="AV23:AX24"/>
    <mergeCell ref="AY23:BB24"/>
    <mergeCell ref="BC23:BC24"/>
    <mergeCell ref="I24:K24"/>
    <mergeCell ref="L24:S24"/>
    <mergeCell ref="T24:AB24"/>
    <mergeCell ref="AC24:AM24"/>
    <mergeCell ref="AN24:AP24"/>
    <mergeCell ref="AQ24:AR24"/>
    <mergeCell ref="AS24:AU24"/>
    <mergeCell ref="I22:K22"/>
    <mergeCell ref="L22:S22"/>
    <mergeCell ref="T22:AB22"/>
    <mergeCell ref="AC22:AM22"/>
    <mergeCell ref="AN22:AP22"/>
    <mergeCell ref="AQ22:AR22"/>
    <mergeCell ref="AS22:AU22"/>
    <mergeCell ref="D23:H24"/>
    <mergeCell ref="I23:K23"/>
    <mergeCell ref="L23:S23"/>
    <mergeCell ref="T23:AB23"/>
    <mergeCell ref="AC23:AM23"/>
    <mergeCell ref="AN23:AP23"/>
    <mergeCell ref="AQ23:AR23"/>
    <mergeCell ref="AS23:AU23"/>
    <mergeCell ref="L21:S21"/>
    <mergeCell ref="T21:AB21"/>
    <mergeCell ref="AC21:AM21"/>
    <mergeCell ref="AN21:AP21"/>
    <mergeCell ref="AQ21:AR21"/>
    <mergeCell ref="AS21:AU21"/>
    <mergeCell ref="AV21:AX22"/>
    <mergeCell ref="AY21:BB22"/>
    <mergeCell ref="BC21:BC22"/>
    <mergeCell ref="AV19:AX20"/>
    <mergeCell ref="AY19:BB20"/>
    <mergeCell ref="BC19:BC20"/>
    <mergeCell ref="I20:K20"/>
    <mergeCell ref="L20:S20"/>
    <mergeCell ref="T20:AB20"/>
    <mergeCell ref="AC20:AM20"/>
    <mergeCell ref="AN20:AP20"/>
    <mergeCell ref="AQ20:AR20"/>
    <mergeCell ref="AS20:AU20"/>
    <mergeCell ref="BC15:BC16"/>
    <mergeCell ref="I16:K16"/>
    <mergeCell ref="L16:S16"/>
    <mergeCell ref="T16:AB16"/>
    <mergeCell ref="AC16:AM16"/>
    <mergeCell ref="AN16:AP16"/>
    <mergeCell ref="AQ16:AR16"/>
    <mergeCell ref="AS16:AU16"/>
    <mergeCell ref="D17:H18"/>
    <mergeCell ref="I17:K17"/>
    <mergeCell ref="L17:S17"/>
    <mergeCell ref="T17:AB17"/>
    <mergeCell ref="AC17:AM17"/>
    <mergeCell ref="AN17:AP17"/>
    <mergeCell ref="AQ17:AR17"/>
    <mergeCell ref="AS17:AU17"/>
    <mergeCell ref="AV17:AX18"/>
    <mergeCell ref="AY17:BB18"/>
    <mergeCell ref="BC17:BC18"/>
    <mergeCell ref="I18:K18"/>
    <mergeCell ref="L18:S18"/>
    <mergeCell ref="T18:AB18"/>
    <mergeCell ref="AC18:AM18"/>
    <mergeCell ref="AN18:AP18"/>
    <mergeCell ref="AV45:AX46"/>
    <mergeCell ref="AY45:BB46"/>
    <mergeCell ref="A3:BC3"/>
    <mergeCell ref="BB6:BC6"/>
    <mergeCell ref="AP8:AV8"/>
    <mergeCell ref="AW8:BC8"/>
    <mergeCell ref="AY10:BC11"/>
    <mergeCell ref="A12:C12"/>
    <mergeCell ref="AV12:AX12"/>
    <mergeCell ref="AY12:BC12"/>
    <mergeCell ref="D12:H12"/>
    <mergeCell ref="I12:K12"/>
    <mergeCell ref="L12:S12"/>
    <mergeCell ref="T12:AB12"/>
    <mergeCell ref="AC12:AM12"/>
    <mergeCell ref="AN12:AP12"/>
    <mergeCell ref="AQ12:AR12"/>
    <mergeCell ref="AS12:AU12"/>
    <mergeCell ref="BC13:BC14"/>
    <mergeCell ref="I14:K14"/>
    <mergeCell ref="L14:S14"/>
    <mergeCell ref="T14:AB14"/>
    <mergeCell ref="AC14:AM14"/>
    <mergeCell ref="AN14:AP14"/>
    <mergeCell ref="BC68:BC69"/>
    <mergeCell ref="AV49:AX50"/>
    <mergeCell ref="AY49:BB50"/>
    <mergeCell ref="BC49:BC50"/>
    <mergeCell ref="AC51:AM51"/>
    <mergeCell ref="AN51:AP51"/>
    <mergeCell ref="AQ51:AR51"/>
    <mergeCell ref="AS51:AU51"/>
    <mergeCell ref="AV51:AX52"/>
    <mergeCell ref="AY51:BB52"/>
    <mergeCell ref="BC51:BC52"/>
    <mergeCell ref="AC52:AM52"/>
    <mergeCell ref="AN52:AP52"/>
    <mergeCell ref="AQ52:AR52"/>
    <mergeCell ref="A13:C32"/>
    <mergeCell ref="D29:H30"/>
    <mergeCell ref="I29:K29"/>
    <mergeCell ref="D13:H14"/>
    <mergeCell ref="I13:K13"/>
    <mergeCell ref="L13:S13"/>
    <mergeCell ref="T13:AB13"/>
    <mergeCell ref="AC13:AM13"/>
    <mergeCell ref="AN13:AP13"/>
    <mergeCell ref="D25:H26"/>
    <mergeCell ref="D15:H16"/>
    <mergeCell ref="I15:K15"/>
    <mergeCell ref="L15:S15"/>
    <mergeCell ref="T15:AB15"/>
    <mergeCell ref="AC15:AM15"/>
    <mergeCell ref="AN15:AP15"/>
    <mergeCell ref="D19:H20"/>
    <mergeCell ref="I19:K19"/>
    <mergeCell ref="L19:S19"/>
    <mergeCell ref="T19:AB19"/>
    <mergeCell ref="AC19:AM19"/>
    <mergeCell ref="AN19:AP19"/>
    <mergeCell ref="D21:H22"/>
    <mergeCell ref="I21:K21"/>
    <mergeCell ref="AQ13:AR13"/>
    <mergeCell ref="AS13:AU13"/>
    <mergeCell ref="AV13:AX14"/>
    <mergeCell ref="AY13:BB14"/>
    <mergeCell ref="AQ28:AR28"/>
    <mergeCell ref="AS28:AU28"/>
    <mergeCell ref="L29:S29"/>
    <mergeCell ref="T29:AB29"/>
    <mergeCell ref="AC29:AM29"/>
    <mergeCell ref="AN29:AP29"/>
    <mergeCell ref="AQ29:AR29"/>
    <mergeCell ref="AS29:AU29"/>
    <mergeCell ref="AV29:AX30"/>
    <mergeCell ref="AY29:BB30"/>
    <mergeCell ref="AQ14:AR14"/>
    <mergeCell ref="AS14:AU14"/>
    <mergeCell ref="AQ15:AR15"/>
    <mergeCell ref="AS15:AU15"/>
    <mergeCell ref="AV15:AX16"/>
    <mergeCell ref="AY15:BB16"/>
    <mergeCell ref="AQ18:AR18"/>
    <mergeCell ref="AS18:AU18"/>
    <mergeCell ref="AQ19:AR19"/>
    <mergeCell ref="AS19:AU19"/>
    <mergeCell ref="A33:C52"/>
    <mergeCell ref="D45:H46"/>
    <mergeCell ref="I45:K45"/>
    <mergeCell ref="L45:S45"/>
    <mergeCell ref="T45:AB45"/>
    <mergeCell ref="AC45:AM45"/>
    <mergeCell ref="AN45:AP45"/>
    <mergeCell ref="AQ45:AR45"/>
    <mergeCell ref="AS45:AU45"/>
    <mergeCell ref="D51:H52"/>
    <mergeCell ref="I51:K51"/>
    <mergeCell ref="L51:S51"/>
    <mergeCell ref="T51:AB51"/>
    <mergeCell ref="I52:K52"/>
    <mergeCell ref="L52:S52"/>
    <mergeCell ref="T52:AB52"/>
    <mergeCell ref="AS52:AU52"/>
    <mergeCell ref="A66:C66"/>
    <mergeCell ref="D66:J66"/>
    <mergeCell ref="K66:T66"/>
    <mergeCell ref="U66:V66"/>
    <mergeCell ref="W66:AE66"/>
    <mergeCell ref="AF66:AP66"/>
    <mergeCell ref="AQ66:BC66"/>
    <mergeCell ref="A67:C67"/>
    <mergeCell ref="D67:J67"/>
    <mergeCell ref="K67:S67"/>
    <mergeCell ref="U67:V67"/>
    <mergeCell ref="W67:AD67"/>
    <mergeCell ref="AF67:AO67"/>
    <mergeCell ref="AQ67:BB67"/>
    <mergeCell ref="A70:AP70"/>
    <mergeCell ref="AQ70:BB70"/>
    <mergeCell ref="A68:C69"/>
    <mergeCell ref="D68:J68"/>
    <mergeCell ref="K68:S68"/>
    <mergeCell ref="U68:V68"/>
    <mergeCell ref="W68:AD68"/>
    <mergeCell ref="AF68:AO68"/>
    <mergeCell ref="AQ68:BB69"/>
    <mergeCell ref="D69:J69"/>
    <mergeCell ref="K69:S69"/>
    <mergeCell ref="U69:V69"/>
    <mergeCell ref="W69:AD69"/>
    <mergeCell ref="AF69:AO69"/>
  </mergeCells>
  <phoneticPr fontId="64"/>
  <dataValidations count="6">
    <dataValidation type="custom" imeMode="disabled" allowBlank="1" showInputMessage="1" showErrorMessage="1" errorTitle="入力エラー" error="小数点は第二位まで、三位以下切り捨てで入力して下さい。" sqref="AY13 AY15 AY31 AY17 AY19 AY21 AY23 AY25 AY27 AY29 AY49 AY35 AY51 AY37 AY39 AY41 AY43 AY45 AY47 AY33" xr:uid="{FE5734F6-B30C-4FE7-8925-DC6EB0D5B9C9}">
      <formula1>AY13-ROUNDDOWN(AY13,2)=0</formula1>
    </dataValidation>
    <dataValidation type="textLength" imeMode="disabled" operator="equal" allowBlank="1" showInputMessage="1" showErrorMessage="1" errorTitle="文字数エラー" error="SII登録型番の10文字で登録してください。" sqref="L13:S52" xr:uid="{2669CC4F-79E2-4DAB-B4DB-FA4CAC7887C3}">
      <formula1>10</formula1>
    </dataValidation>
    <dataValidation type="custom" imeMode="disabled" allowBlank="1" showInputMessage="1" showErrorMessage="1" errorTitle="入力エラー" error="小数点は第三位まで、四位以下四捨五入で入力して下さい。" sqref="AN13:AP52" xr:uid="{8143144F-F20B-428C-A688-A6837379EF3A}">
      <formula1>AN13-ROUND(AN13,3)=0</formula1>
    </dataValidation>
    <dataValidation type="custom" imeMode="disabled" allowBlank="1" showInputMessage="1" showErrorMessage="1" errorTitle="入力エラー" error="小数点は第一位まで、二位以下切り捨てで入力して下さい。" sqref="AS13:AU52" xr:uid="{A4F72751-A6C2-4EC6-8C35-C1E8A3BEC3B5}">
      <formula1>AS13-ROUNDDOWN(AS13,1)=0</formula1>
    </dataValidation>
    <dataValidation type="custom" imeMode="disabled" allowBlank="1" showInputMessage="1" showErrorMessage="1" errorTitle="入力エラー" error="小数点以下第一位を切り捨てで入力して下さい。" sqref="AQ13:AR52" xr:uid="{C3E8FFC0-EE80-4CBE-A321-93006E494E0E}">
      <formula1>AQ13-ROUNDDOWN(AQ13,0)=0</formula1>
    </dataValidation>
    <dataValidation type="custom" imeMode="disabled" allowBlank="1" showInputMessage="1" showErrorMessage="1" sqref="AV13:AX52" xr:uid="{2544B02A-E787-44B4-A52C-2FB7883E15F9}">
      <formula1>AV13-ROUNDDOWN(AV13,1)=0</formula1>
    </dataValidation>
  </dataValidations>
  <printOptions horizontalCentered="1"/>
  <pageMargins left="0.27559055118110237" right="0.27559055118110237" top="0.43307086614173229" bottom="0" header="0.31496062992125984" footer="0.31496062992125984"/>
  <pageSetup paperSize="9" scale="48" orientation="portrait" r:id="rId1"/>
  <headerFooter>
    <oddHeader>&amp;RVERSION 1.0</oddHeader>
    <oddFooter>&amp;L（備考）用紙は日本工業規格Ａ４とし、縦位置とする。</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59817-AA69-4686-B21A-91798C0BB6D6}">
  <dimension ref="A1:CV73"/>
  <sheetViews>
    <sheetView showGridLines="0" showZeros="0" view="pageBreakPreview" zoomScale="55" zoomScaleNormal="70" zoomScaleSheetLayoutView="55" workbookViewId="0">
      <selection activeCell="A3" sqref="A3:BC3"/>
    </sheetView>
  </sheetViews>
  <sheetFormatPr defaultRowHeight="13.5"/>
  <cols>
    <col min="1" max="12" width="3.625" style="7" customWidth="1"/>
    <col min="13" max="27" width="4.5" style="7" customWidth="1"/>
    <col min="28" max="34" width="3.625" style="7" customWidth="1"/>
    <col min="35" max="35" width="4.125" style="7" customWidth="1"/>
    <col min="36" max="37" width="3.625" style="7" customWidth="1"/>
    <col min="38" max="38" width="3.875" style="7" customWidth="1"/>
    <col min="39" max="52" width="3.625" style="7" customWidth="1"/>
    <col min="53" max="53" width="3.875" style="7" customWidth="1"/>
    <col min="54" max="55" width="3.625" style="7" customWidth="1"/>
    <col min="56" max="85" width="3.5" style="7" customWidth="1"/>
    <col min="86" max="16384" width="9" style="7"/>
  </cols>
  <sheetData>
    <row r="1" spans="1:55" ht="18.75">
      <c r="AQ1" s="317"/>
      <c r="AR1" s="317"/>
      <c r="AS1" s="317"/>
      <c r="BC1" s="318" t="s">
        <v>288</v>
      </c>
    </row>
    <row r="2" spans="1:55" ht="18" customHeight="1">
      <c r="AP2" s="319"/>
      <c r="BC2" s="156" t="str">
        <f>IF(OR('様式第１｜交付申請書'!$BD$15&lt;&gt;"",'様式第１｜交付申請書'!$AJ$54&lt;&gt;""),'様式第１｜交付申請書'!$BD$15&amp;"邸"&amp;RIGHT(TRIM('様式第１｜交付申請書'!$N$54&amp;'様式第１｜交付申請書'!$Y$54&amp;'様式第１｜交付申請書'!$AJ$54),4),"")</f>
        <v/>
      </c>
    </row>
    <row r="3" spans="1:55" ht="30" customHeight="1">
      <c r="A3" s="1080" t="s">
        <v>230</v>
      </c>
      <c r="B3" s="1080"/>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0"/>
      <c r="AO3" s="1080"/>
      <c r="AP3" s="1080"/>
      <c r="AQ3" s="1080"/>
      <c r="AR3" s="1080"/>
      <c r="AS3" s="1080"/>
      <c r="AT3" s="1080"/>
      <c r="AU3" s="1080"/>
      <c r="AV3" s="1080"/>
      <c r="AW3" s="1080"/>
      <c r="AX3" s="1080"/>
      <c r="AY3" s="1080"/>
      <c r="AZ3" s="1080"/>
      <c r="BA3" s="1080"/>
      <c r="BB3" s="1080"/>
      <c r="BC3" s="1080"/>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8.75">
      <c r="A5" s="44"/>
      <c r="B5" s="44"/>
      <c r="C5" s="44"/>
      <c r="D5" s="44"/>
      <c r="E5" s="4"/>
      <c r="F5" s="4"/>
      <c r="G5" s="4"/>
      <c r="H5" s="4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320" t="s">
        <v>4</v>
      </c>
      <c r="BC5" s="4"/>
    </row>
    <row r="6" spans="1:55" ht="23.25" customHeight="1">
      <c r="A6" s="416"/>
      <c r="B6" s="417"/>
      <c r="C6" s="418" t="s">
        <v>324</v>
      </c>
      <c r="D6" s="32"/>
      <c r="E6" s="32"/>
      <c r="F6" s="32"/>
      <c r="G6" s="419"/>
      <c r="H6" s="420"/>
      <c r="I6" s="418" t="s">
        <v>325</v>
      </c>
      <c r="J6" s="32"/>
      <c r="K6" s="20"/>
      <c r="L6" s="20"/>
      <c r="M6" s="20"/>
      <c r="N6" s="4"/>
      <c r="O6" s="4"/>
      <c r="P6" s="4"/>
      <c r="Q6" s="4"/>
      <c r="R6" s="4"/>
      <c r="S6" s="4"/>
      <c r="T6" s="4"/>
      <c r="U6" s="4"/>
      <c r="V6" s="4"/>
      <c r="W6" s="4"/>
      <c r="X6" s="4"/>
      <c r="Y6" s="4"/>
      <c r="Z6" s="4"/>
      <c r="AA6" s="4"/>
      <c r="AB6" s="4"/>
      <c r="AC6" s="4"/>
      <c r="AD6" s="4"/>
      <c r="AE6" s="4"/>
      <c r="AF6" s="4"/>
      <c r="AG6" s="4"/>
      <c r="AH6" s="4"/>
      <c r="AI6" s="20"/>
      <c r="AJ6" s="20"/>
      <c r="AK6" s="20"/>
      <c r="AL6" s="20"/>
      <c r="AM6" s="20"/>
      <c r="AN6" s="20"/>
      <c r="AO6" s="20"/>
      <c r="AP6" s="20"/>
      <c r="AQ6" s="20"/>
      <c r="AR6" s="4"/>
      <c r="AS6" s="4"/>
      <c r="AT6" s="4"/>
      <c r="AU6" s="4"/>
      <c r="AV6" s="4"/>
      <c r="AW6" s="156" t="s">
        <v>71</v>
      </c>
      <c r="AX6" s="321"/>
      <c r="AY6" s="322" t="s">
        <v>134</v>
      </c>
      <c r="AZ6" s="321"/>
      <c r="BA6" s="1422" t="s">
        <v>135</v>
      </c>
      <c r="BB6" s="1422"/>
      <c r="BC6" s="156"/>
    </row>
    <row r="7" spans="1:55" s="21" customFormat="1" ht="14.25" customHeight="1">
      <c r="A7" s="373"/>
      <c r="B7" s="373"/>
      <c r="C7" s="373"/>
      <c r="D7" s="373"/>
      <c r="E7" s="373"/>
      <c r="F7" s="373"/>
      <c r="G7" s="373"/>
      <c r="H7" s="373"/>
      <c r="I7" s="373"/>
      <c r="J7" s="373"/>
      <c r="AC7" s="373"/>
      <c r="AD7" s="373"/>
      <c r="AE7" s="373"/>
      <c r="AF7" s="373"/>
      <c r="AG7" s="373"/>
      <c r="AH7" s="373"/>
      <c r="AI7" s="373"/>
      <c r="AJ7" s="373"/>
      <c r="AK7" s="373"/>
      <c r="AX7" s="31"/>
      <c r="AY7" s="386"/>
      <c r="AZ7" s="175"/>
      <c r="BA7" s="386"/>
      <c r="BB7" s="386"/>
      <c r="BC7" s="386"/>
    </row>
    <row r="8" spans="1:55" s="21" customFormat="1" ht="37.5" customHeight="1">
      <c r="A8" s="373"/>
      <c r="B8" s="373"/>
      <c r="C8" s="373"/>
      <c r="D8" s="373"/>
      <c r="E8" s="373"/>
      <c r="F8" s="373"/>
      <c r="G8" s="373"/>
      <c r="H8" s="373"/>
      <c r="I8" s="373"/>
      <c r="J8" s="373"/>
      <c r="AC8" s="373"/>
      <c r="AD8" s="373"/>
      <c r="AE8" s="373"/>
      <c r="AF8" s="373"/>
      <c r="AG8" s="373"/>
      <c r="AH8" s="373"/>
      <c r="AI8" s="373"/>
      <c r="AJ8" s="373"/>
      <c r="AK8" s="373"/>
      <c r="AP8" s="846" t="s">
        <v>291</v>
      </c>
      <c r="AQ8" s="847"/>
      <c r="AR8" s="847"/>
      <c r="AS8" s="847"/>
      <c r="AT8" s="847"/>
      <c r="AU8" s="847"/>
      <c r="AV8" s="847"/>
      <c r="AW8" s="844"/>
      <c r="AX8" s="844"/>
      <c r="AY8" s="844"/>
      <c r="AZ8" s="844"/>
      <c r="BA8" s="844"/>
      <c r="BB8" s="844"/>
      <c r="BC8" s="845"/>
    </row>
    <row r="9" spans="1:55" s="21" customFormat="1" ht="14.25" customHeight="1">
      <c r="A9" s="373"/>
      <c r="B9" s="373"/>
      <c r="C9" s="373"/>
      <c r="D9" s="373"/>
      <c r="E9" s="373"/>
      <c r="F9" s="373"/>
      <c r="G9" s="373"/>
      <c r="H9" s="373"/>
      <c r="I9" s="373"/>
      <c r="J9" s="373"/>
      <c r="AC9" s="373"/>
      <c r="AD9" s="373"/>
      <c r="AE9" s="373"/>
      <c r="AF9" s="373"/>
      <c r="AG9" s="373"/>
      <c r="AH9" s="373"/>
      <c r="AI9" s="373"/>
      <c r="AJ9" s="373"/>
      <c r="AK9" s="373"/>
      <c r="AX9" s="31"/>
      <c r="AY9" s="386"/>
      <c r="AZ9" s="175"/>
      <c r="BA9" s="386"/>
      <c r="BB9" s="386"/>
      <c r="BC9" s="386"/>
    </row>
    <row r="10" spans="1:55" ht="24">
      <c r="A10" s="49" t="s">
        <v>97</v>
      </c>
      <c r="B10" s="49"/>
      <c r="C10" s="49"/>
      <c r="D10" s="323"/>
      <c r="E10" s="323"/>
      <c r="F10" s="323"/>
      <c r="G10" s="323"/>
      <c r="H10" s="323"/>
      <c r="I10" s="323"/>
      <c r="J10" s="323"/>
      <c r="K10" s="323"/>
      <c r="L10" s="323"/>
      <c r="M10" s="323"/>
      <c r="N10" s="324"/>
      <c r="O10" s="324"/>
      <c r="P10" s="324"/>
      <c r="Q10" s="324"/>
      <c r="R10" s="324"/>
      <c r="S10" s="324"/>
      <c r="T10" s="324"/>
      <c r="U10" s="324"/>
      <c r="V10" s="324"/>
      <c r="W10" s="324"/>
      <c r="X10" s="324"/>
      <c r="Y10" s="324"/>
      <c r="Z10" s="324"/>
      <c r="AA10" s="324"/>
      <c r="AB10" s="324"/>
      <c r="AC10" s="324"/>
      <c r="AP10" s="325"/>
    </row>
    <row r="11" spans="1:55" ht="24">
      <c r="A11" s="44" t="s">
        <v>11</v>
      </c>
      <c r="B11" s="44"/>
      <c r="C11" s="49"/>
      <c r="D11" s="323"/>
      <c r="E11" s="323"/>
      <c r="F11" s="323"/>
      <c r="G11" s="323"/>
      <c r="H11" s="323"/>
      <c r="I11" s="323"/>
      <c r="J11" s="323"/>
      <c r="K11" s="323"/>
      <c r="L11" s="323"/>
      <c r="M11" s="323"/>
      <c r="N11" s="324"/>
      <c r="O11" s="324"/>
      <c r="P11" s="324"/>
      <c r="Q11" s="324"/>
      <c r="R11" s="324"/>
      <c r="S11" s="324"/>
      <c r="T11" s="324"/>
      <c r="U11" s="324"/>
      <c r="V11" s="324"/>
      <c r="W11" s="324"/>
      <c r="X11" s="324"/>
      <c r="Y11" s="324"/>
      <c r="Z11" s="324"/>
      <c r="AA11" s="324"/>
      <c r="AB11" s="324"/>
      <c r="AC11" s="324"/>
      <c r="AP11" s="325"/>
    </row>
    <row r="12" spans="1:55" ht="24">
      <c r="A12" s="45" t="s">
        <v>21</v>
      </c>
      <c r="B12" s="45"/>
      <c r="C12" s="49"/>
      <c r="D12" s="323"/>
      <c r="E12" s="323"/>
      <c r="F12" s="323"/>
      <c r="G12" s="323"/>
      <c r="H12" s="323"/>
      <c r="I12" s="323"/>
      <c r="J12" s="323"/>
      <c r="K12" s="323"/>
      <c r="L12" s="323"/>
      <c r="M12" s="323"/>
      <c r="N12" s="324"/>
      <c r="O12" s="324"/>
      <c r="P12" s="324"/>
      <c r="Q12" s="324"/>
      <c r="R12" s="324"/>
      <c r="S12" s="324"/>
      <c r="T12" s="324"/>
      <c r="U12" s="324"/>
      <c r="V12" s="324"/>
      <c r="W12" s="324"/>
      <c r="X12" s="324"/>
      <c r="Y12" s="324"/>
      <c r="Z12" s="324"/>
      <c r="AA12" s="324"/>
      <c r="AB12" s="324"/>
      <c r="AC12" s="324"/>
      <c r="AP12" s="325"/>
    </row>
    <row r="13" spans="1:55" ht="17.25" customHeight="1" thickBot="1">
      <c r="A13" s="326"/>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7"/>
      <c r="AY13" s="327"/>
      <c r="AZ13" s="327"/>
      <c r="BA13" s="327"/>
      <c r="BB13" s="327"/>
      <c r="BC13" s="327"/>
    </row>
    <row r="14" spans="1:55" ht="28.5" customHeight="1" thickBot="1">
      <c r="A14" s="1417" t="s">
        <v>17</v>
      </c>
      <c r="B14" s="1418"/>
      <c r="C14" s="1418"/>
      <c r="D14" s="1418"/>
      <c r="E14" s="1418"/>
      <c r="F14" s="1418"/>
      <c r="G14" s="1418"/>
      <c r="H14" s="1418"/>
      <c r="I14" s="1419" t="s">
        <v>231</v>
      </c>
      <c r="J14" s="1420"/>
      <c r="K14" s="1420"/>
      <c r="L14" s="1420"/>
      <c r="M14" s="1420"/>
      <c r="N14" s="1420"/>
      <c r="O14" s="1420"/>
      <c r="P14" s="1421"/>
      <c r="Q14" s="328"/>
      <c r="R14" s="328"/>
      <c r="S14" s="328"/>
      <c r="T14" s="328"/>
      <c r="U14" s="328"/>
      <c r="V14" s="328"/>
      <c r="W14" s="328"/>
      <c r="X14" s="329"/>
      <c r="Y14" s="329"/>
      <c r="Z14" s="329"/>
      <c r="AA14" s="329"/>
      <c r="AB14" s="329"/>
      <c r="AC14" s="329"/>
      <c r="AD14" s="329"/>
      <c r="AE14" s="329"/>
      <c r="AF14" s="329"/>
      <c r="AT14" s="325"/>
    </row>
    <row r="15" spans="1:55" ht="9.75" customHeight="1">
      <c r="D15" s="34"/>
      <c r="E15" s="34"/>
      <c r="F15" s="34"/>
      <c r="G15" s="34"/>
      <c r="H15" s="34"/>
      <c r="I15" s="34"/>
      <c r="J15" s="34"/>
      <c r="K15" s="34"/>
      <c r="L15" s="34"/>
      <c r="M15" s="35"/>
      <c r="N15" s="35"/>
      <c r="O15" s="35"/>
      <c r="P15" s="35"/>
      <c r="Q15" s="35"/>
      <c r="R15" s="35"/>
      <c r="S15" s="35"/>
      <c r="T15" s="35"/>
      <c r="U15" s="35"/>
      <c r="V15" s="35"/>
      <c r="W15" s="35"/>
      <c r="X15" s="35"/>
      <c r="Y15" s="35"/>
      <c r="Z15" s="35"/>
      <c r="AA15" s="35"/>
      <c r="AB15" s="4"/>
      <c r="AC15" s="4"/>
      <c r="AD15" s="4"/>
      <c r="AE15" s="4"/>
      <c r="AF15" s="4"/>
      <c r="AG15" s="4"/>
      <c r="AH15" s="4"/>
      <c r="AI15" s="4"/>
      <c r="AJ15" s="4"/>
      <c r="AK15" s="4"/>
      <c r="AL15" s="4"/>
      <c r="AM15" s="4"/>
      <c r="AN15" s="4"/>
      <c r="AO15" s="4"/>
      <c r="AP15" s="4"/>
      <c r="AQ15" s="4"/>
      <c r="AR15" s="4"/>
      <c r="AS15" s="4"/>
      <c r="AT15" s="4"/>
      <c r="AU15" s="4"/>
      <c r="AV15" s="4"/>
      <c r="AW15" s="4"/>
      <c r="AX15" s="4"/>
    </row>
    <row r="16" spans="1:55" ht="35.25" customHeight="1">
      <c r="A16" s="1393" t="s">
        <v>232</v>
      </c>
      <c r="B16" s="1394"/>
      <c r="C16" s="1394"/>
      <c r="D16" s="1394"/>
      <c r="E16" s="1394"/>
      <c r="F16" s="1394"/>
      <c r="G16" s="1394"/>
      <c r="H16" s="1394"/>
      <c r="I16" s="1394"/>
      <c r="J16" s="1394"/>
      <c r="K16" s="1394"/>
      <c r="L16" s="1394"/>
      <c r="M16" s="1394"/>
      <c r="N16" s="1394"/>
      <c r="O16" s="1394"/>
      <c r="P16" s="1394"/>
      <c r="Q16" s="1394"/>
      <c r="R16" s="1394"/>
      <c r="S16" s="1394"/>
      <c r="T16" s="1394"/>
      <c r="U16" s="1394"/>
      <c r="V16" s="1394"/>
      <c r="W16" s="1394"/>
      <c r="X16" s="1394"/>
      <c r="Y16" s="1394"/>
      <c r="Z16" s="1394"/>
      <c r="AA16" s="1394"/>
      <c r="AB16" s="1394"/>
      <c r="AC16" s="1394"/>
      <c r="AD16" s="1394"/>
      <c r="AE16" s="1394"/>
      <c r="AF16" s="1394"/>
      <c r="AG16" s="1394"/>
      <c r="AH16" s="1394"/>
      <c r="AI16" s="1394"/>
      <c r="AJ16" s="1394"/>
      <c r="AK16" s="1394"/>
      <c r="AL16" s="1394"/>
      <c r="AM16" s="1394"/>
      <c r="AN16" s="1394"/>
      <c r="AO16" s="1394"/>
      <c r="AP16" s="1394"/>
      <c r="AQ16" s="1394"/>
      <c r="AR16" s="1394"/>
      <c r="AS16" s="1394"/>
      <c r="AT16" s="1394"/>
      <c r="AU16" s="1394"/>
      <c r="AV16" s="1394"/>
      <c r="AW16" s="1394"/>
      <c r="AX16" s="1395"/>
      <c r="AY16" s="1402" t="s">
        <v>5</v>
      </c>
      <c r="AZ16" s="1403"/>
      <c r="BA16" s="1403"/>
      <c r="BB16" s="1403"/>
      <c r="BC16" s="1404"/>
    </row>
    <row r="17" spans="1:100" ht="6.75" customHeight="1">
      <c r="D17" s="34"/>
      <c r="E17" s="34"/>
      <c r="F17" s="34"/>
      <c r="G17" s="34"/>
      <c r="H17" s="34"/>
      <c r="I17" s="34"/>
      <c r="J17" s="34"/>
      <c r="K17" s="34"/>
      <c r="L17" s="34"/>
      <c r="M17" s="35"/>
      <c r="N17" s="35"/>
      <c r="O17" s="35"/>
      <c r="P17" s="35"/>
      <c r="Q17" s="35"/>
      <c r="R17" s="35"/>
      <c r="S17" s="35"/>
      <c r="T17" s="35"/>
      <c r="U17" s="35"/>
      <c r="V17" s="35"/>
      <c r="W17" s="35"/>
      <c r="X17" s="35"/>
      <c r="Y17" s="35"/>
      <c r="Z17" s="35"/>
      <c r="AA17" s="35"/>
      <c r="AB17" s="4"/>
      <c r="AC17" s="4"/>
      <c r="AD17" s="4"/>
      <c r="AE17" s="4"/>
      <c r="AF17" s="4"/>
      <c r="AG17" s="4"/>
      <c r="AH17" s="4"/>
      <c r="AI17" s="4"/>
      <c r="AJ17" s="4"/>
      <c r="AK17" s="4"/>
      <c r="AL17" s="4"/>
      <c r="AM17" s="4"/>
      <c r="AN17" s="4"/>
      <c r="AO17" s="4"/>
      <c r="AP17" s="4"/>
      <c r="AQ17" s="4"/>
      <c r="AR17" s="4"/>
      <c r="AS17" s="4"/>
      <c r="AT17" s="4"/>
      <c r="AU17" s="4"/>
      <c r="AV17" s="4"/>
      <c r="AW17" s="4"/>
      <c r="AX17" s="4"/>
    </row>
    <row r="18" spans="1:100" ht="35.25" customHeight="1">
      <c r="A18" s="1399" t="s">
        <v>233</v>
      </c>
      <c r="B18" s="1400"/>
      <c r="C18" s="1400"/>
      <c r="D18" s="1400"/>
      <c r="E18" s="1400"/>
      <c r="F18" s="1400"/>
      <c r="G18" s="1400"/>
      <c r="H18" s="1400"/>
      <c r="I18" s="1400"/>
      <c r="J18" s="1400"/>
      <c r="K18" s="1400"/>
      <c r="L18" s="1400"/>
      <c r="M18" s="1400"/>
      <c r="N18" s="1400"/>
      <c r="O18" s="1400"/>
      <c r="P18" s="1400"/>
      <c r="Q18" s="1400"/>
      <c r="R18" s="1400"/>
      <c r="S18" s="1400"/>
      <c r="T18" s="1400"/>
      <c r="U18" s="1400"/>
      <c r="V18" s="1400"/>
      <c r="W18" s="1400"/>
      <c r="X18" s="1400"/>
      <c r="Y18" s="1400"/>
      <c r="Z18" s="1400"/>
      <c r="AA18" s="1400"/>
      <c r="AB18" s="1400"/>
      <c r="AC18" s="1400"/>
      <c r="AD18" s="1400"/>
      <c r="AE18" s="1400"/>
      <c r="AF18" s="1400"/>
      <c r="AG18" s="1400"/>
      <c r="AH18" s="1400"/>
      <c r="AI18" s="1400"/>
      <c r="AJ18" s="1400"/>
      <c r="AK18" s="1400"/>
      <c r="AL18" s="1400"/>
      <c r="AM18" s="1400"/>
      <c r="AN18" s="1400"/>
      <c r="AO18" s="1400"/>
      <c r="AP18" s="1400"/>
      <c r="AQ18" s="1400"/>
      <c r="AR18" s="1400"/>
      <c r="AS18" s="1400"/>
      <c r="AT18" s="1400"/>
      <c r="AU18" s="1400"/>
      <c r="AV18" s="1400"/>
      <c r="AW18" s="1400"/>
      <c r="AX18" s="1401"/>
      <c r="AY18" s="1402" t="s">
        <v>5</v>
      </c>
      <c r="AZ18" s="1403"/>
      <c r="BA18" s="1403"/>
      <c r="BB18" s="1403"/>
      <c r="BC18" s="1404"/>
    </row>
    <row r="19" spans="1:100" ht="9" customHeight="1" thickBot="1">
      <c r="A19" s="34"/>
      <c r="B19" s="34"/>
      <c r="C19" s="35"/>
      <c r="D19" s="35"/>
      <c r="E19" s="35"/>
      <c r="F19" s="35"/>
      <c r="G19" s="35"/>
      <c r="H19" s="35"/>
      <c r="I19" s="35"/>
      <c r="J19" s="35"/>
      <c r="K19" s="35"/>
      <c r="L19" s="35"/>
      <c r="M19" s="35"/>
      <c r="N19" s="35"/>
      <c r="O19" s="35"/>
      <c r="P19" s="35"/>
      <c r="Q19" s="35"/>
      <c r="R19" s="35"/>
      <c r="S19" s="35"/>
      <c r="T19" s="4"/>
      <c r="U19" s="4"/>
      <c r="V19" s="4"/>
      <c r="W19" s="4"/>
      <c r="X19" s="4"/>
      <c r="Y19" s="4"/>
      <c r="Z19" s="4"/>
      <c r="AA19" s="4"/>
      <c r="AB19" s="4"/>
      <c r="AC19" s="4"/>
      <c r="AD19" s="4"/>
      <c r="AE19" s="4"/>
      <c r="AF19" s="35"/>
      <c r="AG19" s="35"/>
      <c r="AH19" s="35"/>
      <c r="AI19" s="4"/>
      <c r="AJ19" s="4"/>
      <c r="AK19" s="4"/>
      <c r="AL19" s="4"/>
      <c r="AM19" s="4"/>
      <c r="AN19" s="4"/>
      <c r="AO19" s="4"/>
      <c r="AP19" s="4"/>
      <c r="AQ19" s="4"/>
      <c r="AR19" s="4"/>
      <c r="AS19" s="4"/>
      <c r="AT19" s="4"/>
      <c r="AU19" s="4"/>
      <c r="AV19" s="4"/>
      <c r="AW19" s="4"/>
      <c r="AX19" s="4"/>
      <c r="AY19" s="4"/>
      <c r="AZ19" s="4"/>
      <c r="BA19" s="4"/>
      <c r="BB19" s="4"/>
      <c r="BC19" s="4"/>
    </row>
    <row r="20" spans="1:100" ht="18.75" customHeight="1">
      <c r="A20" s="1405" t="s">
        <v>2</v>
      </c>
      <c r="B20" s="1406"/>
      <c r="C20" s="1423"/>
      <c r="D20" s="1375" t="s">
        <v>109</v>
      </c>
      <c r="E20" s="1408"/>
      <c r="F20" s="1408"/>
      <c r="G20" s="1408"/>
      <c r="H20" s="1375" t="s">
        <v>234</v>
      </c>
      <c r="I20" s="1408"/>
      <c r="J20" s="1408"/>
      <c r="K20" s="1411" t="s">
        <v>14</v>
      </c>
      <c r="L20" s="1412"/>
      <c r="M20" s="1412"/>
      <c r="N20" s="1413"/>
      <c r="O20" s="1373" t="s">
        <v>9</v>
      </c>
      <c r="P20" s="1374"/>
      <c r="Q20" s="1374"/>
      <c r="R20" s="1374"/>
      <c r="S20" s="1375"/>
      <c r="T20" s="1373" t="s">
        <v>105</v>
      </c>
      <c r="U20" s="1374"/>
      <c r="V20" s="1374"/>
      <c r="W20" s="1374"/>
      <c r="X20" s="1374"/>
      <c r="Y20" s="1374"/>
      <c r="Z20" s="1374"/>
      <c r="AA20" s="1374"/>
      <c r="AB20" s="1374"/>
      <c r="AC20" s="1375"/>
      <c r="AD20" s="1364" t="s">
        <v>30</v>
      </c>
      <c r="AE20" s="1365"/>
      <c r="AF20" s="1365"/>
      <c r="AG20" s="1365"/>
      <c r="AH20" s="1365"/>
      <c r="AI20" s="1365"/>
      <c r="AJ20" s="1366"/>
      <c r="AK20" s="1367" t="s">
        <v>26</v>
      </c>
      <c r="AL20" s="1368"/>
      <c r="AM20" s="1369"/>
      <c r="AN20" s="1373" t="s">
        <v>76</v>
      </c>
      <c r="AO20" s="1374"/>
      <c r="AP20" s="1375"/>
      <c r="AQ20" s="1376" t="s">
        <v>27</v>
      </c>
      <c r="AR20" s="1377"/>
      <c r="AS20" s="1377"/>
      <c r="AT20" s="1378"/>
      <c r="AU20" s="1373" t="s">
        <v>28</v>
      </c>
      <c r="AV20" s="1374"/>
      <c r="AW20" s="1374"/>
      <c r="AX20" s="1382"/>
      <c r="AY20" s="1384" t="s">
        <v>29</v>
      </c>
      <c r="AZ20" s="1385"/>
      <c r="BA20" s="1385"/>
      <c r="BB20" s="1385"/>
      <c r="BC20" s="1386"/>
    </row>
    <row r="21" spans="1:100" ht="28.5" customHeight="1" thickBot="1">
      <c r="A21" s="1033"/>
      <c r="B21" s="1034"/>
      <c r="C21" s="1035"/>
      <c r="D21" s="1009"/>
      <c r="E21" s="1410"/>
      <c r="F21" s="1410"/>
      <c r="G21" s="1410"/>
      <c r="H21" s="1009"/>
      <c r="I21" s="1410"/>
      <c r="J21" s="1410"/>
      <c r="K21" s="1414"/>
      <c r="L21" s="1415"/>
      <c r="M21" s="1415"/>
      <c r="N21" s="1416"/>
      <c r="O21" s="1007"/>
      <c r="P21" s="1008"/>
      <c r="Q21" s="1008"/>
      <c r="R21" s="1008"/>
      <c r="S21" s="1009"/>
      <c r="T21" s="1007"/>
      <c r="U21" s="1008"/>
      <c r="V21" s="1008"/>
      <c r="W21" s="1008"/>
      <c r="X21" s="1008"/>
      <c r="Y21" s="1008"/>
      <c r="Z21" s="1008"/>
      <c r="AA21" s="1008"/>
      <c r="AB21" s="1008"/>
      <c r="AC21" s="1009"/>
      <c r="AD21" s="1390" t="s">
        <v>18</v>
      </c>
      <c r="AE21" s="1391"/>
      <c r="AF21" s="1391"/>
      <c r="AG21" s="158" t="s">
        <v>19</v>
      </c>
      <c r="AH21" s="1391" t="s">
        <v>20</v>
      </c>
      <c r="AI21" s="1391"/>
      <c r="AJ21" s="1392"/>
      <c r="AK21" s="1370"/>
      <c r="AL21" s="1371"/>
      <c r="AM21" s="1372"/>
      <c r="AN21" s="1007"/>
      <c r="AO21" s="1008"/>
      <c r="AP21" s="1009"/>
      <c r="AQ21" s="1379"/>
      <c r="AR21" s="1380"/>
      <c r="AS21" s="1380"/>
      <c r="AT21" s="1381"/>
      <c r="AU21" s="1007"/>
      <c r="AV21" s="1008"/>
      <c r="AW21" s="1008"/>
      <c r="AX21" s="1383"/>
      <c r="AY21" s="1387"/>
      <c r="AZ21" s="1388"/>
      <c r="BA21" s="1388"/>
      <c r="BB21" s="1388"/>
      <c r="BC21" s="1389"/>
    </row>
    <row r="22" spans="1:100" s="36" customFormat="1" ht="28.5" customHeight="1" thickTop="1">
      <c r="A22" s="1351" t="s">
        <v>12</v>
      </c>
      <c r="B22" s="1352"/>
      <c r="C22" s="1353"/>
      <c r="D22" s="1029"/>
      <c r="E22" s="836"/>
      <c r="F22" s="836"/>
      <c r="G22" s="836"/>
      <c r="H22" s="1029"/>
      <c r="I22" s="836"/>
      <c r="J22" s="836"/>
      <c r="K22" s="1028"/>
      <c r="L22" s="1360"/>
      <c r="M22" s="1360"/>
      <c r="N22" s="1029"/>
      <c r="O22" s="1361"/>
      <c r="P22" s="1362"/>
      <c r="Q22" s="1362"/>
      <c r="R22" s="1362"/>
      <c r="S22" s="1363"/>
      <c r="T22" s="1361"/>
      <c r="U22" s="1362"/>
      <c r="V22" s="1362"/>
      <c r="W22" s="1362"/>
      <c r="X22" s="1362"/>
      <c r="Y22" s="1362"/>
      <c r="Z22" s="1362"/>
      <c r="AA22" s="1362"/>
      <c r="AB22" s="1362"/>
      <c r="AC22" s="1363"/>
      <c r="AD22" s="1339"/>
      <c r="AE22" s="1340"/>
      <c r="AF22" s="1340"/>
      <c r="AG22" s="153" t="s">
        <v>19</v>
      </c>
      <c r="AH22" s="1340"/>
      <c r="AI22" s="1340"/>
      <c r="AJ22" s="1341"/>
      <c r="AK22" s="1342" t="str">
        <f>IF(AND(AD22&lt;&gt;"",AH22&lt;&gt;""),ROUNDDOWN(AD22*AH22/1000000,2),"")</f>
        <v/>
      </c>
      <c r="AL22" s="1343"/>
      <c r="AM22" s="1344"/>
      <c r="AN22" s="1345"/>
      <c r="AO22" s="1346"/>
      <c r="AP22" s="1347"/>
      <c r="AQ22" s="1342" t="str">
        <f>IF(AK22&lt;&gt;"",AN22*AK22,"")</f>
        <v/>
      </c>
      <c r="AR22" s="1343"/>
      <c r="AS22" s="1343"/>
      <c r="AT22" s="1344"/>
      <c r="AU22" s="1348"/>
      <c r="AV22" s="1349"/>
      <c r="AW22" s="1349"/>
      <c r="AX22" s="1350"/>
      <c r="AY22" s="1336" t="str">
        <f>IF(AU22&lt;&gt;"",ROUNDDOWN(AN22*AU22,0),"")</f>
        <v/>
      </c>
      <c r="AZ22" s="1337"/>
      <c r="BA22" s="1337"/>
      <c r="BB22" s="1337"/>
      <c r="BC22" s="1338"/>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6" customFormat="1" ht="28.5" customHeight="1">
      <c r="A23" s="1354"/>
      <c r="B23" s="1355"/>
      <c r="C23" s="1356"/>
      <c r="D23" s="973"/>
      <c r="E23" s="807"/>
      <c r="F23" s="807"/>
      <c r="G23" s="807"/>
      <c r="H23" s="973"/>
      <c r="I23" s="807"/>
      <c r="J23" s="807"/>
      <c r="K23" s="972"/>
      <c r="L23" s="1320"/>
      <c r="M23" s="1320"/>
      <c r="N23" s="973"/>
      <c r="O23" s="1311"/>
      <c r="P23" s="1312"/>
      <c r="Q23" s="1312"/>
      <c r="R23" s="1312"/>
      <c r="S23" s="1313"/>
      <c r="T23" s="1311"/>
      <c r="U23" s="1312"/>
      <c r="V23" s="1312"/>
      <c r="W23" s="1312"/>
      <c r="X23" s="1312"/>
      <c r="Y23" s="1312"/>
      <c r="Z23" s="1312"/>
      <c r="AA23" s="1312"/>
      <c r="AB23" s="1312"/>
      <c r="AC23" s="1313"/>
      <c r="AD23" s="1324"/>
      <c r="AE23" s="1325"/>
      <c r="AF23" s="1325"/>
      <c r="AG23" s="154" t="s">
        <v>19</v>
      </c>
      <c r="AH23" s="1325"/>
      <c r="AI23" s="1325"/>
      <c r="AJ23" s="1326"/>
      <c r="AK23" s="1327" t="str">
        <f t="shared" ref="AK23:AK36" si="0">IF(AND(AD23&lt;&gt;"",AH23&lt;&gt;""),ROUNDDOWN(AD23*AH23/1000000,2),"")</f>
        <v/>
      </c>
      <c r="AL23" s="1328"/>
      <c r="AM23" s="1329"/>
      <c r="AN23" s="1330"/>
      <c r="AO23" s="1331"/>
      <c r="AP23" s="1332"/>
      <c r="AQ23" s="1327" t="str">
        <f t="shared" ref="AQ23:AQ36" si="1">IF(AK23&lt;&gt;"",AN23*AK23,"")</f>
        <v/>
      </c>
      <c r="AR23" s="1328"/>
      <c r="AS23" s="1328"/>
      <c r="AT23" s="1329"/>
      <c r="AU23" s="1333"/>
      <c r="AV23" s="1334"/>
      <c r="AW23" s="1334"/>
      <c r="AX23" s="1335"/>
      <c r="AY23" s="1321" t="str">
        <f t="shared" ref="AY23:AY36" si="2">IF(AU23&lt;&gt;"",ROUNDDOWN(AN23*AU23,0),"")</f>
        <v/>
      </c>
      <c r="AZ23" s="1322"/>
      <c r="BA23" s="1322"/>
      <c r="BB23" s="1322"/>
      <c r="BC23" s="1323"/>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6" customFormat="1" ht="28.5" customHeight="1">
      <c r="A24" s="1354"/>
      <c r="B24" s="1355"/>
      <c r="C24" s="1356"/>
      <c r="D24" s="973"/>
      <c r="E24" s="807"/>
      <c r="F24" s="807"/>
      <c r="G24" s="807"/>
      <c r="H24" s="973"/>
      <c r="I24" s="807"/>
      <c r="J24" s="807"/>
      <c r="K24" s="972"/>
      <c r="L24" s="1320"/>
      <c r="M24" s="1320"/>
      <c r="N24" s="973"/>
      <c r="O24" s="1311"/>
      <c r="P24" s="1312"/>
      <c r="Q24" s="1312"/>
      <c r="R24" s="1312"/>
      <c r="S24" s="1313"/>
      <c r="T24" s="1311"/>
      <c r="U24" s="1312"/>
      <c r="V24" s="1312"/>
      <c r="W24" s="1312"/>
      <c r="X24" s="1312"/>
      <c r="Y24" s="1312"/>
      <c r="Z24" s="1312"/>
      <c r="AA24" s="1312"/>
      <c r="AB24" s="1312"/>
      <c r="AC24" s="1313"/>
      <c r="AD24" s="1324"/>
      <c r="AE24" s="1325"/>
      <c r="AF24" s="1325"/>
      <c r="AG24" s="154" t="s">
        <v>19</v>
      </c>
      <c r="AH24" s="1325"/>
      <c r="AI24" s="1325"/>
      <c r="AJ24" s="1326"/>
      <c r="AK24" s="1327" t="str">
        <f t="shared" si="0"/>
        <v/>
      </c>
      <c r="AL24" s="1328"/>
      <c r="AM24" s="1329"/>
      <c r="AN24" s="1330"/>
      <c r="AO24" s="1331"/>
      <c r="AP24" s="1332"/>
      <c r="AQ24" s="1327" t="str">
        <f t="shared" si="1"/>
        <v/>
      </c>
      <c r="AR24" s="1328"/>
      <c r="AS24" s="1328"/>
      <c r="AT24" s="1329"/>
      <c r="AU24" s="1333"/>
      <c r="AV24" s="1334"/>
      <c r="AW24" s="1334"/>
      <c r="AX24" s="1335"/>
      <c r="AY24" s="1321" t="str">
        <f t="shared" si="2"/>
        <v/>
      </c>
      <c r="AZ24" s="1322"/>
      <c r="BA24" s="1322"/>
      <c r="BB24" s="1322"/>
      <c r="BC24" s="1323"/>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6" customFormat="1" ht="28.5" customHeight="1">
      <c r="A25" s="1354"/>
      <c r="B25" s="1355"/>
      <c r="C25" s="1356"/>
      <c r="D25" s="973"/>
      <c r="E25" s="807"/>
      <c r="F25" s="807"/>
      <c r="G25" s="807"/>
      <c r="H25" s="973"/>
      <c r="I25" s="807"/>
      <c r="J25" s="807"/>
      <c r="K25" s="972"/>
      <c r="L25" s="1320"/>
      <c r="M25" s="1320"/>
      <c r="N25" s="973"/>
      <c r="O25" s="1311"/>
      <c r="P25" s="1312"/>
      <c r="Q25" s="1312"/>
      <c r="R25" s="1312"/>
      <c r="S25" s="1313"/>
      <c r="T25" s="1311"/>
      <c r="U25" s="1312"/>
      <c r="V25" s="1312"/>
      <c r="W25" s="1312"/>
      <c r="X25" s="1312"/>
      <c r="Y25" s="1312"/>
      <c r="Z25" s="1312"/>
      <c r="AA25" s="1312"/>
      <c r="AB25" s="1312"/>
      <c r="AC25" s="1313"/>
      <c r="AD25" s="1324"/>
      <c r="AE25" s="1325"/>
      <c r="AF25" s="1325"/>
      <c r="AG25" s="154" t="s">
        <v>19</v>
      </c>
      <c r="AH25" s="1325"/>
      <c r="AI25" s="1325"/>
      <c r="AJ25" s="1326"/>
      <c r="AK25" s="1327" t="str">
        <f t="shared" si="0"/>
        <v/>
      </c>
      <c r="AL25" s="1328"/>
      <c r="AM25" s="1329"/>
      <c r="AN25" s="1330"/>
      <c r="AO25" s="1331"/>
      <c r="AP25" s="1332"/>
      <c r="AQ25" s="1327" t="str">
        <f t="shared" si="1"/>
        <v/>
      </c>
      <c r="AR25" s="1328"/>
      <c r="AS25" s="1328"/>
      <c r="AT25" s="1329"/>
      <c r="AU25" s="1333"/>
      <c r="AV25" s="1334"/>
      <c r="AW25" s="1334"/>
      <c r="AX25" s="1335"/>
      <c r="AY25" s="1321" t="str">
        <f t="shared" si="2"/>
        <v/>
      </c>
      <c r="AZ25" s="1322"/>
      <c r="BA25" s="1322"/>
      <c r="BB25" s="1322"/>
      <c r="BC25" s="1323"/>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6" customFormat="1" ht="28.5" customHeight="1">
      <c r="A26" s="1354"/>
      <c r="B26" s="1355"/>
      <c r="C26" s="1356"/>
      <c r="D26" s="973"/>
      <c r="E26" s="807"/>
      <c r="F26" s="807"/>
      <c r="G26" s="807"/>
      <c r="H26" s="973"/>
      <c r="I26" s="807"/>
      <c r="J26" s="807"/>
      <c r="K26" s="972"/>
      <c r="L26" s="1320"/>
      <c r="M26" s="1320"/>
      <c r="N26" s="973"/>
      <c r="O26" s="1311"/>
      <c r="P26" s="1312"/>
      <c r="Q26" s="1312"/>
      <c r="R26" s="1312"/>
      <c r="S26" s="1313"/>
      <c r="T26" s="1311"/>
      <c r="U26" s="1312"/>
      <c r="V26" s="1312"/>
      <c r="W26" s="1312"/>
      <c r="X26" s="1312"/>
      <c r="Y26" s="1312"/>
      <c r="Z26" s="1312"/>
      <c r="AA26" s="1312"/>
      <c r="AB26" s="1312"/>
      <c r="AC26" s="1313"/>
      <c r="AD26" s="1324"/>
      <c r="AE26" s="1325"/>
      <c r="AF26" s="1325"/>
      <c r="AG26" s="154" t="s">
        <v>19</v>
      </c>
      <c r="AH26" s="1325"/>
      <c r="AI26" s="1325"/>
      <c r="AJ26" s="1326"/>
      <c r="AK26" s="1327" t="str">
        <f t="shared" si="0"/>
        <v/>
      </c>
      <c r="AL26" s="1328"/>
      <c r="AM26" s="1329"/>
      <c r="AN26" s="1330"/>
      <c r="AO26" s="1331"/>
      <c r="AP26" s="1332"/>
      <c r="AQ26" s="1327" t="str">
        <f t="shared" si="1"/>
        <v/>
      </c>
      <c r="AR26" s="1328"/>
      <c r="AS26" s="1328"/>
      <c r="AT26" s="1329"/>
      <c r="AU26" s="1333"/>
      <c r="AV26" s="1334"/>
      <c r="AW26" s="1334"/>
      <c r="AX26" s="1335"/>
      <c r="AY26" s="1321" t="str">
        <f t="shared" si="2"/>
        <v/>
      </c>
      <c r="AZ26" s="1322"/>
      <c r="BA26" s="1322"/>
      <c r="BB26" s="1322"/>
      <c r="BC26" s="1323"/>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6" customFormat="1" ht="28.5" customHeight="1">
      <c r="A27" s="1354"/>
      <c r="B27" s="1355"/>
      <c r="C27" s="1356"/>
      <c r="D27" s="973"/>
      <c r="E27" s="807"/>
      <c r="F27" s="807"/>
      <c r="G27" s="807"/>
      <c r="H27" s="973"/>
      <c r="I27" s="807"/>
      <c r="J27" s="807"/>
      <c r="K27" s="972"/>
      <c r="L27" s="1320"/>
      <c r="M27" s="1320"/>
      <c r="N27" s="973"/>
      <c r="O27" s="1311"/>
      <c r="P27" s="1312"/>
      <c r="Q27" s="1312"/>
      <c r="R27" s="1312"/>
      <c r="S27" s="1313"/>
      <c r="T27" s="1311"/>
      <c r="U27" s="1312"/>
      <c r="V27" s="1312"/>
      <c r="W27" s="1312"/>
      <c r="X27" s="1312"/>
      <c r="Y27" s="1312"/>
      <c r="Z27" s="1312"/>
      <c r="AA27" s="1312"/>
      <c r="AB27" s="1312"/>
      <c r="AC27" s="1313"/>
      <c r="AD27" s="1324"/>
      <c r="AE27" s="1325"/>
      <c r="AF27" s="1325"/>
      <c r="AG27" s="154" t="s">
        <v>19</v>
      </c>
      <c r="AH27" s="1325"/>
      <c r="AI27" s="1325"/>
      <c r="AJ27" s="1326"/>
      <c r="AK27" s="1327" t="str">
        <f t="shared" si="0"/>
        <v/>
      </c>
      <c r="AL27" s="1328"/>
      <c r="AM27" s="1329"/>
      <c r="AN27" s="1330"/>
      <c r="AO27" s="1331"/>
      <c r="AP27" s="1332"/>
      <c r="AQ27" s="1327" t="str">
        <f t="shared" si="1"/>
        <v/>
      </c>
      <c r="AR27" s="1328"/>
      <c r="AS27" s="1328"/>
      <c r="AT27" s="1329"/>
      <c r="AU27" s="1333"/>
      <c r="AV27" s="1334"/>
      <c r="AW27" s="1334"/>
      <c r="AX27" s="1335"/>
      <c r="AY27" s="1321" t="str">
        <f t="shared" si="2"/>
        <v/>
      </c>
      <c r="AZ27" s="1322"/>
      <c r="BA27" s="1322"/>
      <c r="BB27" s="1322"/>
      <c r="BC27" s="1323"/>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6" customFormat="1" ht="28.5" customHeight="1">
      <c r="A28" s="1354"/>
      <c r="B28" s="1355"/>
      <c r="C28" s="1356"/>
      <c r="D28" s="973"/>
      <c r="E28" s="807"/>
      <c r="F28" s="807"/>
      <c r="G28" s="807"/>
      <c r="H28" s="973"/>
      <c r="I28" s="807"/>
      <c r="J28" s="807"/>
      <c r="K28" s="972"/>
      <c r="L28" s="1320"/>
      <c r="M28" s="1320"/>
      <c r="N28" s="973"/>
      <c r="O28" s="1311"/>
      <c r="P28" s="1312"/>
      <c r="Q28" s="1312"/>
      <c r="R28" s="1312"/>
      <c r="S28" s="1313"/>
      <c r="T28" s="1311"/>
      <c r="U28" s="1312"/>
      <c r="V28" s="1312"/>
      <c r="W28" s="1312"/>
      <c r="X28" s="1312"/>
      <c r="Y28" s="1312"/>
      <c r="Z28" s="1312"/>
      <c r="AA28" s="1312"/>
      <c r="AB28" s="1312"/>
      <c r="AC28" s="1313"/>
      <c r="AD28" s="1324"/>
      <c r="AE28" s="1325"/>
      <c r="AF28" s="1325"/>
      <c r="AG28" s="154" t="s">
        <v>19</v>
      </c>
      <c r="AH28" s="1325"/>
      <c r="AI28" s="1325"/>
      <c r="AJ28" s="1326"/>
      <c r="AK28" s="1327" t="str">
        <f t="shared" si="0"/>
        <v/>
      </c>
      <c r="AL28" s="1328"/>
      <c r="AM28" s="1329"/>
      <c r="AN28" s="1330"/>
      <c r="AO28" s="1331"/>
      <c r="AP28" s="1332"/>
      <c r="AQ28" s="1327" t="str">
        <f t="shared" si="1"/>
        <v/>
      </c>
      <c r="AR28" s="1328"/>
      <c r="AS28" s="1328"/>
      <c r="AT28" s="1329"/>
      <c r="AU28" s="1333"/>
      <c r="AV28" s="1334"/>
      <c r="AW28" s="1334"/>
      <c r="AX28" s="1335"/>
      <c r="AY28" s="1321" t="str">
        <f t="shared" si="2"/>
        <v/>
      </c>
      <c r="AZ28" s="1322"/>
      <c r="BA28" s="1322"/>
      <c r="BB28" s="1322"/>
      <c r="BC28" s="1323"/>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36" customFormat="1" ht="28.5" customHeight="1">
      <c r="A29" s="1354"/>
      <c r="B29" s="1355"/>
      <c r="C29" s="1356"/>
      <c r="D29" s="973"/>
      <c r="E29" s="807"/>
      <c r="F29" s="807"/>
      <c r="G29" s="807"/>
      <c r="H29" s="973"/>
      <c r="I29" s="807"/>
      <c r="J29" s="807"/>
      <c r="K29" s="972"/>
      <c r="L29" s="1320"/>
      <c r="M29" s="1320"/>
      <c r="N29" s="973"/>
      <c r="O29" s="1311"/>
      <c r="P29" s="1312"/>
      <c r="Q29" s="1312"/>
      <c r="R29" s="1312"/>
      <c r="S29" s="1313"/>
      <c r="T29" s="1311"/>
      <c r="U29" s="1312"/>
      <c r="V29" s="1312"/>
      <c r="W29" s="1312"/>
      <c r="X29" s="1312"/>
      <c r="Y29" s="1312"/>
      <c r="Z29" s="1312"/>
      <c r="AA29" s="1312"/>
      <c r="AB29" s="1312"/>
      <c r="AC29" s="1313"/>
      <c r="AD29" s="1324"/>
      <c r="AE29" s="1325"/>
      <c r="AF29" s="1325"/>
      <c r="AG29" s="154" t="s">
        <v>19</v>
      </c>
      <c r="AH29" s="1325"/>
      <c r="AI29" s="1325"/>
      <c r="AJ29" s="1326"/>
      <c r="AK29" s="1327" t="str">
        <f t="shared" si="0"/>
        <v/>
      </c>
      <c r="AL29" s="1328"/>
      <c r="AM29" s="1329"/>
      <c r="AN29" s="1330"/>
      <c r="AO29" s="1331"/>
      <c r="AP29" s="1332"/>
      <c r="AQ29" s="1327" t="str">
        <f t="shared" si="1"/>
        <v/>
      </c>
      <c r="AR29" s="1328"/>
      <c r="AS29" s="1328"/>
      <c r="AT29" s="1329"/>
      <c r="AU29" s="1333"/>
      <c r="AV29" s="1334"/>
      <c r="AW29" s="1334"/>
      <c r="AX29" s="1335"/>
      <c r="AY29" s="1321" t="str">
        <f t="shared" si="2"/>
        <v/>
      </c>
      <c r="AZ29" s="1322"/>
      <c r="BA29" s="1322"/>
      <c r="BB29" s="1322"/>
      <c r="BC29" s="1323"/>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36" customFormat="1" ht="28.5" customHeight="1">
      <c r="A30" s="1354"/>
      <c r="B30" s="1355"/>
      <c r="C30" s="1356"/>
      <c r="D30" s="973"/>
      <c r="E30" s="807"/>
      <c r="F30" s="807"/>
      <c r="G30" s="807"/>
      <c r="H30" s="973"/>
      <c r="I30" s="807"/>
      <c r="J30" s="807"/>
      <c r="K30" s="972"/>
      <c r="L30" s="1320"/>
      <c r="M30" s="1320"/>
      <c r="N30" s="973"/>
      <c r="O30" s="1311"/>
      <c r="P30" s="1312"/>
      <c r="Q30" s="1312"/>
      <c r="R30" s="1312"/>
      <c r="S30" s="1313"/>
      <c r="T30" s="1311"/>
      <c r="U30" s="1312"/>
      <c r="V30" s="1312"/>
      <c r="W30" s="1312"/>
      <c r="X30" s="1312"/>
      <c r="Y30" s="1312"/>
      <c r="Z30" s="1312"/>
      <c r="AA30" s="1312"/>
      <c r="AB30" s="1312"/>
      <c r="AC30" s="1313"/>
      <c r="AD30" s="1324"/>
      <c r="AE30" s="1325"/>
      <c r="AF30" s="1325"/>
      <c r="AG30" s="154" t="s">
        <v>19</v>
      </c>
      <c r="AH30" s="1325"/>
      <c r="AI30" s="1325"/>
      <c r="AJ30" s="1326"/>
      <c r="AK30" s="1327" t="str">
        <f t="shared" si="0"/>
        <v/>
      </c>
      <c r="AL30" s="1328"/>
      <c r="AM30" s="1329"/>
      <c r="AN30" s="1330"/>
      <c r="AO30" s="1331"/>
      <c r="AP30" s="1332"/>
      <c r="AQ30" s="1327" t="str">
        <f t="shared" si="1"/>
        <v/>
      </c>
      <c r="AR30" s="1328"/>
      <c r="AS30" s="1328"/>
      <c r="AT30" s="1329"/>
      <c r="AU30" s="1333"/>
      <c r="AV30" s="1334"/>
      <c r="AW30" s="1334"/>
      <c r="AX30" s="1335"/>
      <c r="AY30" s="1321" t="str">
        <f t="shared" si="2"/>
        <v/>
      </c>
      <c r="AZ30" s="1322"/>
      <c r="BA30" s="1322"/>
      <c r="BB30" s="1322"/>
      <c r="BC30" s="1323"/>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36" customFormat="1" ht="28.5" customHeight="1">
      <c r="A31" s="1354"/>
      <c r="B31" s="1355"/>
      <c r="C31" s="1356"/>
      <c r="D31" s="973"/>
      <c r="E31" s="807"/>
      <c r="F31" s="807"/>
      <c r="G31" s="807"/>
      <c r="H31" s="973"/>
      <c r="I31" s="807"/>
      <c r="J31" s="807"/>
      <c r="K31" s="972"/>
      <c r="L31" s="1320"/>
      <c r="M31" s="1320"/>
      <c r="N31" s="973"/>
      <c r="O31" s="1311"/>
      <c r="P31" s="1312"/>
      <c r="Q31" s="1312"/>
      <c r="R31" s="1312"/>
      <c r="S31" s="1313"/>
      <c r="T31" s="1311"/>
      <c r="U31" s="1312"/>
      <c r="V31" s="1312"/>
      <c r="W31" s="1312"/>
      <c r="X31" s="1312"/>
      <c r="Y31" s="1312"/>
      <c r="Z31" s="1312"/>
      <c r="AA31" s="1312"/>
      <c r="AB31" s="1312"/>
      <c r="AC31" s="1313"/>
      <c r="AD31" s="1324"/>
      <c r="AE31" s="1325"/>
      <c r="AF31" s="1325"/>
      <c r="AG31" s="154" t="s">
        <v>19</v>
      </c>
      <c r="AH31" s="1325"/>
      <c r="AI31" s="1325"/>
      <c r="AJ31" s="1326"/>
      <c r="AK31" s="1327" t="str">
        <f t="shared" si="0"/>
        <v/>
      </c>
      <c r="AL31" s="1328"/>
      <c r="AM31" s="1329"/>
      <c r="AN31" s="1330"/>
      <c r="AO31" s="1331"/>
      <c r="AP31" s="1332"/>
      <c r="AQ31" s="1327" t="str">
        <f t="shared" si="1"/>
        <v/>
      </c>
      <c r="AR31" s="1328"/>
      <c r="AS31" s="1328"/>
      <c r="AT31" s="1329"/>
      <c r="AU31" s="1333"/>
      <c r="AV31" s="1334"/>
      <c r="AW31" s="1334"/>
      <c r="AX31" s="1335"/>
      <c r="AY31" s="1321" t="str">
        <f t="shared" si="2"/>
        <v/>
      </c>
      <c r="AZ31" s="1322"/>
      <c r="BA31" s="1322"/>
      <c r="BB31" s="1322"/>
      <c r="BC31" s="1323"/>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s="36" customFormat="1" ht="28.5" customHeight="1">
      <c r="A32" s="1354"/>
      <c r="B32" s="1355"/>
      <c r="C32" s="1356"/>
      <c r="D32" s="973"/>
      <c r="E32" s="807"/>
      <c r="F32" s="807"/>
      <c r="G32" s="807"/>
      <c r="H32" s="973"/>
      <c r="I32" s="807"/>
      <c r="J32" s="807"/>
      <c r="K32" s="972"/>
      <c r="L32" s="1320"/>
      <c r="M32" s="1320"/>
      <c r="N32" s="973"/>
      <c r="O32" s="1311"/>
      <c r="P32" s="1312"/>
      <c r="Q32" s="1312"/>
      <c r="R32" s="1312"/>
      <c r="S32" s="1313"/>
      <c r="T32" s="1311"/>
      <c r="U32" s="1312"/>
      <c r="V32" s="1312"/>
      <c r="W32" s="1312"/>
      <c r="X32" s="1312"/>
      <c r="Y32" s="1312"/>
      <c r="Z32" s="1312"/>
      <c r="AA32" s="1312"/>
      <c r="AB32" s="1312"/>
      <c r="AC32" s="1313"/>
      <c r="AD32" s="1324"/>
      <c r="AE32" s="1325"/>
      <c r="AF32" s="1325"/>
      <c r="AG32" s="154" t="s">
        <v>19</v>
      </c>
      <c r="AH32" s="1325"/>
      <c r="AI32" s="1325"/>
      <c r="AJ32" s="1326"/>
      <c r="AK32" s="1327" t="str">
        <f t="shared" si="0"/>
        <v/>
      </c>
      <c r="AL32" s="1328"/>
      <c r="AM32" s="1329"/>
      <c r="AN32" s="1330"/>
      <c r="AO32" s="1331"/>
      <c r="AP32" s="1332"/>
      <c r="AQ32" s="1327" t="str">
        <f t="shared" si="1"/>
        <v/>
      </c>
      <c r="AR32" s="1328"/>
      <c r="AS32" s="1328"/>
      <c r="AT32" s="1329"/>
      <c r="AU32" s="1333"/>
      <c r="AV32" s="1334"/>
      <c r="AW32" s="1334"/>
      <c r="AX32" s="1335"/>
      <c r="AY32" s="1321" t="str">
        <f t="shared" si="2"/>
        <v/>
      </c>
      <c r="AZ32" s="1322"/>
      <c r="BA32" s="1322"/>
      <c r="BB32" s="1322"/>
      <c r="BC32" s="1323"/>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s="36" customFormat="1" ht="28.5" customHeight="1">
      <c r="A33" s="1354"/>
      <c r="B33" s="1355"/>
      <c r="C33" s="1356"/>
      <c r="D33" s="973"/>
      <c r="E33" s="807"/>
      <c r="F33" s="807"/>
      <c r="G33" s="807"/>
      <c r="H33" s="973"/>
      <c r="I33" s="807"/>
      <c r="J33" s="807"/>
      <c r="K33" s="972"/>
      <c r="L33" s="1320"/>
      <c r="M33" s="1320"/>
      <c r="N33" s="973"/>
      <c r="O33" s="1311"/>
      <c r="P33" s="1312"/>
      <c r="Q33" s="1312"/>
      <c r="R33" s="1312"/>
      <c r="S33" s="1313"/>
      <c r="T33" s="1311"/>
      <c r="U33" s="1312"/>
      <c r="V33" s="1312"/>
      <c r="W33" s="1312"/>
      <c r="X33" s="1312"/>
      <c r="Y33" s="1312"/>
      <c r="Z33" s="1312"/>
      <c r="AA33" s="1312"/>
      <c r="AB33" s="1312"/>
      <c r="AC33" s="1313"/>
      <c r="AD33" s="1324"/>
      <c r="AE33" s="1325"/>
      <c r="AF33" s="1325"/>
      <c r="AG33" s="154" t="s">
        <v>19</v>
      </c>
      <c r="AH33" s="1325"/>
      <c r="AI33" s="1325"/>
      <c r="AJ33" s="1326"/>
      <c r="AK33" s="1327" t="str">
        <f t="shared" si="0"/>
        <v/>
      </c>
      <c r="AL33" s="1328"/>
      <c r="AM33" s="1329"/>
      <c r="AN33" s="1330"/>
      <c r="AO33" s="1331"/>
      <c r="AP33" s="1332"/>
      <c r="AQ33" s="1327" t="str">
        <f t="shared" si="1"/>
        <v/>
      </c>
      <c r="AR33" s="1328"/>
      <c r="AS33" s="1328"/>
      <c r="AT33" s="1329"/>
      <c r="AU33" s="1333"/>
      <c r="AV33" s="1334"/>
      <c r="AW33" s="1334"/>
      <c r="AX33" s="1335"/>
      <c r="AY33" s="1321" t="str">
        <f t="shared" si="2"/>
        <v/>
      </c>
      <c r="AZ33" s="1322"/>
      <c r="BA33" s="1322"/>
      <c r="BB33" s="1322"/>
      <c r="BC33" s="1323"/>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s="36" customFormat="1" ht="28.5" customHeight="1">
      <c r="A34" s="1354"/>
      <c r="B34" s="1355"/>
      <c r="C34" s="1356"/>
      <c r="D34" s="973"/>
      <c r="E34" s="807"/>
      <c r="F34" s="807"/>
      <c r="G34" s="807"/>
      <c r="H34" s="973"/>
      <c r="I34" s="807"/>
      <c r="J34" s="807"/>
      <c r="K34" s="972"/>
      <c r="L34" s="1320"/>
      <c r="M34" s="1320"/>
      <c r="N34" s="973"/>
      <c r="O34" s="1311"/>
      <c r="P34" s="1312"/>
      <c r="Q34" s="1312"/>
      <c r="R34" s="1312"/>
      <c r="S34" s="1313"/>
      <c r="T34" s="1311"/>
      <c r="U34" s="1312"/>
      <c r="V34" s="1312"/>
      <c r="W34" s="1312"/>
      <c r="X34" s="1312"/>
      <c r="Y34" s="1312"/>
      <c r="Z34" s="1312"/>
      <c r="AA34" s="1312"/>
      <c r="AB34" s="1312"/>
      <c r="AC34" s="1313"/>
      <c r="AD34" s="1324"/>
      <c r="AE34" s="1325"/>
      <c r="AF34" s="1325"/>
      <c r="AG34" s="154" t="s">
        <v>19</v>
      </c>
      <c r="AH34" s="1325"/>
      <c r="AI34" s="1325"/>
      <c r="AJ34" s="1326"/>
      <c r="AK34" s="1327" t="str">
        <f t="shared" si="0"/>
        <v/>
      </c>
      <c r="AL34" s="1328"/>
      <c r="AM34" s="1329"/>
      <c r="AN34" s="1330"/>
      <c r="AO34" s="1331"/>
      <c r="AP34" s="1332"/>
      <c r="AQ34" s="1327" t="str">
        <f t="shared" si="1"/>
        <v/>
      </c>
      <c r="AR34" s="1328"/>
      <c r="AS34" s="1328"/>
      <c r="AT34" s="1329"/>
      <c r="AU34" s="1333"/>
      <c r="AV34" s="1334"/>
      <c r="AW34" s="1334"/>
      <c r="AX34" s="1335"/>
      <c r="AY34" s="1321" t="str">
        <f t="shared" si="2"/>
        <v/>
      </c>
      <c r="AZ34" s="1322"/>
      <c r="BA34" s="1322"/>
      <c r="BB34" s="1322"/>
      <c r="BC34" s="1323"/>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s="36" customFormat="1" ht="28.5" customHeight="1">
      <c r="A35" s="1354"/>
      <c r="B35" s="1355"/>
      <c r="C35" s="1356"/>
      <c r="D35" s="973"/>
      <c r="E35" s="807"/>
      <c r="F35" s="807"/>
      <c r="G35" s="807"/>
      <c r="H35" s="973"/>
      <c r="I35" s="807"/>
      <c r="J35" s="807"/>
      <c r="K35" s="972"/>
      <c r="L35" s="1320"/>
      <c r="M35" s="1320"/>
      <c r="N35" s="973"/>
      <c r="O35" s="1311"/>
      <c r="P35" s="1312"/>
      <c r="Q35" s="1312"/>
      <c r="R35" s="1312"/>
      <c r="S35" s="1313"/>
      <c r="T35" s="1311"/>
      <c r="U35" s="1312"/>
      <c r="V35" s="1312"/>
      <c r="W35" s="1312"/>
      <c r="X35" s="1312"/>
      <c r="Y35" s="1312"/>
      <c r="Z35" s="1312"/>
      <c r="AA35" s="1312"/>
      <c r="AB35" s="1312"/>
      <c r="AC35" s="1313"/>
      <c r="AD35" s="1324"/>
      <c r="AE35" s="1325"/>
      <c r="AF35" s="1325"/>
      <c r="AG35" s="154" t="s">
        <v>19</v>
      </c>
      <c r="AH35" s="1325"/>
      <c r="AI35" s="1325"/>
      <c r="AJ35" s="1326"/>
      <c r="AK35" s="1327" t="str">
        <f t="shared" si="0"/>
        <v/>
      </c>
      <c r="AL35" s="1328"/>
      <c r="AM35" s="1329"/>
      <c r="AN35" s="1330"/>
      <c r="AO35" s="1331"/>
      <c r="AP35" s="1332"/>
      <c r="AQ35" s="1327" t="str">
        <f t="shared" si="1"/>
        <v/>
      </c>
      <c r="AR35" s="1328"/>
      <c r="AS35" s="1328"/>
      <c r="AT35" s="1329"/>
      <c r="AU35" s="1333"/>
      <c r="AV35" s="1334"/>
      <c r="AW35" s="1334"/>
      <c r="AX35" s="1335"/>
      <c r="AY35" s="1321" t="str">
        <f t="shared" si="2"/>
        <v/>
      </c>
      <c r="AZ35" s="1322"/>
      <c r="BA35" s="1322"/>
      <c r="BB35" s="1322"/>
      <c r="BC35" s="1323"/>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s="36" customFormat="1" ht="28.5" customHeight="1">
      <c r="A36" s="1354"/>
      <c r="B36" s="1355"/>
      <c r="C36" s="1356"/>
      <c r="D36" s="1308"/>
      <c r="E36" s="852"/>
      <c r="F36" s="852"/>
      <c r="G36" s="852"/>
      <c r="H36" s="1308"/>
      <c r="I36" s="852"/>
      <c r="J36" s="852"/>
      <c r="K36" s="1309"/>
      <c r="L36" s="1310"/>
      <c r="M36" s="1310"/>
      <c r="N36" s="1308"/>
      <c r="O36" s="1311"/>
      <c r="P36" s="1312"/>
      <c r="Q36" s="1312"/>
      <c r="R36" s="1312"/>
      <c r="S36" s="1313"/>
      <c r="T36" s="1311"/>
      <c r="U36" s="1312"/>
      <c r="V36" s="1312"/>
      <c r="W36" s="1312"/>
      <c r="X36" s="1312"/>
      <c r="Y36" s="1312"/>
      <c r="Z36" s="1312"/>
      <c r="AA36" s="1312"/>
      <c r="AB36" s="1312"/>
      <c r="AC36" s="1313"/>
      <c r="AD36" s="1314"/>
      <c r="AE36" s="1315"/>
      <c r="AF36" s="1315"/>
      <c r="AG36" s="155" t="s">
        <v>19</v>
      </c>
      <c r="AH36" s="1315"/>
      <c r="AI36" s="1315"/>
      <c r="AJ36" s="1316"/>
      <c r="AK36" s="1267" t="str">
        <f t="shared" si="0"/>
        <v/>
      </c>
      <c r="AL36" s="1268"/>
      <c r="AM36" s="1269"/>
      <c r="AN36" s="1317"/>
      <c r="AO36" s="1318"/>
      <c r="AP36" s="1319"/>
      <c r="AQ36" s="1267" t="str">
        <f t="shared" si="1"/>
        <v/>
      </c>
      <c r="AR36" s="1268"/>
      <c r="AS36" s="1268"/>
      <c r="AT36" s="1269"/>
      <c r="AU36" s="1270"/>
      <c r="AV36" s="1271"/>
      <c r="AW36" s="1271"/>
      <c r="AX36" s="1272"/>
      <c r="AY36" s="1273" t="str">
        <f t="shared" si="2"/>
        <v/>
      </c>
      <c r="AZ36" s="1274"/>
      <c r="BA36" s="1274"/>
      <c r="BB36" s="1274"/>
      <c r="BC36" s="1275"/>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33" customHeight="1">
      <c r="A37" s="1357"/>
      <c r="B37" s="1358"/>
      <c r="C37" s="1359"/>
      <c r="D37" s="964" t="s">
        <v>25</v>
      </c>
      <c r="E37" s="964"/>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1276"/>
      <c r="AN37" s="1277">
        <f>SUM(AN22:AP36)</f>
        <v>0</v>
      </c>
      <c r="AO37" s="1278"/>
      <c r="AP37" s="1279"/>
      <c r="AQ37" s="1280">
        <f>SUM(AQ22:AT36)</f>
        <v>0</v>
      </c>
      <c r="AR37" s="1281"/>
      <c r="AS37" s="1282"/>
      <c r="AT37" s="1283"/>
      <c r="AU37" s="1284"/>
      <c r="AV37" s="1284"/>
      <c r="AW37" s="1284"/>
      <c r="AX37" s="1285"/>
      <c r="AY37" s="1286">
        <f>ROUNDDOWN(SUM(AY22:BC36),0)</f>
        <v>0</v>
      </c>
      <c r="AZ37" s="1287"/>
      <c r="BA37" s="1287"/>
      <c r="BB37" s="1287"/>
      <c r="BC37" s="1288"/>
    </row>
    <row r="38" spans="1:100" ht="35.25" customHeight="1" thickBot="1">
      <c r="A38" s="1292" t="s">
        <v>126</v>
      </c>
      <c r="B38" s="1293"/>
      <c r="C38" s="1294"/>
      <c r="D38" s="1295" t="s">
        <v>141</v>
      </c>
      <c r="E38" s="1295"/>
      <c r="F38" s="1295"/>
      <c r="G38" s="1295"/>
      <c r="H38" s="1295"/>
      <c r="I38" s="1295"/>
      <c r="J38" s="1295"/>
      <c r="K38" s="1295"/>
      <c r="L38" s="1295"/>
      <c r="M38" s="1295"/>
      <c r="N38" s="1295"/>
      <c r="O38" s="1295"/>
      <c r="P38" s="1295"/>
      <c r="Q38" s="1295"/>
      <c r="R38" s="1295"/>
      <c r="S38" s="1295"/>
      <c r="T38" s="1295"/>
      <c r="U38" s="1295"/>
      <c r="V38" s="1295"/>
      <c r="W38" s="1295"/>
      <c r="X38" s="1295"/>
      <c r="Y38" s="1295"/>
      <c r="Z38" s="1295"/>
      <c r="AA38" s="1295"/>
      <c r="AB38" s="1295"/>
      <c r="AC38" s="1295"/>
      <c r="AD38" s="1295"/>
      <c r="AE38" s="1295"/>
      <c r="AF38" s="1295"/>
      <c r="AG38" s="1295"/>
      <c r="AH38" s="1295"/>
      <c r="AI38" s="1295"/>
      <c r="AJ38" s="1295"/>
      <c r="AK38" s="1295"/>
      <c r="AL38" s="1295"/>
      <c r="AM38" s="1295"/>
      <c r="AN38" s="1295"/>
      <c r="AO38" s="1295"/>
      <c r="AP38" s="1295"/>
      <c r="AQ38" s="1295"/>
      <c r="AR38" s="1295"/>
      <c r="AS38" s="1295"/>
      <c r="AT38" s="1295"/>
      <c r="AU38" s="1295"/>
      <c r="AV38" s="1295"/>
      <c r="AW38" s="1295"/>
      <c r="AX38" s="1296"/>
      <c r="AY38" s="1297"/>
      <c r="AZ38" s="1298"/>
      <c r="BA38" s="1298"/>
      <c r="BB38" s="1298"/>
      <c r="BC38" s="1299"/>
    </row>
    <row r="39" spans="1:100" ht="35.25" customHeight="1" thickTop="1" thickBot="1">
      <c r="A39" s="1300" t="s">
        <v>140</v>
      </c>
      <c r="B39" s="1301"/>
      <c r="C39" s="1301"/>
      <c r="D39" s="1301"/>
      <c r="E39" s="1301"/>
      <c r="F39" s="1301"/>
      <c r="G39" s="1301"/>
      <c r="H39" s="1301"/>
      <c r="I39" s="1301"/>
      <c r="J39" s="1301"/>
      <c r="K39" s="1301"/>
      <c r="L39" s="1301"/>
      <c r="M39" s="1301"/>
      <c r="N39" s="1301"/>
      <c r="O39" s="1301"/>
      <c r="P39" s="1301"/>
      <c r="Q39" s="1301"/>
      <c r="R39" s="1301"/>
      <c r="S39" s="1301"/>
      <c r="T39" s="1301"/>
      <c r="U39" s="1301"/>
      <c r="V39" s="1301"/>
      <c r="W39" s="1301"/>
      <c r="X39" s="1301"/>
      <c r="Y39" s="1301"/>
      <c r="Z39" s="1301"/>
      <c r="AA39" s="1301"/>
      <c r="AB39" s="1301"/>
      <c r="AC39" s="1301"/>
      <c r="AD39" s="1301"/>
      <c r="AE39" s="1301"/>
      <c r="AF39" s="1301"/>
      <c r="AG39" s="1301"/>
      <c r="AH39" s="1301"/>
      <c r="AI39" s="1301"/>
      <c r="AJ39" s="1301"/>
      <c r="AK39" s="1301"/>
      <c r="AL39" s="1301"/>
      <c r="AM39" s="1301"/>
      <c r="AN39" s="1301"/>
      <c r="AO39" s="1301"/>
      <c r="AP39" s="1301"/>
      <c r="AQ39" s="1301"/>
      <c r="AR39" s="1301"/>
      <c r="AS39" s="1301"/>
      <c r="AT39" s="1301"/>
      <c r="AU39" s="1301"/>
      <c r="AV39" s="1301"/>
      <c r="AW39" s="1301"/>
      <c r="AX39" s="1302"/>
      <c r="AY39" s="1303">
        <f>SUM(AY37:BC38)</f>
        <v>0</v>
      </c>
      <c r="AZ39" s="1304"/>
      <c r="BA39" s="1304"/>
      <c r="BB39" s="1304"/>
      <c r="BC39" s="1305"/>
    </row>
    <row r="40" spans="1:100" ht="17.25" customHeight="1">
      <c r="A40" s="326"/>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7"/>
      <c r="AY40" s="327"/>
      <c r="AZ40" s="327"/>
      <c r="BA40" s="327"/>
      <c r="BB40" s="327"/>
      <c r="BC40" s="327"/>
    </row>
    <row r="41" spans="1:100" ht="17.25" customHeight="1">
      <c r="A41" s="387"/>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27"/>
      <c r="AY41" s="327"/>
      <c r="AZ41" s="327"/>
      <c r="BA41" s="327"/>
      <c r="BB41" s="327"/>
      <c r="BC41" s="327"/>
    </row>
    <row r="42" spans="1:100" ht="17.25" customHeight="1">
      <c r="A42" s="387"/>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27"/>
      <c r="AY42" s="327"/>
      <c r="AZ42" s="327"/>
      <c r="BA42" s="327"/>
      <c r="BB42" s="327"/>
      <c r="BC42" s="327"/>
    </row>
    <row r="43" spans="1:100" ht="17.25" customHeight="1" thickBot="1">
      <c r="A43" s="326"/>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7"/>
      <c r="AY43" s="327"/>
      <c r="AZ43" s="327"/>
      <c r="BA43" s="327"/>
      <c r="BB43" s="327"/>
      <c r="BC43" s="327"/>
    </row>
    <row r="44" spans="1:100" ht="28.5" customHeight="1" thickBot="1">
      <c r="A44" s="1417" t="s">
        <v>17</v>
      </c>
      <c r="B44" s="1418"/>
      <c r="C44" s="1418"/>
      <c r="D44" s="1418"/>
      <c r="E44" s="1418"/>
      <c r="F44" s="1418"/>
      <c r="G44" s="1418"/>
      <c r="H44" s="1418"/>
      <c r="I44" s="1419" t="s">
        <v>235</v>
      </c>
      <c r="J44" s="1420"/>
      <c r="K44" s="1420"/>
      <c r="L44" s="1420"/>
      <c r="M44" s="1420"/>
      <c r="N44" s="1420"/>
      <c r="O44" s="1420"/>
      <c r="P44" s="1421"/>
      <c r="Q44" s="328"/>
      <c r="R44" s="328"/>
      <c r="S44" s="328"/>
      <c r="T44" s="328"/>
      <c r="U44" s="328"/>
      <c r="V44" s="328"/>
      <c r="W44" s="328"/>
      <c r="X44" s="329"/>
      <c r="Y44" s="329"/>
      <c r="Z44" s="329"/>
      <c r="AA44" s="329"/>
      <c r="AB44" s="329"/>
      <c r="AC44" s="329"/>
      <c r="AD44" s="329"/>
      <c r="AE44" s="329"/>
      <c r="AF44" s="329"/>
      <c r="AT44" s="325"/>
    </row>
    <row r="45" spans="1:100" ht="9.75" customHeight="1">
      <c r="D45" s="34"/>
      <c r="E45" s="34"/>
      <c r="F45" s="34"/>
      <c r="G45" s="34"/>
      <c r="H45" s="34"/>
      <c r="I45" s="34"/>
      <c r="J45" s="34"/>
      <c r="K45" s="34"/>
      <c r="L45" s="34"/>
      <c r="M45" s="35"/>
      <c r="N45" s="35"/>
      <c r="O45" s="35"/>
      <c r="P45" s="35"/>
      <c r="Q45" s="35"/>
      <c r="R45" s="35"/>
      <c r="S45" s="35"/>
      <c r="T45" s="35"/>
      <c r="U45" s="35"/>
      <c r="V45" s="35"/>
      <c r="W45" s="35"/>
      <c r="X45" s="35"/>
      <c r="Y45" s="35"/>
      <c r="Z45" s="35"/>
      <c r="AA45" s="35"/>
      <c r="AB45" s="4"/>
      <c r="AC45" s="4"/>
      <c r="AD45" s="4"/>
      <c r="AE45" s="4"/>
      <c r="AF45" s="4"/>
      <c r="AG45" s="4"/>
      <c r="AH45" s="4"/>
      <c r="AI45" s="4"/>
      <c r="AJ45" s="4"/>
      <c r="AK45" s="4"/>
      <c r="AL45" s="4"/>
      <c r="AM45" s="4"/>
      <c r="AN45" s="4"/>
      <c r="AO45" s="4"/>
      <c r="AP45" s="4"/>
      <c r="AQ45" s="4"/>
      <c r="AR45" s="4"/>
      <c r="AS45" s="4"/>
      <c r="AT45" s="4"/>
      <c r="AU45" s="4"/>
      <c r="AV45" s="4"/>
      <c r="AW45" s="4"/>
      <c r="AX45" s="4"/>
    </row>
    <row r="46" spans="1:100" ht="35.25" customHeight="1">
      <c r="A46" s="1393" t="s">
        <v>232</v>
      </c>
      <c r="B46" s="1394"/>
      <c r="C46" s="1394"/>
      <c r="D46" s="1394"/>
      <c r="E46" s="1394"/>
      <c r="F46" s="1394"/>
      <c r="G46" s="1394"/>
      <c r="H46" s="1394"/>
      <c r="I46" s="1394"/>
      <c r="J46" s="1394"/>
      <c r="K46" s="1394"/>
      <c r="L46" s="1394"/>
      <c r="M46" s="1394"/>
      <c r="N46" s="1394"/>
      <c r="O46" s="1394"/>
      <c r="P46" s="1394"/>
      <c r="Q46" s="1394"/>
      <c r="R46" s="1394"/>
      <c r="S46" s="1394"/>
      <c r="T46" s="1394"/>
      <c r="U46" s="1394"/>
      <c r="V46" s="1394"/>
      <c r="W46" s="1394"/>
      <c r="X46" s="1394"/>
      <c r="Y46" s="1394"/>
      <c r="Z46" s="1394"/>
      <c r="AA46" s="1394"/>
      <c r="AB46" s="1394"/>
      <c r="AC46" s="1394"/>
      <c r="AD46" s="1394"/>
      <c r="AE46" s="1394"/>
      <c r="AF46" s="1394"/>
      <c r="AG46" s="1394"/>
      <c r="AH46" s="1394"/>
      <c r="AI46" s="1394"/>
      <c r="AJ46" s="1394"/>
      <c r="AK46" s="1394"/>
      <c r="AL46" s="1394"/>
      <c r="AM46" s="1394"/>
      <c r="AN46" s="1394"/>
      <c r="AO46" s="1394"/>
      <c r="AP46" s="1394"/>
      <c r="AQ46" s="1394"/>
      <c r="AR46" s="1394"/>
      <c r="AS46" s="1394"/>
      <c r="AT46" s="1394"/>
      <c r="AU46" s="1394"/>
      <c r="AV46" s="1394"/>
      <c r="AW46" s="1394"/>
      <c r="AX46" s="1395"/>
      <c r="AY46" s="1396" t="s">
        <v>5</v>
      </c>
      <c r="AZ46" s="1397"/>
      <c r="BA46" s="1397"/>
      <c r="BB46" s="1397"/>
      <c r="BC46" s="1398"/>
    </row>
    <row r="47" spans="1:100" ht="6.75" customHeight="1">
      <c r="D47" s="34"/>
      <c r="E47" s="34"/>
      <c r="F47" s="34"/>
      <c r="G47" s="34"/>
      <c r="H47" s="34"/>
      <c r="I47" s="34"/>
      <c r="J47" s="34"/>
      <c r="K47" s="34"/>
      <c r="L47" s="34"/>
      <c r="M47" s="35"/>
      <c r="N47" s="35"/>
      <c r="O47" s="35"/>
      <c r="P47" s="35"/>
      <c r="Q47" s="35"/>
      <c r="R47" s="35"/>
      <c r="S47" s="35"/>
      <c r="T47" s="35"/>
      <c r="U47" s="35"/>
      <c r="V47" s="35"/>
      <c r="W47" s="35"/>
      <c r="X47" s="35"/>
      <c r="Y47" s="35"/>
      <c r="Z47" s="35"/>
      <c r="AA47" s="35"/>
      <c r="AB47" s="4"/>
      <c r="AC47" s="4"/>
      <c r="AD47" s="4"/>
      <c r="AE47" s="4"/>
      <c r="AF47" s="4"/>
      <c r="AG47" s="4"/>
      <c r="AH47" s="4"/>
      <c r="AI47" s="4"/>
      <c r="AJ47" s="4"/>
      <c r="AK47" s="4"/>
      <c r="AL47" s="4"/>
      <c r="AM47" s="4"/>
      <c r="AN47" s="4"/>
      <c r="AO47" s="4"/>
      <c r="AP47" s="4"/>
      <c r="AQ47" s="4"/>
      <c r="AR47" s="4"/>
      <c r="AS47" s="4"/>
      <c r="AT47" s="4"/>
      <c r="AU47" s="4"/>
      <c r="AV47" s="4"/>
      <c r="AW47" s="4"/>
      <c r="AX47" s="4"/>
    </row>
    <row r="48" spans="1:100" ht="35.25" customHeight="1">
      <c r="A48" s="1399" t="s">
        <v>233</v>
      </c>
      <c r="B48" s="1400"/>
      <c r="C48" s="1400"/>
      <c r="D48" s="1400"/>
      <c r="E48" s="1400"/>
      <c r="F48" s="1400"/>
      <c r="G48" s="1400"/>
      <c r="H48" s="1400"/>
      <c r="I48" s="1400"/>
      <c r="J48" s="1400"/>
      <c r="K48" s="1400"/>
      <c r="L48" s="1400"/>
      <c r="M48" s="1400"/>
      <c r="N48" s="1400"/>
      <c r="O48" s="1400"/>
      <c r="P48" s="1400"/>
      <c r="Q48" s="1400"/>
      <c r="R48" s="1400"/>
      <c r="S48" s="1400"/>
      <c r="T48" s="1400"/>
      <c r="U48" s="1400"/>
      <c r="V48" s="1400"/>
      <c r="W48" s="1400"/>
      <c r="X48" s="1400"/>
      <c r="Y48" s="1400"/>
      <c r="Z48" s="1400"/>
      <c r="AA48" s="1400"/>
      <c r="AB48" s="1400"/>
      <c r="AC48" s="1400"/>
      <c r="AD48" s="1400"/>
      <c r="AE48" s="1400"/>
      <c r="AF48" s="1400"/>
      <c r="AG48" s="1400"/>
      <c r="AH48" s="1400"/>
      <c r="AI48" s="1400"/>
      <c r="AJ48" s="1400"/>
      <c r="AK48" s="1400"/>
      <c r="AL48" s="1400"/>
      <c r="AM48" s="1400"/>
      <c r="AN48" s="1400"/>
      <c r="AO48" s="1400"/>
      <c r="AP48" s="1400"/>
      <c r="AQ48" s="1400"/>
      <c r="AR48" s="1400"/>
      <c r="AS48" s="1400"/>
      <c r="AT48" s="1400"/>
      <c r="AU48" s="1400"/>
      <c r="AV48" s="1400"/>
      <c r="AW48" s="1400"/>
      <c r="AX48" s="1401"/>
      <c r="AY48" s="1402" t="s">
        <v>5</v>
      </c>
      <c r="AZ48" s="1403"/>
      <c r="BA48" s="1403"/>
      <c r="BB48" s="1403"/>
      <c r="BC48" s="1404"/>
    </row>
    <row r="49" spans="1:100" ht="9" customHeight="1" thickBot="1">
      <c r="A49" s="34"/>
      <c r="B49" s="34"/>
      <c r="C49" s="35"/>
      <c r="D49" s="35"/>
      <c r="E49" s="35"/>
      <c r="F49" s="35"/>
      <c r="G49" s="35"/>
      <c r="H49" s="35"/>
      <c r="I49" s="35"/>
      <c r="J49" s="35"/>
      <c r="K49" s="35"/>
      <c r="L49" s="35"/>
      <c r="M49" s="35"/>
      <c r="N49" s="35"/>
      <c r="O49" s="35"/>
      <c r="P49" s="35"/>
      <c r="Q49" s="35"/>
      <c r="R49" s="35"/>
      <c r="S49" s="35"/>
      <c r="T49" s="4"/>
      <c r="U49" s="4"/>
      <c r="V49" s="4"/>
      <c r="W49" s="4"/>
      <c r="X49" s="4"/>
      <c r="Y49" s="4"/>
      <c r="Z49" s="4"/>
      <c r="AA49" s="4"/>
      <c r="AB49" s="4"/>
      <c r="AC49" s="4"/>
      <c r="AD49" s="4"/>
      <c r="AE49" s="4"/>
      <c r="AF49" s="35"/>
      <c r="AG49" s="35"/>
      <c r="AH49" s="35"/>
      <c r="AI49" s="4"/>
      <c r="AJ49" s="4"/>
      <c r="AK49" s="4"/>
      <c r="AL49" s="4"/>
      <c r="AM49" s="4"/>
      <c r="AN49" s="4"/>
      <c r="AO49" s="4"/>
      <c r="AP49" s="4"/>
      <c r="AQ49" s="4"/>
      <c r="AR49" s="4"/>
      <c r="AS49" s="4"/>
      <c r="AT49" s="4"/>
      <c r="AU49" s="4"/>
      <c r="AV49" s="4"/>
      <c r="AW49" s="4"/>
      <c r="AX49" s="4"/>
      <c r="AY49" s="4"/>
      <c r="AZ49" s="4"/>
      <c r="BA49" s="4"/>
      <c r="BB49" s="4"/>
      <c r="BC49" s="4"/>
    </row>
    <row r="50" spans="1:100" ht="18.75" customHeight="1">
      <c r="A50" s="1405" t="s">
        <v>2</v>
      </c>
      <c r="B50" s="1406"/>
      <c r="C50" s="1406"/>
      <c r="D50" s="1407" t="s">
        <v>109</v>
      </c>
      <c r="E50" s="1408"/>
      <c r="F50" s="1408"/>
      <c r="G50" s="1408"/>
      <c r="H50" s="1375" t="s">
        <v>234</v>
      </c>
      <c r="I50" s="1408"/>
      <c r="J50" s="1408"/>
      <c r="K50" s="1411" t="s">
        <v>14</v>
      </c>
      <c r="L50" s="1412"/>
      <c r="M50" s="1412"/>
      <c r="N50" s="1413"/>
      <c r="O50" s="1373" t="s">
        <v>9</v>
      </c>
      <c r="P50" s="1374"/>
      <c r="Q50" s="1374"/>
      <c r="R50" s="1374"/>
      <c r="S50" s="1375"/>
      <c r="T50" s="1373" t="s">
        <v>105</v>
      </c>
      <c r="U50" s="1374"/>
      <c r="V50" s="1374"/>
      <c r="W50" s="1374"/>
      <c r="X50" s="1374"/>
      <c r="Y50" s="1374"/>
      <c r="Z50" s="1374"/>
      <c r="AA50" s="1374"/>
      <c r="AB50" s="1374"/>
      <c r="AC50" s="1375"/>
      <c r="AD50" s="1364" t="s">
        <v>30</v>
      </c>
      <c r="AE50" s="1365"/>
      <c r="AF50" s="1365"/>
      <c r="AG50" s="1365"/>
      <c r="AH50" s="1365"/>
      <c r="AI50" s="1365"/>
      <c r="AJ50" s="1366"/>
      <c r="AK50" s="1367" t="s">
        <v>26</v>
      </c>
      <c r="AL50" s="1368"/>
      <c r="AM50" s="1369"/>
      <c r="AN50" s="1373" t="s">
        <v>76</v>
      </c>
      <c r="AO50" s="1374"/>
      <c r="AP50" s="1375"/>
      <c r="AQ50" s="1376" t="s">
        <v>27</v>
      </c>
      <c r="AR50" s="1377"/>
      <c r="AS50" s="1377"/>
      <c r="AT50" s="1378"/>
      <c r="AU50" s="1373" t="s">
        <v>28</v>
      </c>
      <c r="AV50" s="1374"/>
      <c r="AW50" s="1374"/>
      <c r="AX50" s="1382"/>
      <c r="AY50" s="1384" t="s">
        <v>29</v>
      </c>
      <c r="AZ50" s="1385"/>
      <c r="BA50" s="1385"/>
      <c r="BB50" s="1385"/>
      <c r="BC50" s="1386"/>
    </row>
    <row r="51" spans="1:100" ht="28.5" customHeight="1" thickBot="1">
      <c r="A51" s="1033"/>
      <c r="B51" s="1034"/>
      <c r="C51" s="1034"/>
      <c r="D51" s="1409"/>
      <c r="E51" s="1410"/>
      <c r="F51" s="1410"/>
      <c r="G51" s="1410"/>
      <c r="H51" s="1009"/>
      <c r="I51" s="1410"/>
      <c r="J51" s="1410"/>
      <c r="K51" s="1414"/>
      <c r="L51" s="1415"/>
      <c r="M51" s="1415"/>
      <c r="N51" s="1416"/>
      <c r="O51" s="1007"/>
      <c r="P51" s="1008"/>
      <c r="Q51" s="1008"/>
      <c r="R51" s="1008"/>
      <c r="S51" s="1009"/>
      <c r="T51" s="1007"/>
      <c r="U51" s="1008"/>
      <c r="V51" s="1008"/>
      <c r="W51" s="1008"/>
      <c r="X51" s="1008"/>
      <c r="Y51" s="1008"/>
      <c r="Z51" s="1008"/>
      <c r="AA51" s="1008"/>
      <c r="AB51" s="1008"/>
      <c r="AC51" s="1009"/>
      <c r="AD51" s="1390" t="s">
        <v>18</v>
      </c>
      <c r="AE51" s="1391"/>
      <c r="AF51" s="1391"/>
      <c r="AG51" s="158" t="s">
        <v>19</v>
      </c>
      <c r="AH51" s="1391" t="s">
        <v>20</v>
      </c>
      <c r="AI51" s="1391"/>
      <c r="AJ51" s="1392"/>
      <c r="AK51" s="1370"/>
      <c r="AL51" s="1371"/>
      <c r="AM51" s="1372"/>
      <c r="AN51" s="1007"/>
      <c r="AO51" s="1008"/>
      <c r="AP51" s="1009"/>
      <c r="AQ51" s="1379"/>
      <c r="AR51" s="1380"/>
      <c r="AS51" s="1380"/>
      <c r="AT51" s="1381"/>
      <c r="AU51" s="1007"/>
      <c r="AV51" s="1008"/>
      <c r="AW51" s="1008"/>
      <c r="AX51" s="1383"/>
      <c r="AY51" s="1387"/>
      <c r="AZ51" s="1388"/>
      <c r="BA51" s="1388"/>
      <c r="BB51" s="1388"/>
      <c r="BC51" s="1389"/>
    </row>
    <row r="52" spans="1:100" s="36" customFormat="1" ht="28.5" customHeight="1" thickTop="1">
      <c r="A52" s="1351" t="s">
        <v>12</v>
      </c>
      <c r="B52" s="1352"/>
      <c r="C52" s="1353"/>
      <c r="D52" s="1029"/>
      <c r="E52" s="836"/>
      <c r="F52" s="836"/>
      <c r="G52" s="836"/>
      <c r="H52" s="1029"/>
      <c r="I52" s="836"/>
      <c r="J52" s="836"/>
      <c r="K52" s="1028"/>
      <c r="L52" s="1360"/>
      <c r="M52" s="1360"/>
      <c r="N52" s="1029"/>
      <c r="O52" s="1361"/>
      <c r="P52" s="1362"/>
      <c r="Q52" s="1362"/>
      <c r="R52" s="1362"/>
      <c r="S52" s="1363"/>
      <c r="T52" s="1361"/>
      <c r="U52" s="1362"/>
      <c r="V52" s="1362"/>
      <c r="W52" s="1362"/>
      <c r="X52" s="1362"/>
      <c r="Y52" s="1362"/>
      <c r="Z52" s="1362"/>
      <c r="AA52" s="1362"/>
      <c r="AB52" s="1362"/>
      <c r="AC52" s="1363"/>
      <c r="AD52" s="1339"/>
      <c r="AE52" s="1340"/>
      <c r="AF52" s="1340"/>
      <c r="AG52" s="153" t="s">
        <v>19</v>
      </c>
      <c r="AH52" s="1340"/>
      <c r="AI52" s="1340"/>
      <c r="AJ52" s="1341"/>
      <c r="AK52" s="1342" t="str">
        <f t="shared" ref="AK52:AK66" si="3">IF(AND(AD52&lt;&gt;"",AH52&lt;&gt;""),ROUNDDOWN(AD52*AH52/1000000,2),"")</f>
        <v/>
      </c>
      <c r="AL52" s="1343"/>
      <c r="AM52" s="1344"/>
      <c r="AN52" s="1345"/>
      <c r="AO52" s="1346"/>
      <c r="AP52" s="1347"/>
      <c r="AQ52" s="1342" t="str">
        <f t="shared" ref="AQ52:AQ66" si="4">IF(AK52&lt;&gt;"",AN52*AK52,"")</f>
        <v/>
      </c>
      <c r="AR52" s="1343"/>
      <c r="AS52" s="1343"/>
      <c r="AT52" s="1344"/>
      <c r="AU52" s="1348"/>
      <c r="AV52" s="1349"/>
      <c r="AW52" s="1349"/>
      <c r="AX52" s="1350"/>
      <c r="AY52" s="1336" t="str">
        <f>IF(AU52&lt;&gt;"",ROUNDDOWN(AN52*AU52,0),"")</f>
        <v/>
      </c>
      <c r="AZ52" s="1337"/>
      <c r="BA52" s="1337"/>
      <c r="BB52" s="1337"/>
      <c r="BC52" s="1338"/>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s="36" customFormat="1" ht="28.5" customHeight="1">
      <c r="A53" s="1354"/>
      <c r="B53" s="1355"/>
      <c r="C53" s="1356"/>
      <c r="D53" s="973"/>
      <c r="E53" s="807"/>
      <c r="F53" s="807"/>
      <c r="G53" s="807"/>
      <c r="H53" s="973"/>
      <c r="I53" s="807"/>
      <c r="J53" s="807"/>
      <c r="K53" s="972"/>
      <c r="L53" s="1320"/>
      <c r="M53" s="1320"/>
      <c r="N53" s="973"/>
      <c r="O53" s="1311"/>
      <c r="P53" s="1312"/>
      <c r="Q53" s="1312"/>
      <c r="R53" s="1312"/>
      <c r="S53" s="1313"/>
      <c r="T53" s="1311"/>
      <c r="U53" s="1312"/>
      <c r="V53" s="1312"/>
      <c r="W53" s="1312"/>
      <c r="X53" s="1312"/>
      <c r="Y53" s="1312"/>
      <c r="Z53" s="1312"/>
      <c r="AA53" s="1312"/>
      <c r="AB53" s="1312"/>
      <c r="AC53" s="1313"/>
      <c r="AD53" s="1324"/>
      <c r="AE53" s="1325"/>
      <c r="AF53" s="1325"/>
      <c r="AG53" s="154" t="s">
        <v>19</v>
      </c>
      <c r="AH53" s="1325"/>
      <c r="AI53" s="1325"/>
      <c r="AJ53" s="1326"/>
      <c r="AK53" s="1327" t="str">
        <f t="shared" si="3"/>
        <v/>
      </c>
      <c r="AL53" s="1328"/>
      <c r="AM53" s="1329"/>
      <c r="AN53" s="1330"/>
      <c r="AO53" s="1331"/>
      <c r="AP53" s="1332"/>
      <c r="AQ53" s="1327" t="str">
        <f t="shared" si="4"/>
        <v/>
      </c>
      <c r="AR53" s="1328"/>
      <c r="AS53" s="1328"/>
      <c r="AT53" s="1329"/>
      <c r="AU53" s="1333"/>
      <c r="AV53" s="1334"/>
      <c r="AW53" s="1334"/>
      <c r="AX53" s="1335"/>
      <c r="AY53" s="1321" t="str">
        <f t="shared" ref="AY53:AY66" si="5">IF(AU53&lt;&gt;"",ROUNDDOWN(AN53*AU53,0),"")</f>
        <v/>
      </c>
      <c r="AZ53" s="1322"/>
      <c r="BA53" s="1322"/>
      <c r="BB53" s="1322"/>
      <c r="BC53" s="1323"/>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s="36" customFormat="1" ht="28.5" customHeight="1">
      <c r="A54" s="1354"/>
      <c r="B54" s="1355"/>
      <c r="C54" s="1356"/>
      <c r="D54" s="973"/>
      <c r="E54" s="807"/>
      <c r="F54" s="807"/>
      <c r="G54" s="807"/>
      <c r="H54" s="973"/>
      <c r="I54" s="807"/>
      <c r="J54" s="807"/>
      <c r="K54" s="972"/>
      <c r="L54" s="1320"/>
      <c r="M54" s="1320"/>
      <c r="N54" s="973"/>
      <c r="O54" s="1311"/>
      <c r="P54" s="1312"/>
      <c r="Q54" s="1312"/>
      <c r="R54" s="1312"/>
      <c r="S54" s="1313"/>
      <c r="T54" s="1311"/>
      <c r="U54" s="1312"/>
      <c r="V54" s="1312"/>
      <c r="W54" s="1312"/>
      <c r="X54" s="1312"/>
      <c r="Y54" s="1312"/>
      <c r="Z54" s="1312"/>
      <c r="AA54" s="1312"/>
      <c r="AB54" s="1312"/>
      <c r="AC54" s="1313"/>
      <c r="AD54" s="1324"/>
      <c r="AE54" s="1325"/>
      <c r="AF54" s="1325"/>
      <c r="AG54" s="154" t="s">
        <v>19</v>
      </c>
      <c r="AH54" s="1325"/>
      <c r="AI54" s="1325"/>
      <c r="AJ54" s="1326"/>
      <c r="AK54" s="1327" t="str">
        <f t="shared" si="3"/>
        <v/>
      </c>
      <c r="AL54" s="1328"/>
      <c r="AM54" s="1329"/>
      <c r="AN54" s="1330"/>
      <c r="AO54" s="1331"/>
      <c r="AP54" s="1332"/>
      <c r="AQ54" s="1327" t="str">
        <f t="shared" si="4"/>
        <v/>
      </c>
      <c r="AR54" s="1328"/>
      <c r="AS54" s="1328"/>
      <c r="AT54" s="1329"/>
      <c r="AU54" s="1333"/>
      <c r="AV54" s="1334"/>
      <c r="AW54" s="1334"/>
      <c r="AX54" s="1335"/>
      <c r="AY54" s="1321" t="str">
        <f t="shared" si="5"/>
        <v/>
      </c>
      <c r="AZ54" s="1322"/>
      <c r="BA54" s="1322"/>
      <c r="BB54" s="1322"/>
      <c r="BC54" s="1323"/>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s="36" customFormat="1" ht="28.5" customHeight="1">
      <c r="A55" s="1354"/>
      <c r="B55" s="1355"/>
      <c r="C55" s="1356"/>
      <c r="D55" s="973"/>
      <c r="E55" s="807"/>
      <c r="F55" s="807"/>
      <c r="G55" s="807"/>
      <c r="H55" s="973"/>
      <c r="I55" s="807"/>
      <c r="J55" s="807"/>
      <c r="K55" s="972"/>
      <c r="L55" s="1320"/>
      <c r="M55" s="1320"/>
      <c r="N55" s="973"/>
      <c r="O55" s="1311"/>
      <c r="P55" s="1312"/>
      <c r="Q55" s="1312"/>
      <c r="R55" s="1312"/>
      <c r="S55" s="1313"/>
      <c r="T55" s="1311"/>
      <c r="U55" s="1312"/>
      <c r="V55" s="1312"/>
      <c r="W55" s="1312"/>
      <c r="X55" s="1312"/>
      <c r="Y55" s="1312"/>
      <c r="Z55" s="1312"/>
      <c r="AA55" s="1312"/>
      <c r="AB55" s="1312"/>
      <c r="AC55" s="1313"/>
      <c r="AD55" s="1324"/>
      <c r="AE55" s="1325"/>
      <c r="AF55" s="1325"/>
      <c r="AG55" s="154" t="s">
        <v>19</v>
      </c>
      <c r="AH55" s="1325"/>
      <c r="AI55" s="1325"/>
      <c r="AJ55" s="1326"/>
      <c r="AK55" s="1327" t="str">
        <f t="shared" si="3"/>
        <v/>
      </c>
      <c r="AL55" s="1328"/>
      <c r="AM55" s="1329"/>
      <c r="AN55" s="1330"/>
      <c r="AO55" s="1331"/>
      <c r="AP55" s="1332"/>
      <c r="AQ55" s="1327" t="str">
        <f t="shared" si="4"/>
        <v/>
      </c>
      <c r="AR55" s="1328"/>
      <c r="AS55" s="1328"/>
      <c r="AT55" s="1329"/>
      <c r="AU55" s="1333"/>
      <c r="AV55" s="1334"/>
      <c r="AW55" s="1334"/>
      <c r="AX55" s="1335"/>
      <c r="AY55" s="1321" t="str">
        <f t="shared" si="5"/>
        <v/>
      </c>
      <c r="AZ55" s="1322"/>
      <c r="BA55" s="1322"/>
      <c r="BB55" s="1322"/>
      <c r="BC55" s="1323"/>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s="36" customFormat="1" ht="28.5" customHeight="1">
      <c r="A56" s="1354"/>
      <c r="B56" s="1355"/>
      <c r="C56" s="1356"/>
      <c r="D56" s="973"/>
      <c r="E56" s="807"/>
      <c r="F56" s="807"/>
      <c r="G56" s="807"/>
      <c r="H56" s="973"/>
      <c r="I56" s="807"/>
      <c r="J56" s="807"/>
      <c r="K56" s="972"/>
      <c r="L56" s="1320"/>
      <c r="M56" s="1320"/>
      <c r="N56" s="973"/>
      <c r="O56" s="1311"/>
      <c r="P56" s="1312"/>
      <c r="Q56" s="1312"/>
      <c r="R56" s="1312"/>
      <c r="S56" s="1313"/>
      <c r="T56" s="1311"/>
      <c r="U56" s="1312"/>
      <c r="V56" s="1312"/>
      <c r="W56" s="1312"/>
      <c r="X56" s="1312"/>
      <c r="Y56" s="1312"/>
      <c r="Z56" s="1312"/>
      <c r="AA56" s="1312"/>
      <c r="AB56" s="1312"/>
      <c r="AC56" s="1313"/>
      <c r="AD56" s="1324"/>
      <c r="AE56" s="1325"/>
      <c r="AF56" s="1325"/>
      <c r="AG56" s="154" t="s">
        <v>19</v>
      </c>
      <c r="AH56" s="1325"/>
      <c r="AI56" s="1325"/>
      <c r="AJ56" s="1326"/>
      <c r="AK56" s="1327" t="str">
        <f t="shared" si="3"/>
        <v/>
      </c>
      <c r="AL56" s="1328"/>
      <c r="AM56" s="1329"/>
      <c r="AN56" s="1330"/>
      <c r="AO56" s="1331"/>
      <c r="AP56" s="1332"/>
      <c r="AQ56" s="1327" t="str">
        <f t="shared" si="4"/>
        <v/>
      </c>
      <c r="AR56" s="1328"/>
      <c r="AS56" s="1328"/>
      <c r="AT56" s="1329"/>
      <c r="AU56" s="1333"/>
      <c r="AV56" s="1334"/>
      <c r="AW56" s="1334"/>
      <c r="AX56" s="1335"/>
      <c r="AY56" s="1321" t="str">
        <f t="shared" si="5"/>
        <v/>
      </c>
      <c r="AZ56" s="1322"/>
      <c r="BA56" s="1322"/>
      <c r="BB56" s="1322"/>
      <c r="BC56" s="1323"/>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s="36" customFormat="1" ht="28.5" customHeight="1">
      <c r="A57" s="1354"/>
      <c r="B57" s="1355"/>
      <c r="C57" s="1356"/>
      <c r="D57" s="973"/>
      <c r="E57" s="807"/>
      <c r="F57" s="807"/>
      <c r="G57" s="807"/>
      <c r="H57" s="973"/>
      <c r="I57" s="807"/>
      <c r="J57" s="807"/>
      <c r="K57" s="972"/>
      <c r="L57" s="1320"/>
      <c r="M57" s="1320"/>
      <c r="N57" s="973"/>
      <c r="O57" s="1311"/>
      <c r="P57" s="1312"/>
      <c r="Q57" s="1312"/>
      <c r="R57" s="1312"/>
      <c r="S57" s="1313"/>
      <c r="T57" s="1311"/>
      <c r="U57" s="1312"/>
      <c r="V57" s="1312"/>
      <c r="W57" s="1312"/>
      <c r="X57" s="1312"/>
      <c r="Y57" s="1312"/>
      <c r="Z57" s="1312"/>
      <c r="AA57" s="1312"/>
      <c r="AB57" s="1312"/>
      <c r="AC57" s="1313"/>
      <c r="AD57" s="1324"/>
      <c r="AE57" s="1325"/>
      <c r="AF57" s="1325"/>
      <c r="AG57" s="154" t="s">
        <v>19</v>
      </c>
      <c r="AH57" s="1325"/>
      <c r="AI57" s="1325"/>
      <c r="AJ57" s="1326"/>
      <c r="AK57" s="1327" t="str">
        <f t="shared" si="3"/>
        <v/>
      </c>
      <c r="AL57" s="1328"/>
      <c r="AM57" s="1329"/>
      <c r="AN57" s="1330"/>
      <c r="AO57" s="1331"/>
      <c r="AP57" s="1332"/>
      <c r="AQ57" s="1327" t="str">
        <f t="shared" si="4"/>
        <v/>
      </c>
      <c r="AR57" s="1328"/>
      <c r="AS57" s="1328"/>
      <c r="AT57" s="1329"/>
      <c r="AU57" s="1333"/>
      <c r="AV57" s="1334"/>
      <c r="AW57" s="1334"/>
      <c r="AX57" s="1335"/>
      <c r="AY57" s="1321" t="str">
        <f t="shared" si="5"/>
        <v/>
      </c>
      <c r="AZ57" s="1322"/>
      <c r="BA57" s="1322"/>
      <c r="BB57" s="1322"/>
      <c r="BC57" s="1323"/>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6" customFormat="1" ht="28.5" customHeight="1">
      <c r="A58" s="1354"/>
      <c r="B58" s="1355"/>
      <c r="C58" s="1356"/>
      <c r="D58" s="973"/>
      <c r="E58" s="807"/>
      <c r="F58" s="807"/>
      <c r="G58" s="807"/>
      <c r="H58" s="973"/>
      <c r="I58" s="807"/>
      <c r="J58" s="807"/>
      <c r="K58" s="972"/>
      <c r="L58" s="1320"/>
      <c r="M58" s="1320"/>
      <c r="N58" s="973"/>
      <c r="O58" s="1311"/>
      <c r="P58" s="1312"/>
      <c r="Q58" s="1312"/>
      <c r="R58" s="1312"/>
      <c r="S58" s="1313"/>
      <c r="T58" s="1311"/>
      <c r="U58" s="1312"/>
      <c r="V58" s="1312"/>
      <c r="W58" s="1312"/>
      <c r="X58" s="1312"/>
      <c r="Y58" s="1312"/>
      <c r="Z58" s="1312"/>
      <c r="AA58" s="1312"/>
      <c r="AB58" s="1312"/>
      <c r="AC58" s="1313"/>
      <c r="AD58" s="1324"/>
      <c r="AE58" s="1325"/>
      <c r="AF58" s="1325"/>
      <c r="AG58" s="154" t="s">
        <v>19</v>
      </c>
      <c r="AH58" s="1325"/>
      <c r="AI58" s="1325"/>
      <c r="AJ58" s="1326"/>
      <c r="AK58" s="1327" t="str">
        <f t="shared" si="3"/>
        <v/>
      </c>
      <c r="AL58" s="1328"/>
      <c r="AM58" s="1329"/>
      <c r="AN58" s="1330"/>
      <c r="AO58" s="1331"/>
      <c r="AP58" s="1332"/>
      <c r="AQ58" s="1327" t="str">
        <f t="shared" si="4"/>
        <v/>
      </c>
      <c r="AR58" s="1328"/>
      <c r="AS58" s="1328"/>
      <c r="AT58" s="1329"/>
      <c r="AU58" s="1333"/>
      <c r="AV58" s="1334"/>
      <c r="AW58" s="1334"/>
      <c r="AX58" s="1335"/>
      <c r="AY58" s="1321" t="str">
        <f t="shared" si="5"/>
        <v/>
      </c>
      <c r="AZ58" s="1322"/>
      <c r="BA58" s="1322"/>
      <c r="BB58" s="1322"/>
      <c r="BC58" s="1323"/>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6" customFormat="1" ht="28.5" customHeight="1">
      <c r="A59" s="1354"/>
      <c r="B59" s="1355"/>
      <c r="C59" s="1356"/>
      <c r="D59" s="973"/>
      <c r="E59" s="807"/>
      <c r="F59" s="807"/>
      <c r="G59" s="807"/>
      <c r="H59" s="973"/>
      <c r="I59" s="807"/>
      <c r="J59" s="807"/>
      <c r="K59" s="972"/>
      <c r="L59" s="1320"/>
      <c r="M59" s="1320"/>
      <c r="N59" s="973"/>
      <c r="O59" s="1311"/>
      <c r="P59" s="1312"/>
      <c r="Q59" s="1312"/>
      <c r="R59" s="1312"/>
      <c r="S59" s="1313"/>
      <c r="T59" s="1311"/>
      <c r="U59" s="1312"/>
      <c r="V59" s="1312"/>
      <c r="W59" s="1312"/>
      <c r="X59" s="1312"/>
      <c r="Y59" s="1312"/>
      <c r="Z59" s="1312"/>
      <c r="AA59" s="1312"/>
      <c r="AB59" s="1312"/>
      <c r="AC59" s="1313"/>
      <c r="AD59" s="1324"/>
      <c r="AE59" s="1325"/>
      <c r="AF59" s="1325"/>
      <c r="AG59" s="154" t="s">
        <v>19</v>
      </c>
      <c r="AH59" s="1325"/>
      <c r="AI59" s="1325"/>
      <c r="AJ59" s="1326"/>
      <c r="AK59" s="1327" t="str">
        <f t="shared" si="3"/>
        <v/>
      </c>
      <c r="AL59" s="1328"/>
      <c r="AM59" s="1329"/>
      <c r="AN59" s="1330"/>
      <c r="AO59" s="1331"/>
      <c r="AP59" s="1332"/>
      <c r="AQ59" s="1327" t="str">
        <f t="shared" si="4"/>
        <v/>
      </c>
      <c r="AR59" s="1328"/>
      <c r="AS59" s="1328"/>
      <c r="AT59" s="1329"/>
      <c r="AU59" s="1333"/>
      <c r="AV59" s="1334"/>
      <c r="AW59" s="1334"/>
      <c r="AX59" s="1335"/>
      <c r="AY59" s="1321" t="str">
        <f t="shared" si="5"/>
        <v/>
      </c>
      <c r="AZ59" s="1322"/>
      <c r="BA59" s="1322"/>
      <c r="BB59" s="1322"/>
      <c r="BC59" s="1323"/>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6" customFormat="1" ht="28.5" customHeight="1">
      <c r="A60" s="1354"/>
      <c r="B60" s="1355"/>
      <c r="C60" s="1356"/>
      <c r="D60" s="973"/>
      <c r="E60" s="807"/>
      <c r="F60" s="807"/>
      <c r="G60" s="807"/>
      <c r="H60" s="973"/>
      <c r="I60" s="807"/>
      <c r="J60" s="807"/>
      <c r="K60" s="972"/>
      <c r="L60" s="1320"/>
      <c r="M60" s="1320"/>
      <c r="N60" s="973"/>
      <c r="O60" s="1311"/>
      <c r="P60" s="1312"/>
      <c r="Q60" s="1312"/>
      <c r="R60" s="1312"/>
      <c r="S60" s="1313"/>
      <c r="T60" s="1311"/>
      <c r="U60" s="1312"/>
      <c r="V60" s="1312"/>
      <c r="W60" s="1312"/>
      <c r="X60" s="1312"/>
      <c r="Y60" s="1312"/>
      <c r="Z60" s="1312"/>
      <c r="AA60" s="1312"/>
      <c r="AB60" s="1312"/>
      <c r="AC60" s="1313"/>
      <c r="AD60" s="1324"/>
      <c r="AE60" s="1325"/>
      <c r="AF60" s="1325"/>
      <c r="AG60" s="154" t="s">
        <v>19</v>
      </c>
      <c r="AH60" s="1325"/>
      <c r="AI60" s="1325"/>
      <c r="AJ60" s="1326"/>
      <c r="AK60" s="1327" t="str">
        <f t="shared" si="3"/>
        <v/>
      </c>
      <c r="AL60" s="1328"/>
      <c r="AM60" s="1329"/>
      <c r="AN60" s="1330"/>
      <c r="AO60" s="1331"/>
      <c r="AP60" s="1332"/>
      <c r="AQ60" s="1327" t="str">
        <f t="shared" si="4"/>
        <v/>
      </c>
      <c r="AR60" s="1328"/>
      <c r="AS60" s="1328"/>
      <c r="AT60" s="1329"/>
      <c r="AU60" s="1333"/>
      <c r="AV60" s="1334"/>
      <c r="AW60" s="1334"/>
      <c r="AX60" s="1335"/>
      <c r="AY60" s="1321" t="str">
        <f t="shared" si="5"/>
        <v/>
      </c>
      <c r="AZ60" s="1322"/>
      <c r="BA60" s="1322"/>
      <c r="BB60" s="1322"/>
      <c r="BC60" s="1323"/>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6" customFormat="1" ht="28.5" customHeight="1">
      <c r="A61" s="1354"/>
      <c r="B61" s="1355"/>
      <c r="C61" s="1356"/>
      <c r="D61" s="973"/>
      <c r="E61" s="807"/>
      <c r="F61" s="807"/>
      <c r="G61" s="807"/>
      <c r="H61" s="973"/>
      <c r="I61" s="807"/>
      <c r="J61" s="807"/>
      <c r="K61" s="972"/>
      <c r="L61" s="1320"/>
      <c r="M61" s="1320"/>
      <c r="N61" s="973"/>
      <c r="O61" s="1311"/>
      <c r="P61" s="1312"/>
      <c r="Q61" s="1312"/>
      <c r="R61" s="1312"/>
      <c r="S61" s="1313"/>
      <c r="T61" s="1311"/>
      <c r="U61" s="1312"/>
      <c r="V61" s="1312"/>
      <c r="W61" s="1312"/>
      <c r="X61" s="1312"/>
      <c r="Y61" s="1312"/>
      <c r="Z61" s="1312"/>
      <c r="AA61" s="1312"/>
      <c r="AB61" s="1312"/>
      <c r="AC61" s="1313"/>
      <c r="AD61" s="1324"/>
      <c r="AE61" s="1325"/>
      <c r="AF61" s="1325"/>
      <c r="AG61" s="154" t="s">
        <v>19</v>
      </c>
      <c r="AH61" s="1325"/>
      <c r="AI61" s="1325"/>
      <c r="AJ61" s="1326"/>
      <c r="AK61" s="1327" t="str">
        <f t="shared" si="3"/>
        <v/>
      </c>
      <c r="AL61" s="1328"/>
      <c r="AM61" s="1329"/>
      <c r="AN61" s="1330"/>
      <c r="AO61" s="1331"/>
      <c r="AP61" s="1332"/>
      <c r="AQ61" s="1327" t="str">
        <f t="shared" si="4"/>
        <v/>
      </c>
      <c r="AR61" s="1328"/>
      <c r="AS61" s="1328"/>
      <c r="AT61" s="1329"/>
      <c r="AU61" s="1333"/>
      <c r="AV61" s="1334"/>
      <c r="AW61" s="1334"/>
      <c r="AX61" s="1335"/>
      <c r="AY61" s="1321" t="str">
        <f t="shared" si="5"/>
        <v/>
      </c>
      <c r="AZ61" s="1322"/>
      <c r="BA61" s="1322"/>
      <c r="BB61" s="1322"/>
      <c r="BC61" s="1323"/>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6" customFormat="1" ht="28.5" customHeight="1">
      <c r="A62" s="1354"/>
      <c r="B62" s="1355"/>
      <c r="C62" s="1356"/>
      <c r="D62" s="973"/>
      <c r="E62" s="807"/>
      <c r="F62" s="807"/>
      <c r="G62" s="807"/>
      <c r="H62" s="973"/>
      <c r="I62" s="807"/>
      <c r="J62" s="807"/>
      <c r="K62" s="972"/>
      <c r="L62" s="1320"/>
      <c r="M62" s="1320"/>
      <c r="N62" s="973"/>
      <c r="O62" s="1311"/>
      <c r="P62" s="1312"/>
      <c r="Q62" s="1312"/>
      <c r="R62" s="1312"/>
      <c r="S62" s="1313"/>
      <c r="T62" s="1311"/>
      <c r="U62" s="1312"/>
      <c r="V62" s="1312"/>
      <c r="W62" s="1312"/>
      <c r="X62" s="1312"/>
      <c r="Y62" s="1312"/>
      <c r="Z62" s="1312"/>
      <c r="AA62" s="1312"/>
      <c r="AB62" s="1312"/>
      <c r="AC62" s="1313"/>
      <c r="AD62" s="1324"/>
      <c r="AE62" s="1325"/>
      <c r="AF62" s="1325"/>
      <c r="AG62" s="154" t="s">
        <v>19</v>
      </c>
      <c r="AH62" s="1325"/>
      <c r="AI62" s="1325"/>
      <c r="AJ62" s="1326"/>
      <c r="AK62" s="1327" t="str">
        <f t="shared" si="3"/>
        <v/>
      </c>
      <c r="AL62" s="1328"/>
      <c r="AM62" s="1329"/>
      <c r="AN62" s="1330"/>
      <c r="AO62" s="1331"/>
      <c r="AP62" s="1332"/>
      <c r="AQ62" s="1327" t="str">
        <f t="shared" si="4"/>
        <v/>
      </c>
      <c r="AR62" s="1328"/>
      <c r="AS62" s="1328"/>
      <c r="AT62" s="1329"/>
      <c r="AU62" s="1333"/>
      <c r="AV62" s="1334"/>
      <c r="AW62" s="1334"/>
      <c r="AX62" s="1335"/>
      <c r="AY62" s="1321" t="str">
        <f t="shared" si="5"/>
        <v/>
      </c>
      <c r="AZ62" s="1322"/>
      <c r="BA62" s="1322"/>
      <c r="BB62" s="1322"/>
      <c r="BC62" s="1323"/>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6" customFormat="1" ht="28.5" customHeight="1">
      <c r="A63" s="1354"/>
      <c r="B63" s="1355"/>
      <c r="C63" s="1356"/>
      <c r="D63" s="973"/>
      <c r="E63" s="807"/>
      <c r="F63" s="807"/>
      <c r="G63" s="807"/>
      <c r="H63" s="973"/>
      <c r="I63" s="807"/>
      <c r="J63" s="807"/>
      <c r="K63" s="972"/>
      <c r="L63" s="1320"/>
      <c r="M63" s="1320"/>
      <c r="N63" s="973"/>
      <c r="O63" s="1311"/>
      <c r="P63" s="1312"/>
      <c r="Q63" s="1312"/>
      <c r="R63" s="1312"/>
      <c r="S63" s="1313"/>
      <c r="T63" s="1311"/>
      <c r="U63" s="1312"/>
      <c r="V63" s="1312"/>
      <c r="W63" s="1312"/>
      <c r="X63" s="1312"/>
      <c r="Y63" s="1312"/>
      <c r="Z63" s="1312"/>
      <c r="AA63" s="1312"/>
      <c r="AB63" s="1312"/>
      <c r="AC63" s="1313"/>
      <c r="AD63" s="1324"/>
      <c r="AE63" s="1325"/>
      <c r="AF63" s="1325"/>
      <c r="AG63" s="154" t="s">
        <v>19</v>
      </c>
      <c r="AH63" s="1325"/>
      <c r="AI63" s="1325"/>
      <c r="AJ63" s="1326"/>
      <c r="AK63" s="1327" t="str">
        <f t="shared" si="3"/>
        <v/>
      </c>
      <c r="AL63" s="1328"/>
      <c r="AM63" s="1329"/>
      <c r="AN63" s="1330"/>
      <c r="AO63" s="1331"/>
      <c r="AP63" s="1332"/>
      <c r="AQ63" s="1327" t="str">
        <f t="shared" si="4"/>
        <v/>
      </c>
      <c r="AR63" s="1328"/>
      <c r="AS63" s="1328"/>
      <c r="AT63" s="1329"/>
      <c r="AU63" s="1333"/>
      <c r="AV63" s="1334"/>
      <c r="AW63" s="1334"/>
      <c r="AX63" s="1335"/>
      <c r="AY63" s="1321" t="str">
        <f t="shared" si="5"/>
        <v/>
      </c>
      <c r="AZ63" s="1322"/>
      <c r="BA63" s="1322"/>
      <c r="BB63" s="1322"/>
      <c r="BC63" s="1323"/>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s="36" customFormat="1" ht="28.5" customHeight="1">
      <c r="A64" s="1354"/>
      <c r="B64" s="1355"/>
      <c r="C64" s="1356"/>
      <c r="D64" s="973"/>
      <c r="E64" s="807"/>
      <c r="F64" s="807"/>
      <c r="G64" s="807"/>
      <c r="H64" s="973"/>
      <c r="I64" s="807"/>
      <c r="J64" s="807"/>
      <c r="K64" s="972"/>
      <c r="L64" s="1320"/>
      <c r="M64" s="1320"/>
      <c r="N64" s="973"/>
      <c r="O64" s="1311"/>
      <c r="P64" s="1312"/>
      <c r="Q64" s="1312"/>
      <c r="R64" s="1312"/>
      <c r="S64" s="1313"/>
      <c r="T64" s="1311"/>
      <c r="U64" s="1312"/>
      <c r="V64" s="1312"/>
      <c r="W64" s="1312"/>
      <c r="X64" s="1312"/>
      <c r="Y64" s="1312"/>
      <c r="Z64" s="1312"/>
      <c r="AA64" s="1312"/>
      <c r="AB64" s="1312"/>
      <c r="AC64" s="1313"/>
      <c r="AD64" s="1324"/>
      <c r="AE64" s="1325"/>
      <c r="AF64" s="1325"/>
      <c r="AG64" s="154" t="s">
        <v>19</v>
      </c>
      <c r="AH64" s="1325"/>
      <c r="AI64" s="1325"/>
      <c r="AJ64" s="1326"/>
      <c r="AK64" s="1327" t="str">
        <f t="shared" si="3"/>
        <v/>
      </c>
      <c r="AL64" s="1328"/>
      <c r="AM64" s="1329"/>
      <c r="AN64" s="1330"/>
      <c r="AO64" s="1331"/>
      <c r="AP64" s="1332"/>
      <c r="AQ64" s="1327" t="str">
        <f t="shared" si="4"/>
        <v/>
      </c>
      <c r="AR64" s="1328"/>
      <c r="AS64" s="1328"/>
      <c r="AT64" s="1329"/>
      <c r="AU64" s="1333"/>
      <c r="AV64" s="1334"/>
      <c r="AW64" s="1334"/>
      <c r="AX64" s="1335"/>
      <c r="AY64" s="1321" t="str">
        <f t="shared" si="5"/>
        <v/>
      </c>
      <c r="AZ64" s="1322"/>
      <c r="BA64" s="1322"/>
      <c r="BB64" s="1322"/>
      <c r="BC64" s="1323"/>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s="36" customFormat="1" ht="28.5" customHeight="1">
      <c r="A65" s="1354"/>
      <c r="B65" s="1355"/>
      <c r="C65" s="1356"/>
      <c r="D65" s="973"/>
      <c r="E65" s="807"/>
      <c r="F65" s="807"/>
      <c r="G65" s="807"/>
      <c r="H65" s="973"/>
      <c r="I65" s="807"/>
      <c r="J65" s="807"/>
      <c r="K65" s="972"/>
      <c r="L65" s="1320"/>
      <c r="M65" s="1320"/>
      <c r="N65" s="973"/>
      <c r="O65" s="1311"/>
      <c r="P65" s="1312"/>
      <c r="Q65" s="1312"/>
      <c r="R65" s="1312"/>
      <c r="S65" s="1313"/>
      <c r="T65" s="1311"/>
      <c r="U65" s="1312"/>
      <c r="V65" s="1312"/>
      <c r="W65" s="1312"/>
      <c r="X65" s="1312"/>
      <c r="Y65" s="1312"/>
      <c r="Z65" s="1312"/>
      <c r="AA65" s="1312"/>
      <c r="AB65" s="1312"/>
      <c r="AC65" s="1313"/>
      <c r="AD65" s="1324"/>
      <c r="AE65" s="1325"/>
      <c r="AF65" s="1325"/>
      <c r="AG65" s="154" t="s">
        <v>19</v>
      </c>
      <c r="AH65" s="1325"/>
      <c r="AI65" s="1325"/>
      <c r="AJ65" s="1326"/>
      <c r="AK65" s="1327" t="str">
        <f t="shared" si="3"/>
        <v/>
      </c>
      <c r="AL65" s="1328"/>
      <c r="AM65" s="1329"/>
      <c r="AN65" s="1330"/>
      <c r="AO65" s="1331"/>
      <c r="AP65" s="1332"/>
      <c r="AQ65" s="1327" t="str">
        <f t="shared" si="4"/>
        <v/>
      </c>
      <c r="AR65" s="1328"/>
      <c r="AS65" s="1328"/>
      <c r="AT65" s="1329"/>
      <c r="AU65" s="1333"/>
      <c r="AV65" s="1334"/>
      <c r="AW65" s="1334"/>
      <c r="AX65" s="1335"/>
      <c r="AY65" s="1321" t="str">
        <f t="shared" si="5"/>
        <v/>
      </c>
      <c r="AZ65" s="1322"/>
      <c r="BA65" s="1322"/>
      <c r="BB65" s="1322"/>
      <c r="BC65" s="1323"/>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s="36" customFormat="1" ht="28.5" customHeight="1">
      <c r="A66" s="1354"/>
      <c r="B66" s="1355"/>
      <c r="C66" s="1356"/>
      <c r="D66" s="1308"/>
      <c r="E66" s="852"/>
      <c r="F66" s="852"/>
      <c r="G66" s="852"/>
      <c r="H66" s="1308"/>
      <c r="I66" s="852"/>
      <c r="J66" s="852"/>
      <c r="K66" s="1309"/>
      <c r="L66" s="1310"/>
      <c r="M66" s="1310"/>
      <c r="N66" s="1308"/>
      <c r="O66" s="1311"/>
      <c r="P66" s="1312"/>
      <c r="Q66" s="1312"/>
      <c r="R66" s="1312"/>
      <c r="S66" s="1313"/>
      <c r="T66" s="1311"/>
      <c r="U66" s="1312"/>
      <c r="V66" s="1312"/>
      <c r="W66" s="1312"/>
      <c r="X66" s="1312"/>
      <c r="Y66" s="1312"/>
      <c r="Z66" s="1312"/>
      <c r="AA66" s="1312"/>
      <c r="AB66" s="1312"/>
      <c r="AC66" s="1313"/>
      <c r="AD66" s="1314"/>
      <c r="AE66" s="1315"/>
      <c r="AF66" s="1315"/>
      <c r="AG66" s="155" t="s">
        <v>19</v>
      </c>
      <c r="AH66" s="1315"/>
      <c r="AI66" s="1315"/>
      <c r="AJ66" s="1316"/>
      <c r="AK66" s="1267" t="str">
        <f t="shared" si="3"/>
        <v/>
      </c>
      <c r="AL66" s="1268"/>
      <c r="AM66" s="1269"/>
      <c r="AN66" s="1317"/>
      <c r="AO66" s="1318"/>
      <c r="AP66" s="1319"/>
      <c r="AQ66" s="1267" t="str">
        <f t="shared" si="4"/>
        <v/>
      </c>
      <c r="AR66" s="1268"/>
      <c r="AS66" s="1268"/>
      <c r="AT66" s="1269"/>
      <c r="AU66" s="1270"/>
      <c r="AV66" s="1271"/>
      <c r="AW66" s="1271"/>
      <c r="AX66" s="1272"/>
      <c r="AY66" s="1273" t="str">
        <f t="shared" si="5"/>
        <v/>
      </c>
      <c r="AZ66" s="1274"/>
      <c r="BA66" s="1274"/>
      <c r="BB66" s="1274"/>
      <c r="BC66" s="1275"/>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28.5" customHeight="1">
      <c r="A67" s="1357"/>
      <c r="B67" s="1358"/>
      <c r="C67" s="1359"/>
      <c r="D67" s="964" t="s">
        <v>25</v>
      </c>
      <c r="E67" s="964"/>
      <c r="F67" s="964"/>
      <c r="G67" s="964"/>
      <c r="H67" s="964"/>
      <c r="I67" s="964"/>
      <c r="J67" s="964"/>
      <c r="K67" s="964"/>
      <c r="L67" s="964"/>
      <c r="M67" s="964"/>
      <c r="N67" s="964"/>
      <c r="O67" s="964"/>
      <c r="P67" s="964"/>
      <c r="Q67" s="964"/>
      <c r="R67" s="964"/>
      <c r="S67" s="964"/>
      <c r="T67" s="964"/>
      <c r="U67" s="964"/>
      <c r="V67" s="964"/>
      <c r="W67" s="964"/>
      <c r="X67" s="964"/>
      <c r="Y67" s="964"/>
      <c r="Z67" s="964"/>
      <c r="AA67" s="964"/>
      <c r="AB67" s="964"/>
      <c r="AC67" s="964"/>
      <c r="AD67" s="964"/>
      <c r="AE67" s="964"/>
      <c r="AF67" s="964"/>
      <c r="AG67" s="964"/>
      <c r="AH67" s="964"/>
      <c r="AI67" s="964"/>
      <c r="AJ67" s="964"/>
      <c r="AK67" s="964"/>
      <c r="AL67" s="964"/>
      <c r="AM67" s="1276"/>
      <c r="AN67" s="1277">
        <f>SUM(AN52:AP66)</f>
        <v>0</v>
      </c>
      <c r="AO67" s="1278"/>
      <c r="AP67" s="1279"/>
      <c r="AQ67" s="1280">
        <f>SUM(AQ52:AT66)</f>
        <v>0</v>
      </c>
      <c r="AR67" s="1281"/>
      <c r="AS67" s="1282"/>
      <c r="AT67" s="1283"/>
      <c r="AU67" s="1284"/>
      <c r="AV67" s="1284"/>
      <c r="AW67" s="1284"/>
      <c r="AX67" s="1285"/>
      <c r="AY67" s="1286">
        <f>ROUNDDOWN(SUM(AY52:BC66),0)</f>
        <v>0</v>
      </c>
      <c r="AZ67" s="1287"/>
      <c r="BA67" s="1287"/>
      <c r="BB67" s="1287"/>
      <c r="BC67" s="1288"/>
    </row>
    <row r="68" spans="1:100" ht="28.5" customHeight="1" thickBot="1">
      <c r="A68" s="1292" t="s">
        <v>126</v>
      </c>
      <c r="B68" s="1293"/>
      <c r="C68" s="1294"/>
      <c r="D68" s="1295" t="s">
        <v>141</v>
      </c>
      <c r="E68" s="1295"/>
      <c r="F68" s="1295"/>
      <c r="G68" s="1295"/>
      <c r="H68" s="1295"/>
      <c r="I68" s="1295"/>
      <c r="J68" s="1295"/>
      <c r="K68" s="1295"/>
      <c r="L68" s="1295"/>
      <c r="M68" s="1295"/>
      <c r="N68" s="1295"/>
      <c r="O68" s="1295"/>
      <c r="P68" s="1295"/>
      <c r="Q68" s="1295"/>
      <c r="R68" s="1295"/>
      <c r="S68" s="1295"/>
      <c r="T68" s="1295"/>
      <c r="U68" s="1295"/>
      <c r="V68" s="1295"/>
      <c r="W68" s="1295"/>
      <c r="X68" s="1295"/>
      <c r="Y68" s="1295"/>
      <c r="Z68" s="1295"/>
      <c r="AA68" s="1295"/>
      <c r="AB68" s="1295"/>
      <c r="AC68" s="1295"/>
      <c r="AD68" s="1295"/>
      <c r="AE68" s="1295"/>
      <c r="AF68" s="1295"/>
      <c r="AG68" s="1295"/>
      <c r="AH68" s="1295"/>
      <c r="AI68" s="1295"/>
      <c r="AJ68" s="1295"/>
      <c r="AK68" s="1295"/>
      <c r="AL68" s="1295"/>
      <c r="AM68" s="1295"/>
      <c r="AN68" s="1295"/>
      <c r="AO68" s="1295"/>
      <c r="AP68" s="1295"/>
      <c r="AQ68" s="1295"/>
      <c r="AR68" s="1295"/>
      <c r="AS68" s="1295"/>
      <c r="AT68" s="1295"/>
      <c r="AU68" s="1295"/>
      <c r="AV68" s="1295"/>
      <c r="AW68" s="1295"/>
      <c r="AX68" s="1296"/>
      <c r="AY68" s="1297"/>
      <c r="AZ68" s="1298"/>
      <c r="BA68" s="1298"/>
      <c r="BB68" s="1298"/>
      <c r="BC68" s="1299"/>
    </row>
    <row r="69" spans="1:100" ht="33.75" customHeight="1" thickTop="1" thickBot="1">
      <c r="A69" s="1300" t="s">
        <v>140</v>
      </c>
      <c r="B69" s="1301"/>
      <c r="C69" s="1301"/>
      <c r="D69" s="1301"/>
      <c r="E69" s="1301"/>
      <c r="F69" s="1301"/>
      <c r="G69" s="1301"/>
      <c r="H69" s="1301"/>
      <c r="I69" s="1301"/>
      <c r="J69" s="1301"/>
      <c r="K69" s="1301"/>
      <c r="L69" s="1301"/>
      <c r="M69" s="1301"/>
      <c r="N69" s="1301"/>
      <c r="O69" s="1301"/>
      <c r="P69" s="1301"/>
      <c r="Q69" s="1301"/>
      <c r="R69" s="1301"/>
      <c r="S69" s="1301"/>
      <c r="T69" s="1301"/>
      <c r="U69" s="1301"/>
      <c r="V69" s="1301"/>
      <c r="W69" s="1301"/>
      <c r="X69" s="1301"/>
      <c r="Y69" s="1301"/>
      <c r="Z69" s="1301"/>
      <c r="AA69" s="1301"/>
      <c r="AB69" s="1301"/>
      <c r="AC69" s="1301"/>
      <c r="AD69" s="1301"/>
      <c r="AE69" s="1301"/>
      <c r="AF69" s="1301"/>
      <c r="AG69" s="1301"/>
      <c r="AH69" s="1301"/>
      <c r="AI69" s="1301"/>
      <c r="AJ69" s="1301"/>
      <c r="AK69" s="1301"/>
      <c r="AL69" s="1301"/>
      <c r="AM69" s="1301"/>
      <c r="AN69" s="1301"/>
      <c r="AO69" s="1301"/>
      <c r="AP69" s="1301"/>
      <c r="AQ69" s="1301"/>
      <c r="AR69" s="1301"/>
      <c r="AS69" s="1301"/>
      <c r="AT69" s="1301"/>
      <c r="AU69" s="1301"/>
      <c r="AV69" s="1301"/>
      <c r="AW69" s="1301"/>
      <c r="AX69" s="1302"/>
      <c r="AY69" s="1303">
        <f>SUM(AY67:BC68)</f>
        <v>0</v>
      </c>
      <c r="AZ69" s="1304"/>
      <c r="BA69" s="1304"/>
      <c r="BB69" s="1304"/>
      <c r="BC69" s="1305"/>
    </row>
    <row r="70" spans="1:100" ht="16.5" customHeight="1">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row>
    <row r="71" spans="1:100" ht="16.5" customHeight="1" thickBot="1">
      <c r="A71" s="1306"/>
      <c r="B71" s="1306"/>
      <c r="C71" s="1306"/>
      <c r="D71" s="1306"/>
      <c r="E71" s="1306"/>
      <c r="F71" s="1306"/>
      <c r="G71" s="1306"/>
      <c r="H71" s="1306"/>
      <c r="I71" s="1306"/>
      <c r="J71" s="1306"/>
      <c r="K71" s="1306"/>
      <c r="L71" s="1306"/>
      <c r="M71" s="1306"/>
      <c r="N71" s="1306"/>
      <c r="O71" s="1306"/>
      <c r="P71" s="1306"/>
      <c r="Q71" s="1306"/>
      <c r="R71" s="1306"/>
      <c r="S71" s="1306"/>
      <c r="T71" s="1306"/>
      <c r="U71" s="1306"/>
      <c r="V71" s="1306"/>
      <c r="W71" s="1306"/>
      <c r="X71" s="1306"/>
      <c r="Y71" s="1306"/>
      <c r="Z71" s="1306"/>
      <c r="AA71" s="1306"/>
      <c r="AB71" s="1306"/>
      <c r="AC71" s="1306"/>
      <c r="AD71" s="1306"/>
      <c r="AE71" s="1306"/>
      <c r="AF71" s="1306"/>
      <c r="AG71" s="1306"/>
      <c r="AH71" s="1306"/>
      <c r="AI71" s="1306"/>
      <c r="AJ71" s="1306"/>
      <c r="AK71" s="1306"/>
      <c r="AL71" s="1306"/>
      <c r="AM71" s="1306"/>
      <c r="AN71" s="1306"/>
      <c r="AO71" s="1306"/>
      <c r="AP71" s="1306"/>
      <c r="AQ71" s="1306"/>
      <c r="AR71" s="1306"/>
      <c r="AS71" s="1306"/>
      <c r="AT71" s="1306"/>
      <c r="AU71" s="1306"/>
      <c r="AV71" s="1307"/>
      <c r="AW71" s="1307"/>
      <c r="AX71" s="1307"/>
      <c r="AY71" s="1307"/>
      <c r="AZ71" s="1307"/>
      <c r="BA71" s="331"/>
      <c r="BB71" s="331"/>
      <c r="BC71" s="331"/>
    </row>
    <row r="72" spans="1:100" s="332" customFormat="1" ht="36.75" customHeight="1" thickBot="1">
      <c r="A72" s="1060" t="s">
        <v>236</v>
      </c>
      <c r="B72" s="1061"/>
      <c r="C72" s="1061"/>
      <c r="D72" s="1061"/>
      <c r="E72" s="1061"/>
      <c r="F72" s="1061"/>
      <c r="G72" s="1061"/>
      <c r="H72" s="1061"/>
      <c r="I72" s="1061"/>
      <c r="J72" s="1061"/>
      <c r="K72" s="1061"/>
      <c r="L72" s="1061"/>
      <c r="M72" s="1061"/>
      <c r="N72" s="1061"/>
      <c r="O72" s="1061"/>
      <c r="P72" s="1061"/>
      <c r="Q72" s="1061"/>
      <c r="R72" s="1061"/>
      <c r="S72" s="1061"/>
      <c r="T72" s="1061"/>
      <c r="U72" s="1061"/>
      <c r="V72" s="1061"/>
      <c r="W72" s="1061"/>
      <c r="X72" s="1061"/>
      <c r="Y72" s="1061"/>
      <c r="Z72" s="1061"/>
      <c r="AA72" s="1061"/>
      <c r="AB72" s="1061"/>
      <c r="AC72" s="1061"/>
      <c r="AD72" s="1061"/>
      <c r="AE72" s="1061"/>
      <c r="AF72" s="1061"/>
      <c r="AG72" s="1061"/>
      <c r="AH72" s="1061"/>
      <c r="AI72" s="1061"/>
      <c r="AJ72" s="1061"/>
      <c r="AK72" s="1061"/>
      <c r="AL72" s="1061"/>
      <c r="AM72" s="1061"/>
      <c r="AN72" s="1061"/>
      <c r="AO72" s="1061"/>
      <c r="AP72" s="1061"/>
      <c r="AQ72" s="1061"/>
      <c r="AR72" s="1061"/>
      <c r="AS72" s="1061"/>
      <c r="AT72" s="1061"/>
      <c r="AU72" s="1061"/>
      <c r="AV72" s="1061"/>
      <c r="AW72" s="1061"/>
      <c r="AX72" s="1062"/>
      <c r="AY72" s="1289">
        <f>SUM(AY39,AY69)</f>
        <v>0</v>
      </c>
      <c r="AZ72" s="1290"/>
      <c r="BA72" s="1290"/>
      <c r="BB72" s="1290"/>
      <c r="BC72" s="1291"/>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row>
    <row r="73" spans="1:100" ht="17.25" customHeight="1">
      <c r="A73" s="326"/>
      <c r="B73" s="326"/>
      <c r="C73" s="326"/>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7"/>
      <c r="AZ73" s="327"/>
      <c r="BA73" s="327"/>
      <c r="BB73" s="327"/>
      <c r="BC73" s="327"/>
    </row>
  </sheetData>
  <sheetProtection algorithmName="SHA-512" hashValue="ZRbTmC0F8HbMEa4vwyhkQNF/ftjzjG41tkFZpVQwLn59GN2SovwJ1J4caGEsvziawBXMqUJnco66dq+vkMut6w==" saltValue="SjiJcE4t2U1etuI68xV9WQ==" spinCount="100000" sheet="1" objects="1" scenarios="1"/>
  <mergeCells count="430">
    <mergeCell ref="AK20:AM21"/>
    <mergeCell ref="AY23:BC23"/>
    <mergeCell ref="A3:BC3"/>
    <mergeCell ref="BA6:BB6"/>
    <mergeCell ref="A14:H14"/>
    <mergeCell ref="I14:P14"/>
    <mergeCell ref="A16:AX16"/>
    <mergeCell ref="AY16:BC16"/>
    <mergeCell ref="AP8:AV8"/>
    <mergeCell ref="AW8:BC8"/>
    <mergeCell ref="AN20:AP21"/>
    <mergeCell ref="AQ20:AT21"/>
    <mergeCell ref="AU20:AX21"/>
    <mergeCell ref="AY20:BC21"/>
    <mergeCell ref="AD21:AF21"/>
    <mergeCell ref="AH21:AJ21"/>
    <mergeCell ref="A18:AX18"/>
    <mergeCell ref="AY18:BC18"/>
    <mergeCell ref="A20:C21"/>
    <mergeCell ref="D20:G21"/>
    <mergeCell ref="H20:J21"/>
    <mergeCell ref="K20:N21"/>
    <mergeCell ref="O20:S21"/>
    <mergeCell ref="T20:AC21"/>
    <mergeCell ref="AD20:AJ20"/>
    <mergeCell ref="AN24:AP24"/>
    <mergeCell ref="AY22:BC22"/>
    <mergeCell ref="D23:G23"/>
    <mergeCell ref="H23:J23"/>
    <mergeCell ref="K23:N23"/>
    <mergeCell ref="O23:S23"/>
    <mergeCell ref="T23:AC23"/>
    <mergeCell ref="AD23:AF23"/>
    <mergeCell ref="AH23:AJ23"/>
    <mergeCell ref="AK23:AM23"/>
    <mergeCell ref="AN23:AP23"/>
    <mergeCell ref="AD22:AF22"/>
    <mergeCell ref="AH22:AJ22"/>
    <mergeCell ref="AK22:AM22"/>
    <mergeCell ref="AN22:AP22"/>
    <mergeCell ref="AQ22:AT22"/>
    <mergeCell ref="AU22:AX22"/>
    <mergeCell ref="D22:G22"/>
    <mergeCell ref="H22:J22"/>
    <mergeCell ref="K22:N22"/>
    <mergeCell ref="O22:S22"/>
    <mergeCell ref="T22:AC22"/>
    <mergeCell ref="AQ23:AT23"/>
    <mergeCell ref="AU23:AX23"/>
    <mergeCell ref="AN26:AP26"/>
    <mergeCell ref="AQ24:AT24"/>
    <mergeCell ref="AU24:AX24"/>
    <mergeCell ref="AY24:BC24"/>
    <mergeCell ref="D25:G25"/>
    <mergeCell ref="H25:J25"/>
    <mergeCell ref="K25:N25"/>
    <mergeCell ref="O25:S25"/>
    <mergeCell ref="T25:AC25"/>
    <mergeCell ref="AY25:BC25"/>
    <mergeCell ref="AD25:AF25"/>
    <mergeCell ref="AH25:AJ25"/>
    <mergeCell ref="AK25:AM25"/>
    <mergeCell ref="AN25:AP25"/>
    <mergeCell ref="AQ25:AT25"/>
    <mergeCell ref="AU25:AX25"/>
    <mergeCell ref="D24:G24"/>
    <mergeCell ref="H24:J24"/>
    <mergeCell ref="K24:N24"/>
    <mergeCell ref="O24:S24"/>
    <mergeCell ref="T24:AC24"/>
    <mergeCell ref="AD24:AF24"/>
    <mergeCell ref="AH24:AJ24"/>
    <mergeCell ref="AK24:AM24"/>
    <mergeCell ref="AY29:BC29"/>
    <mergeCell ref="AQ26:AT26"/>
    <mergeCell ref="AU26:AX26"/>
    <mergeCell ref="AY26:BC26"/>
    <mergeCell ref="D27:G27"/>
    <mergeCell ref="H27:J27"/>
    <mergeCell ref="K27:N27"/>
    <mergeCell ref="O27:S27"/>
    <mergeCell ref="T27:AC27"/>
    <mergeCell ref="AD27:AF27"/>
    <mergeCell ref="AH27:AJ27"/>
    <mergeCell ref="AK27:AM27"/>
    <mergeCell ref="AN27:AP27"/>
    <mergeCell ref="AQ27:AT27"/>
    <mergeCell ref="AU27:AX27"/>
    <mergeCell ref="AY27:BC27"/>
    <mergeCell ref="D26:G26"/>
    <mergeCell ref="H26:J26"/>
    <mergeCell ref="K26:N26"/>
    <mergeCell ref="O26:S26"/>
    <mergeCell ref="T26:AC26"/>
    <mergeCell ref="AD26:AF26"/>
    <mergeCell ref="AH26:AJ26"/>
    <mergeCell ref="AK26:AM26"/>
    <mergeCell ref="AN30:AP30"/>
    <mergeCell ref="D28:G28"/>
    <mergeCell ref="H28:J28"/>
    <mergeCell ref="K28:N28"/>
    <mergeCell ref="O28:S28"/>
    <mergeCell ref="T28:AC28"/>
    <mergeCell ref="AY28:BC28"/>
    <mergeCell ref="D29:G29"/>
    <mergeCell ref="H29:J29"/>
    <mergeCell ref="K29:N29"/>
    <mergeCell ref="O29:S29"/>
    <mergeCell ref="T29:AC29"/>
    <mergeCell ref="AD29:AF29"/>
    <mergeCell ref="AH29:AJ29"/>
    <mergeCell ref="AK29:AM29"/>
    <mergeCell ref="AN29:AP29"/>
    <mergeCell ref="AD28:AF28"/>
    <mergeCell ref="AH28:AJ28"/>
    <mergeCell ref="AK28:AM28"/>
    <mergeCell ref="AN28:AP28"/>
    <mergeCell ref="AQ28:AT28"/>
    <mergeCell ref="AU28:AX28"/>
    <mergeCell ref="AQ29:AT29"/>
    <mergeCell ref="AU29:AX29"/>
    <mergeCell ref="AN32:AP32"/>
    <mergeCell ref="AQ30:AT30"/>
    <mergeCell ref="AU30:AX30"/>
    <mergeCell ref="AY30:BC30"/>
    <mergeCell ref="D31:G31"/>
    <mergeCell ref="H31:J31"/>
    <mergeCell ref="K31:N31"/>
    <mergeCell ref="O31:S31"/>
    <mergeCell ref="T31:AC31"/>
    <mergeCell ref="AY31:BC31"/>
    <mergeCell ref="AD31:AF31"/>
    <mergeCell ref="AH31:AJ31"/>
    <mergeCell ref="AK31:AM31"/>
    <mergeCell ref="AN31:AP31"/>
    <mergeCell ref="AQ31:AT31"/>
    <mergeCell ref="AU31:AX31"/>
    <mergeCell ref="D30:G30"/>
    <mergeCell ref="H30:J30"/>
    <mergeCell ref="K30:N30"/>
    <mergeCell ref="O30:S30"/>
    <mergeCell ref="T30:AC30"/>
    <mergeCell ref="AD30:AF30"/>
    <mergeCell ref="AH30:AJ30"/>
    <mergeCell ref="AK30:AM30"/>
    <mergeCell ref="AY35:BC35"/>
    <mergeCell ref="AQ32:AT32"/>
    <mergeCell ref="AU32:AX32"/>
    <mergeCell ref="AY32:BC32"/>
    <mergeCell ref="D33:G33"/>
    <mergeCell ref="H33:J33"/>
    <mergeCell ref="K33:N33"/>
    <mergeCell ref="O33:S33"/>
    <mergeCell ref="T33:AC33"/>
    <mergeCell ref="AD33:AF33"/>
    <mergeCell ref="AH33:AJ33"/>
    <mergeCell ref="AK33:AM33"/>
    <mergeCell ref="AN33:AP33"/>
    <mergeCell ref="AQ33:AT33"/>
    <mergeCell ref="AU33:AX33"/>
    <mergeCell ref="AY33:BC33"/>
    <mergeCell ref="D32:G32"/>
    <mergeCell ref="H32:J32"/>
    <mergeCell ref="K32:N32"/>
    <mergeCell ref="O32:S32"/>
    <mergeCell ref="T32:AC32"/>
    <mergeCell ref="AD32:AF32"/>
    <mergeCell ref="AH32:AJ32"/>
    <mergeCell ref="AK32:AM32"/>
    <mergeCell ref="D38:AX38"/>
    <mergeCell ref="D34:G34"/>
    <mergeCell ref="H34:J34"/>
    <mergeCell ref="K34:N34"/>
    <mergeCell ref="O34:S34"/>
    <mergeCell ref="T34:AC34"/>
    <mergeCell ref="AY34:BC34"/>
    <mergeCell ref="D35:G35"/>
    <mergeCell ref="H35:J35"/>
    <mergeCell ref="K35:N35"/>
    <mergeCell ref="O35:S35"/>
    <mergeCell ref="T35:AC35"/>
    <mergeCell ref="AD35:AF35"/>
    <mergeCell ref="AH35:AJ35"/>
    <mergeCell ref="AK35:AM35"/>
    <mergeCell ref="AN35:AP35"/>
    <mergeCell ref="AD34:AF34"/>
    <mergeCell ref="AH34:AJ34"/>
    <mergeCell ref="AK34:AM34"/>
    <mergeCell ref="AN34:AP34"/>
    <mergeCell ref="AQ34:AT34"/>
    <mergeCell ref="AU34:AX34"/>
    <mergeCell ref="AQ35:AT35"/>
    <mergeCell ref="AU35:AX35"/>
    <mergeCell ref="AY38:BC38"/>
    <mergeCell ref="A39:AX39"/>
    <mergeCell ref="AY39:BC39"/>
    <mergeCell ref="A44:H44"/>
    <mergeCell ref="I44:P44"/>
    <mergeCell ref="AK36:AM36"/>
    <mergeCell ref="AN36:AP36"/>
    <mergeCell ref="AQ36:AT36"/>
    <mergeCell ref="AU36:AX36"/>
    <mergeCell ref="AY36:BC36"/>
    <mergeCell ref="D37:AM37"/>
    <mergeCell ref="AN37:AP37"/>
    <mergeCell ref="AQ37:AT37"/>
    <mergeCell ref="AU37:AX37"/>
    <mergeCell ref="AY37:BC37"/>
    <mergeCell ref="A22:C37"/>
    <mergeCell ref="D36:G36"/>
    <mergeCell ref="H36:J36"/>
    <mergeCell ref="K36:N36"/>
    <mergeCell ref="O36:S36"/>
    <mergeCell ref="T36:AC36"/>
    <mergeCell ref="AD36:AF36"/>
    <mergeCell ref="AH36:AJ36"/>
    <mergeCell ref="A38:C38"/>
    <mergeCell ref="AQ50:AT51"/>
    <mergeCell ref="AU50:AX51"/>
    <mergeCell ref="AY50:BC51"/>
    <mergeCell ref="AD51:AF51"/>
    <mergeCell ref="AH51:AJ51"/>
    <mergeCell ref="A46:AX46"/>
    <mergeCell ref="AY46:BC46"/>
    <mergeCell ref="A48:AX48"/>
    <mergeCell ref="AY48:BC48"/>
    <mergeCell ref="A50:C51"/>
    <mergeCell ref="D50:G51"/>
    <mergeCell ref="H50:J51"/>
    <mergeCell ref="K50:N51"/>
    <mergeCell ref="O50:S51"/>
    <mergeCell ref="T50:AC51"/>
    <mergeCell ref="AU53:AX53"/>
    <mergeCell ref="AY53:BC53"/>
    <mergeCell ref="A52:C67"/>
    <mergeCell ref="D52:G52"/>
    <mergeCell ref="H52:J52"/>
    <mergeCell ref="K52:N52"/>
    <mergeCell ref="O52:S52"/>
    <mergeCell ref="T52:AC52"/>
    <mergeCell ref="AD50:AJ50"/>
    <mergeCell ref="AK50:AM51"/>
    <mergeCell ref="AN50:AP51"/>
    <mergeCell ref="D54:G54"/>
    <mergeCell ref="H54:J54"/>
    <mergeCell ref="K54:N54"/>
    <mergeCell ref="O54:S54"/>
    <mergeCell ref="T54:AC54"/>
    <mergeCell ref="AD54:AF54"/>
    <mergeCell ref="AH54:AJ54"/>
    <mergeCell ref="AK54:AM54"/>
    <mergeCell ref="AN54:AP54"/>
    <mergeCell ref="D56:G56"/>
    <mergeCell ref="H56:J56"/>
    <mergeCell ref="K56:N56"/>
    <mergeCell ref="O56:S56"/>
    <mergeCell ref="AY54:BC54"/>
    <mergeCell ref="D55:G55"/>
    <mergeCell ref="H55:J55"/>
    <mergeCell ref="K55:N55"/>
    <mergeCell ref="O55:S55"/>
    <mergeCell ref="T55:AC55"/>
    <mergeCell ref="AY55:BC55"/>
    <mergeCell ref="AY52:BC52"/>
    <mergeCell ref="D53:G53"/>
    <mergeCell ref="H53:J53"/>
    <mergeCell ref="K53:N53"/>
    <mergeCell ref="O53:S53"/>
    <mergeCell ref="T53:AC53"/>
    <mergeCell ref="AD53:AF53"/>
    <mergeCell ref="AH53:AJ53"/>
    <mergeCell ref="AK53:AM53"/>
    <mergeCell ref="AN53:AP53"/>
    <mergeCell ref="AD52:AF52"/>
    <mergeCell ref="AH52:AJ52"/>
    <mergeCell ref="AK52:AM52"/>
    <mergeCell ref="AN52:AP52"/>
    <mergeCell ref="AQ52:AT52"/>
    <mergeCell ref="AU52:AX52"/>
    <mergeCell ref="AQ53:AT53"/>
    <mergeCell ref="AD55:AF55"/>
    <mergeCell ref="AH55:AJ55"/>
    <mergeCell ref="AK55:AM55"/>
    <mergeCell ref="AN55:AP55"/>
    <mergeCell ref="AQ55:AT55"/>
    <mergeCell ref="AU55:AX55"/>
    <mergeCell ref="AQ56:AT56"/>
    <mergeCell ref="AU56:AX56"/>
    <mergeCell ref="AQ54:AT54"/>
    <mergeCell ref="AU54:AX54"/>
    <mergeCell ref="AD56:AF56"/>
    <mergeCell ref="AU59:AX59"/>
    <mergeCell ref="AY59:BC59"/>
    <mergeCell ref="AY56:BC56"/>
    <mergeCell ref="D57:G57"/>
    <mergeCell ref="H57:J57"/>
    <mergeCell ref="K57:N57"/>
    <mergeCell ref="O57:S57"/>
    <mergeCell ref="T57:AC57"/>
    <mergeCell ref="AD57:AF57"/>
    <mergeCell ref="AH57:AJ57"/>
    <mergeCell ref="AK57:AM57"/>
    <mergeCell ref="AN57:AP57"/>
    <mergeCell ref="AQ57:AT57"/>
    <mergeCell ref="AU57:AX57"/>
    <mergeCell ref="AY57:BC57"/>
    <mergeCell ref="AH56:AJ56"/>
    <mergeCell ref="AK56:AM56"/>
    <mergeCell ref="AN56:AP56"/>
    <mergeCell ref="T56:AC56"/>
    <mergeCell ref="AK60:AM60"/>
    <mergeCell ref="AN60:AP60"/>
    <mergeCell ref="D58:G58"/>
    <mergeCell ref="H58:J58"/>
    <mergeCell ref="K58:N58"/>
    <mergeCell ref="O58:S58"/>
    <mergeCell ref="T58:AC58"/>
    <mergeCell ref="AY58:BC58"/>
    <mergeCell ref="D59:G59"/>
    <mergeCell ref="H59:J59"/>
    <mergeCell ref="K59:N59"/>
    <mergeCell ref="O59:S59"/>
    <mergeCell ref="T59:AC59"/>
    <mergeCell ref="AD59:AF59"/>
    <mergeCell ref="AH59:AJ59"/>
    <mergeCell ref="AK59:AM59"/>
    <mergeCell ref="AN59:AP59"/>
    <mergeCell ref="AD58:AF58"/>
    <mergeCell ref="AH58:AJ58"/>
    <mergeCell ref="AK58:AM58"/>
    <mergeCell ref="AN58:AP58"/>
    <mergeCell ref="AQ58:AT58"/>
    <mergeCell ref="AU58:AX58"/>
    <mergeCell ref="AQ59:AT59"/>
    <mergeCell ref="AK62:AM62"/>
    <mergeCell ref="AN62:AP62"/>
    <mergeCell ref="AQ60:AT60"/>
    <mergeCell ref="AU60:AX60"/>
    <mergeCell ref="AY60:BC60"/>
    <mergeCell ref="D61:G61"/>
    <mergeCell ref="H61:J61"/>
    <mergeCell ref="K61:N61"/>
    <mergeCell ref="O61:S61"/>
    <mergeCell ref="T61:AC61"/>
    <mergeCell ref="AY61:BC61"/>
    <mergeCell ref="AD61:AF61"/>
    <mergeCell ref="AH61:AJ61"/>
    <mergeCell ref="AK61:AM61"/>
    <mergeCell ref="AN61:AP61"/>
    <mergeCell ref="AQ61:AT61"/>
    <mergeCell ref="AU61:AX61"/>
    <mergeCell ref="D60:G60"/>
    <mergeCell ref="H60:J60"/>
    <mergeCell ref="K60:N60"/>
    <mergeCell ref="O60:S60"/>
    <mergeCell ref="T60:AC60"/>
    <mergeCell ref="AD60:AF60"/>
    <mergeCell ref="AH60:AJ60"/>
    <mergeCell ref="AU65:AX65"/>
    <mergeCell ref="AY65:BC65"/>
    <mergeCell ref="AQ62:AT62"/>
    <mergeCell ref="AU62:AX62"/>
    <mergeCell ref="AY62:BC62"/>
    <mergeCell ref="D63:G63"/>
    <mergeCell ref="H63:J63"/>
    <mergeCell ref="K63:N63"/>
    <mergeCell ref="O63:S63"/>
    <mergeCell ref="T63:AC63"/>
    <mergeCell ref="AD63:AF63"/>
    <mergeCell ref="AH63:AJ63"/>
    <mergeCell ref="AK63:AM63"/>
    <mergeCell ref="AN63:AP63"/>
    <mergeCell ref="AQ63:AT63"/>
    <mergeCell ref="AU63:AX63"/>
    <mergeCell ref="AY63:BC63"/>
    <mergeCell ref="D62:G62"/>
    <mergeCell ref="H62:J62"/>
    <mergeCell ref="K62:N62"/>
    <mergeCell ref="O62:S62"/>
    <mergeCell ref="T62:AC62"/>
    <mergeCell ref="AD62:AF62"/>
    <mergeCell ref="AH62:AJ62"/>
    <mergeCell ref="AK66:AM66"/>
    <mergeCell ref="AN66:AP66"/>
    <mergeCell ref="D64:G64"/>
    <mergeCell ref="H64:J64"/>
    <mergeCell ref="K64:N64"/>
    <mergeCell ref="O64:S64"/>
    <mergeCell ref="T64:AC64"/>
    <mergeCell ref="AY64:BC64"/>
    <mergeCell ref="D65:G65"/>
    <mergeCell ref="H65:J65"/>
    <mergeCell ref="K65:N65"/>
    <mergeCell ref="O65:S65"/>
    <mergeCell ref="T65:AC65"/>
    <mergeCell ref="AD65:AF65"/>
    <mergeCell ref="AH65:AJ65"/>
    <mergeCell ref="AK65:AM65"/>
    <mergeCell ref="AN65:AP65"/>
    <mergeCell ref="AD64:AF64"/>
    <mergeCell ref="AH64:AJ64"/>
    <mergeCell ref="AK64:AM64"/>
    <mergeCell ref="AN64:AP64"/>
    <mergeCell ref="AQ64:AT64"/>
    <mergeCell ref="AU64:AX64"/>
    <mergeCell ref="AQ65:AT65"/>
    <mergeCell ref="AQ66:AT66"/>
    <mergeCell ref="AU66:AX66"/>
    <mergeCell ref="AY66:BC66"/>
    <mergeCell ref="D67:AM67"/>
    <mergeCell ref="AN67:AP67"/>
    <mergeCell ref="AQ67:AT67"/>
    <mergeCell ref="AU67:AX67"/>
    <mergeCell ref="AY67:BC67"/>
    <mergeCell ref="A72:AX72"/>
    <mergeCell ref="AY72:BC72"/>
    <mergeCell ref="A68:C68"/>
    <mergeCell ref="D68:AX68"/>
    <mergeCell ref="AY68:BC68"/>
    <mergeCell ref="A69:AX69"/>
    <mergeCell ref="AY69:BC69"/>
    <mergeCell ref="A71:AU71"/>
    <mergeCell ref="AV71:AZ71"/>
    <mergeCell ref="D66:G66"/>
    <mergeCell ref="H66:J66"/>
    <mergeCell ref="K66:N66"/>
    <mergeCell ref="O66:S66"/>
    <mergeCell ref="T66:AC66"/>
    <mergeCell ref="AD66:AF66"/>
    <mergeCell ref="AH66:AJ66"/>
  </mergeCells>
  <phoneticPr fontId="64"/>
  <conditionalFormatting sqref="AY18">
    <cfRule type="expression" dxfId="14" priority="6" stopIfTrue="1">
      <formula>AND(COUNTA($K$22:$N$36)&gt;0,$AY$18="□")</formula>
    </cfRule>
  </conditionalFormatting>
  <conditionalFormatting sqref="AY48">
    <cfRule type="expression" dxfId="13" priority="4" stopIfTrue="1">
      <formula>AND(COUNTA($K$52:$N$66)&gt;0,$AY$48="□")</formula>
    </cfRule>
  </conditionalFormatting>
  <conditionalFormatting sqref="AY16">
    <cfRule type="expression" dxfId="12" priority="2" stopIfTrue="1">
      <formula>AND(COUNTA($K$22:$N$36)&gt;0,$AY$16="□")</formula>
    </cfRule>
  </conditionalFormatting>
  <conditionalFormatting sqref="AY46">
    <cfRule type="expression" dxfId="11" priority="1" stopIfTrue="1">
      <formula>AND(COUNTA($K$52:$N$66)&gt;0,$AY$46="□")</formula>
    </cfRule>
  </conditionalFormatting>
  <dataValidations count="6">
    <dataValidation type="textLength" imeMode="disabled" operator="equal" allowBlank="1" showInputMessage="1" showErrorMessage="1" errorTitle="文字数エラー" error="SII登録型番の9文字で登録してください。" sqref="K52:N66 K22:N36" xr:uid="{B2F6079B-ECF8-42D8-8E53-378759A4CD8A}">
      <formula1>9</formula1>
    </dataValidation>
    <dataValidation imeMode="disabled" allowBlank="1" showInputMessage="1" showErrorMessage="1" sqref="AQ22:AT36 AY39:BC39 AY22:BC36 AN37:BC37 AK22:AM36 AN67:BC67 AY69:BC69 AY72 AQ52:AT66 AK52:AM66 AY52:BC66" xr:uid="{CEFBD9DC-74C6-4011-AB56-ACCED2615CC4}"/>
    <dataValidation type="custom" imeMode="disabled" allowBlank="1" showInputMessage="1" showErrorMessage="1" errorTitle="入力エラー" error="小数点以下第一位を切り捨てで入力して下さい。_x000a_" sqref="AH22:AJ36 AH52:AJ66" xr:uid="{E38821C2-A4E4-4246-A578-322C6625ADC8}">
      <formula1>Q22-ROUNDDOWN(Q22,0)=0</formula1>
    </dataValidation>
    <dataValidation type="custom" imeMode="disabled" allowBlank="1" showInputMessage="1" showErrorMessage="1" errorTitle="入力エラー" error="小数点以下の入力はできません。" sqref="AU22:AX36 AN22:AP36 AY38:BC38 AY68:BC68 AU52:AX66 AN52:AP66" xr:uid="{66C3DE06-C182-49A3-8B56-B25060AA0B6D}">
      <formula1>AN22-ROUNDDOWN(AN22,0)=0</formula1>
    </dataValidation>
    <dataValidation type="custom" imeMode="disabled" allowBlank="1" showInputMessage="1" showErrorMessage="1" errorTitle="入力エラー" error="小数点以下第一位を切り捨てで入力して下さい。_x000a_" sqref="AD22:AF36 AD52:AF66" xr:uid="{1D78C22C-537C-49D6-A66E-57E11B5F605A}">
      <formula1>AD22-ROUNDDOWN(AD22,0)=0</formula1>
    </dataValidation>
    <dataValidation type="list" allowBlank="1" showInputMessage="1" showErrorMessage="1" sqref="AY18 AY48 AY16 AY46" xr:uid="{D89AB884-FCE0-4839-B6E1-06EBFCAE5083}">
      <formula1>"□,■"</formula1>
    </dataValidation>
  </dataValidations>
  <printOptions horizontalCentered="1"/>
  <pageMargins left="0.11811023622047245" right="0.11811023622047245" top="0.31496062992125984" bottom="0.19685039370078741" header="0.11811023622047245" footer="0.11811023622047245"/>
  <pageSetup paperSize="9" scale="46" orientation="portrait" r:id="rId1"/>
  <headerFooter>
    <oddHeader>&amp;R&amp;14VERSION 1.0</oddHeader>
    <oddFooter>&amp;L（備考）用紙は日本工業規格Ａ４とし、縦位置とする。</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521F9-D9C3-49E1-9AA4-0BF1BDB82AF5}">
  <dimension ref="A1:DB71"/>
  <sheetViews>
    <sheetView showGridLines="0" showZeros="0" view="pageBreakPreview" zoomScale="55" zoomScaleNormal="75" zoomScaleSheetLayoutView="55" workbookViewId="0">
      <selection activeCell="A3" sqref="A3:BC3"/>
    </sheetView>
  </sheetViews>
  <sheetFormatPr defaultRowHeight="13.5"/>
  <cols>
    <col min="1" max="9" width="3.125" style="7" customWidth="1"/>
    <col min="10" max="55" width="3.625" style="7" customWidth="1"/>
    <col min="56" max="85" width="3.5" style="21" customWidth="1"/>
    <col min="86" max="16384" width="9" style="21"/>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58"/>
      <c r="AP1" s="58"/>
      <c r="AQ1" s="4"/>
      <c r="AR1" s="4"/>
      <c r="AS1" s="4"/>
      <c r="AT1" s="4"/>
      <c r="AU1" s="4"/>
      <c r="AV1" s="4"/>
      <c r="AW1" s="4"/>
      <c r="AX1" s="4"/>
      <c r="AY1" s="4"/>
      <c r="AZ1" s="4"/>
      <c r="BA1" s="4"/>
      <c r="BB1" s="4"/>
      <c r="BC1" s="26" t="s">
        <v>288</v>
      </c>
    </row>
    <row r="2" spans="1:106" s="1" customFormat="1" ht="18" customHeight="1">
      <c r="A2" s="2"/>
      <c r="B2" s="2"/>
      <c r="C2" s="2"/>
      <c r="D2" s="2"/>
      <c r="E2" s="2"/>
      <c r="F2" s="2"/>
      <c r="G2" s="2"/>
      <c r="H2" s="2"/>
      <c r="I2" s="2"/>
      <c r="BC2" s="139" t="str">
        <f>IF(OR('様式第１｜交付申請書'!$BD$15&lt;&gt;"",'様式第１｜交付申請書'!$AJ$54&lt;&gt;""),'様式第１｜交付申請書'!$BD$15&amp;"邸"&amp;RIGHT(TRIM('様式第１｜交付申請書'!$N$54&amp;'様式第１｜交付申請書'!$Y$54&amp;'様式第１｜交付申請書'!$AJ$54),4),"")</f>
        <v/>
      </c>
    </row>
    <row r="3" spans="1:106" ht="30" customHeight="1">
      <c r="A3" s="826" t="s">
        <v>110</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row>
    <row r="4" spans="1:106" ht="6" customHeight="1">
      <c r="A4" s="16"/>
      <c r="B4" s="16"/>
      <c r="C4" s="16"/>
      <c r="D4" s="16"/>
      <c r="E4" s="16"/>
      <c r="F4" s="16"/>
      <c r="G4" s="16"/>
      <c r="H4" s="16"/>
      <c r="I4" s="16"/>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106" ht="18.75">
      <c r="A5" s="45" t="s">
        <v>131</v>
      </c>
      <c r="B5" s="44"/>
      <c r="C5" s="44"/>
      <c r="D5" s="44"/>
      <c r="E5" s="44"/>
      <c r="F5" s="44"/>
      <c r="G5" s="44"/>
      <c r="H5" s="44"/>
      <c r="I5" s="4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06" ht="14.25" customHeight="1">
      <c r="A6" s="20"/>
      <c r="B6" s="20"/>
      <c r="C6" s="20"/>
      <c r="D6" s="20"/>
      <c r="E6" s="20"/>
      <c r="F6" s="20"/>
      <c r="G6" s="20"/>
      <c r="H6" s="20"/>
      <c r="I6" s="20"/>
      <c r="J6" s="20"/>
      <c r="K6" s="4"/>
      <c r="L6" s="4"/>
      <c r="M6" s="4"/>
      <c r="N6" s="4"/>
      <c r="O6" s="4"/>
      <c r="P6" s="4"/>
      <c r="Q6" s="4"/>
      <c r="R6" s="4"/>
      <c r="S6" s="4"/>
      <c r="T6" s="4"/>
      <c r="U6" s="4"/>
      <c r="V6" s="4"/>
      <c r="W6" s="4"/>
      <c r="X6" s="4"/>
      <c r="Y6" s="4"/>
      <c r="Z6" s="4"/>
      <c r="AA6" s="4"/>
      <c r="AB6" s="4"/>
      <c r="AC6" s="4"/>
      <c r="AD6" s="4"/>
      <c r="AE6" s="4"/>
      <c r="AF6" s="20"/>
      <c r="AG6" s="20"/>
      <c r="AH6" s="20"/>
      <c r="AI6" s="20"/>
      <c r="AJ6" s="20"/>
      <c r="AK6" s="20"/>
      <c r="AL6" s="20"/>
      <c r="AM6" s="20"/>
      <c r="AN6" s="20"/>
      <c r="AO6" s="4"/>
      <c r="AP6" s="4"/>
      <c r="AQ6" s="4"/>
      <c r="AR6" s="4"/>
      <c r="AS6" s="4"/>
      <c r="AT6" s="4"/>
      <c r="AU6" s="4"/>
      <c r="AV6" s="4"/>
      <c r="AW6" s="4"/>
      <c r="AX6" s="31" t="s">
        <v>71</v>
      </c>
      <c r="AY6" s="396"/>
      <c r="AZ6" s="175" t="s">
        <v>134</v>
      </c>
      <c r="BA6" s="396"/>
      <c r="BB6" s="843" t="s">
        <v>135</v>
      </c>
      <c r="BC6" s="843"/>
    </row>
    <row r="7" spans="1:106" ht="14.25" customHeight="1">
      <c r="A7" s="373"/>
      <c r="B7" s="373"/>
      <c r="C7" s="373"/>
      <c r="D7" s="373"/>
      <c r="E7" s="373"/>
      <c r="F7" s="373"/>
      <c r="G7" s="373"/>
      <c r="H7" s="373"/>
      <c r="I7" s="373"/>
      <c r="J7" s="373"/>
      <c r="K7" s="21"/>
      <c r="L7" s="21"/>
      <c r="M7" s="21"/>
      <c r="N7" s="21"/>
      <c r="O7" s="21"/>
      <c r="P7" s="21"/>
      <c r="Q7" s="21"/>
      <c r="R7" s="21"/>
      <c r="S7" s="21"/>
      <c r="T7" s="21"/>
      <c r="U7" s="21"/>
      <c r="V7" s="21"/>
      <c r="W7" s="21"/>
      <c r="X7" s="21"/>
      <c r="Y7" s="21"/>
      <c r="Z7" s="21"/>
      <c r="AA7" s="21"/>
      <c r="AB7" s="21"/>
      <c r="AC7" s="373"/>
      <c r="AD7" s="373"/>
      <c r="AE7" s="373"/>
      <c r="AF7" s="373"/>
      <c r="AG7" s="373"/>
      <c r="AH7" s="373"/>
      <c r="AI7" s="373"/>
      <c r="AJ7" s="373"/>
      <c r="AK7" s="373"/>
      <c r="AL7" s="21"/>
      <c r="AM7" s="21"/>
      <c r="AN7" s="21"/>
      <c r="AO7" s="21"/>
      <c r="AP7" s="21"/>
      <c r="AQ7" s="21"/>
      <c r="AR7" s="21"/>
      <c r="AS7" s="21"/>
      <c r="AT7" s="21"/>
      <c r="AU7" s="21"/>
      <c r="AV7" s="21"/>
      <c r="AW7" s="21"/>
      <c r="AX7" s="31"/>
      <c r="AY7" s="390"/>
      <c r="AZ7" s="175"/>
      <c r="BA7" s="390"/>
      <c r="BB7" s="390"/>
      <c r="BC7" s="390"/>
    </row>
    <row r="8" spans="1:106" ht="37.5" customHeight="1">
      <c r="A8" s="373"/>
      <c r="B8" s="373"/>
      <c r="C8" s="373"/>
      <c r="D8" s="373"/>
      <c r="E8" s="373"/>
      <c r="F8" s="373"/>
      <c r="G8" s="373"/>
      <c r="H8" s="373"/>
      <c r="I8" s="373"/>
      <c r="J8" s="373"/>
      <c r="K8" s="21"/>
      <c r="L8" s="21"/>
      <c r="M8" s="21"/>
      <c r="N8" s="21"/>
      <c r="O8" s="21"/>
      <c r="P8" s="21"/>
      <c r="Q8" s="21"/>
      <c r="R8" s="21"/>
      <c r="S8" s="21"/>
      <c r="T8" s="21"/>
      <c r="U8" s="21"/>
      <c r="V8" s="21"/>
      <c r="W8" s="21"/>
      <c r="X8" s="21"/>
      <c r="Y8" s="21"/>
      <c r="Z8" s="21"/>
      <c r="AA8" s="21"/>
      <c r="AB8" s="21"/>
      <c r="AC8" s="373"/>
      <c r="AD8" s="373"/>
      <c r="AE8" s="373"/>
      <c r="AF8" s="373"/>
      <c r="AG8" s="373"/>
      <c r="AH8" s="373"/>
      <c r="AI8" s="373"/>
      <c r="AJ8" s="373"/>
      <c r="AK8" s="373"/>
      <c r="AL8" s="21"/>
      <c r="AM8" s="21"/>
      <c r="AN8" s="21"/>
      <c r="AO8" s="21"/>
      <c r="AP8" s="846" t="s">
        <v>291</v>
      </c>
      <c r="AQ8" s="847"/>
      <c r="AR8" s="847"/>
      <c r="AS8" s="847"/>
      <c r="AT8" s="847"/>
      <c r="AU8" s="847"/>
      <c r="AV8" s="847"/>
      <c r="AW8" s="844"/>
      <c r="AX8" s="844"/>
      <c r="AY8" s="844"/>
      <c r="AZ8" s="844"/>
      <c r="BA8" s="844"/>
      <c r="BB8" s="844"/>
      <c r="BC8" s="845"/>
    </row>
    <row r="9" spans="1:106" ht="14.25" customHeight="1">
      <c r="A9" s="373"/>
      <c r="B9" s="373"/>
      <c r="C9" s="373"/>
      <c r="D9" s="373"/>
      <c r="E9" s="373"/>
      <c r="F9" s="373"/>
      <c r="G9" s="373"/>
      <c r="H9" s="373"/>
      <c r="I9" s="373"/>
      <c r="J9" s="373"/>
      <c r="K9" s="21"/>
      <c r="L9" s="21"/>
      <c r="M9" s="21"/>
      <c r="N9" s="21"/>
      <c r="O9" s="21"/>
      <c r="P9" s="21"/>
      <c r="Q9" s="21"/>
      <c r="R9" s="21"/>
      <c r="S9" s="21"/>
      <c r="T9" s="21"/>
      <c r="U9" s="21"/>
      <c r="V9" s="21"/>
      <c r="W9" s="21"/>
      <c r="X9" s="21"/>
      <c r="Y9" s="21"/>
      <c r="Z9" s="21"/>
      <c r="AA9" s="21"/>
      <c r="AB9" s="21"/>
      <c r="AC9" s="373"/>
      <c r="AD9" s="373"/>
      <c r="AE9" s="373"/>
      <c r="AF9" s="373"/>
      <c r="AG9" s="373"/>
      <c r="AH9" s="373"/>
      <c r="AI9" s="373"/>
      <c r="AJ9" s="373"/>
      <c r="AK9" s="373"/>
      <c r="AL9" s="21"/>
      <c r="AM9" s="21"/>
      <c r="AN9" s="21"/>
      <c r="AO9" s="21"/>
      <c r="AP9" s="21"/>
      <c r="AQ9" s="21"/>
      <c r="AR9" s="21"/>
      <c r="AS9" s="21"/>
      <c r="AT9" s="21"/>
      <c r="AU9" s="21"/>
      <c r="AV9" s="21"/>
      <c r="AW9" s="21"/>
      <c r="AX9" s="31"/>
      <c r="AY9" s="390"/>
      <c r="AZ9" s="175"/>
      <c r="BA9" s="390"/>
      <c r="BB9" s="390"/>
      <c r="BC9" s="390"/>
    </row>
    <row r="10" spans="1:106" ht="23.25" customHeight="1">
      <c r="A10" s="416"/>
      <c r="B10" s="417"/>
      <c r="C10" s="418" t="s">
        <v>324</v>
      </c>
      <c r="D10" s="32"/>
      <c r="E10" s="32"/>
      <c r="F10" s="32"/>
      <c r="G10" s="419"/>
      <c r="H10" s="420"/>
      <c r="I10" s="418" t="s">
        <v>325</v>
      </c>
      <c r="J10" s="32"/>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1240" t="s">
        <v>329</v>
      </c>
      <c r="AT10" s="1240"/>
      <c r="AU10" s="1240"/>
      <c r="AV10" s="1240"/>
      <c r="AW10" s="1240"/>
      <c r="AX10" s="1240"/>
      <c r="AY10" s="1240" t="s">
        <v>330</v>
      </c>
      <c r="AZ10" s="1240"/>
      <c r="BA10" s="1241"/>
      <c r="BB10" s="1241"/>
      <c r="BC10" s="1241"/>
    </row>
    <row r="11" spans="1:106" ht="19.5" customHeight="1" thickBot="1">
      <c r="A11" s="380"/>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1266"/>
      <c r="AT11" s="1266"/>
      <c r="AU11" s="1266"/>
      <c r="AV11" s="1266"/>
      <c r="AW11" s="1266"/>
      <c r="AX11" s="1266"/>
      <c r="AY11" s="1242"/>
      <c r="AZ11" s="1242"/>
      <c r="BA11" s="1242"/>
      <c r="BB11" s="1242"/>
      <c r="BC11" s="1242"/>
    </row>
    <row r="12" spans="1:106" s="7" customFormat="1" ht="46.5" customHeight="1" thickBot="1">
      <c r="A12" s="867" t="s">
        <v>24</v>
      </c>
      <c r="B12" s="868"/>
      <c r="C12" s="838"/>
      <c r="D12" s="1246" t="s">
        <v>109</v>
      </c>
      <c r="E12" s="828"/>
      <c r="F12" s="828"/>
      <c r="G12" s="828"/>
      <c r="H12" s="1247"/>
      <c r="I12" s="827" t="s">
        <v>217</v>
      </c>
      <c r="J12" s="828"/>
      <c r="K12" s="1247"/>
      <c r="L12" s="1024" t="s">
        <v>81</v>
      </c>
      <c r="M12" s="1058"/>
      <c r="N12" s="1058"/>
      <c r="O12" s="1058"/>
      <c r="P12" s="1058"/>
      <c r="Q12" s="1058"/>
      <c r="R12" s="1058"/>
      <c r="S12" s="1025"/>
      <c r="T12" s="1024" t="s">
        <v>9</v>
      </c>
      <c r="U12" s="1058"/>
      <c r="V12" s="1058"/>
      <c r="W12" s="1058"/>
      <c r="X12" s="1058"/>
      <c r="Y12" s="1058"/>
      <c r="Z12" s="1058"/>
      <c r="AA12" s="1058"/>
      <c r="AB12" s="1025"/>
      <c r="AC12" s="1024" t="s">
        <v>3</v>
      </c>
      <c r="AD12" s="1058"/>
      <c r="AE12" s="1058"/>
      <c r="AF12" s="1058"/>
      <c r="AG12" s="1058"/>
      <c r="AH12" s="1058"/>
      <c r="AI12" s="1058"/>
      <c r="AJ12" s="1058"/>
      <c r="AK12" s="1058"/>
      <c r="AL12" s="1058"/>
      <c r="AM12" s="1025"/>
      <c r="AN12" s="1248" t="s">
        <v>296</v>
      </c>
      <c r="AO12" s="1249"/>
      <c r="AP12" s="1250"/>
      <c r="AQ12" s="1251" t="s">
        <v>297</v>
      </c>
      <c r="AR12" s="1252"/>
      <c r="AS12" s="1243" t="s">
        <v>298</v>
      </c>
      <c r="AT12" s="1244"/>
      <c r="AU12" s="1245"/>
      <c r="AV12" s="1243" t="s">
        <v>326</v>
      </c>
      <c r="AW12" s="1244"/>
      <c r="AX12" s="1245"/>
      <c r="AY12" s="827" t="s">
        <v>99</v>
      </c>
      <c r="AZ12" s="828"/>
      <c r="BA12" s="828"/>
      <c r="BB12" s="828"/>
      <c r="BC12" s="829"/>
    </row>
    <row r="13" spans="1:106" s="7" customFormat="1" ht="29.25" customHeight="1" thickTop="1">
      <c r="A13" s="1205" t="s">
        <v>213</v>
      </c>
      <c r="B13" s="1206"/>
      <c r="C13" s="1207"/>
      <c r="D13" s="1424"/>
      <c r="E13" s="1425"/>
      <c r="F13" s="1425"/>
      <c r="G13" s="1425"/>
      <c r="H13" s="1426"/>
      <c r="I13" s="1214" t="s">
        <v>327</v>
      </c>
      <c r="J13" s="1215"/>
      <c r="K13" s="1216"/>
      <c r="L13" s="1430"/>
      <c r="M13" s="1431"/>
      <c r="N13" s="1431"/>
      <c r="O13" s="1431"/>
      <c r="P13" s="1431"/>
      <c r="Q13" s="1431"/>
      <c r="R13" s="1431"/>
      <c r="S13" s="1432"/>
      <c r="T13" s="1433"/>
      <c r="U13" s="1434"/>
      <c r="V13" s="1434"/>
      <c r="W13" s="1434"/>
      <c r="X13" s="1434"/>
      <c r="Y13" s="1434"/>
      <c r="Z13" s="1434"/>
      <c r="AA13" s="1434"/>
      <c r="AB13" s="1435"/>
      <c r="AC13" s="1433"/>
      <c r="AD13" s="1434"/>
      <c r="AE13" s="1434"/>
      <c r="AF13" s="1434"/>
      <c r="AG13" s="1434"/>
      <c r="AH13" s="1434"/>
      <c r="AI13" s="1434"/>
      <c r="AJ13" s="1434"/>
      <c r="AK13" s="1434"/>
      <c r="AL13" s="1434"/>
      <c r="AM13" s="1435"/>
      <c r="AN13" s="1456"/>
      <c r="AO13" s="1457"/>
      <c r="AP13" s="1458"/>
      <c r="AQ13" s="1459"/>
      <c r="AR13" s="1460"/>
      <c r="AS13" s="1182" t="str">
        <f>IF(AND(AN13&lt;&gt;"",AQ13&lt;&gt;""),ROUNDDOWN(((AQ13/AN13)/1000),1),"")</f>
        <v/>
      </c>
      <c r="AT13" s="1183"/>
      <c r="AU13" s="1184"/>
      <c r="AV13" s="1185" t="str">
        <f>IF(AS13&lt;&gt;"",SUM(AS13:AU14),"")</f>
        <v/>
      </c>
      <c r="AW13" s="1186"/>
      <c r="AX13" s="1187"/>
      <c r="AY13" s="1461"/>
      <c r="AZ13" s="1462"/>
      <c r="BA13" s="1462"/>
      <c r="BB13" s="1462"/>
      <c r="BC13" s="1253" t="s">
        <v>23</v>
      </c>
    </row>
    <row r="14" spans="1:106" s="36" customFormat="1" ht="28.5" customHeight="1">
      <c r="A14" s="1136"/>
      <c r="B14" s="1137"/>
      <c r="C14" s="1138"/>
      <c r="D14" s="1427"/>
      <c r="E14" s="1428"/>
      <c r="F14" s="1428"/>
      <c r="G14" s="1428"/>
      <c r="H14" s="1429"/>
      <c r="I14" s="1254" t="s">
        <v>328</v>
      </c>
      <c r="J14" s="1255"/>
      <c r="K14" s="1256"/>
      <c r="L14" s="1445"/>
      <c r="M14" s="1446"/>
      <c r="N14" s="1446"/>
      <c r="O14" s="1446"/>
      <c r="P14" s="1446"/>
      <c r="Q14" s="1446"/>
      <c r="R14" s="1446"/>
      <c r="S14" s="1447"/>
      <c r="T14" s="1448"/>
      <c r="U14" s="1449"/>
      <c r="V14" s="1449"/>
      <c r="W14" s="1449"/>
      <c r="X14" s="1449"/>
      <c r="Y14" s="1449"/>
      <c r="Z14" s="1449"/>
      <c r="AA14" s="1449"/>
      <c r="AB14" s="1450"/>
      <c r="AC14" s="1448"/>
      <c r="AD14" s="1449"/>
      <c r="AE14" s="1449"/>
      <c r="AF14" s="1449"/>
      <c r="AG14" s="1449"/>
      <c r="AH14" s="1449"/>
      <c r="AI14" s="1449"/>
      <c r="AJ14" s="1449"/>
      <c r="AK14" s="1449"/>
      <c r="AL14" s="1449"/>
      <c r="AM14" s="1450"/>
      <c r="AN14" s="1451"/>
      <c r="AO14" s="1452"/>
      <c r="AP14" s="1453"/>
      <c r="AQ14" s="1454"/>
      <c r="AR14" s="1455"/>
      <c r="AS14" s="1197" t="str">
        <f t="shared" ref="AS14:AS52" si="0">IF(AND(AK14&lt;&gt;"",AN14&lt;&gt;""),ROUNDDOWN(((AN14/AK14)/1000),1),"")</f>
        <v/>
      </c>
      <c r="AT14" s="1198"/>
      <c r="AU14" s="1199"/>
      <c r="AV14" s="1188"/>
      <c r="AW14" s="1189"/>
      <c r="AX14" s="1190"/>
      <c r="AY14" s="1463"/>
      <c r="AZ14" s="1464"/>
      <c r="BA14" s="1464"/>
      <c r="BB14" s="1464"/>
      <c r="BC14" s="1228"/>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36" customFormat="1" ht="28.5" customHeight="1">
      <c r="A15" s="1136"/>
      <c r="B15" s="1137"/>
      <c r="C15" s="1138"/>
      <c r="D15" s="1436"/>
      <c r="E15" s="1437"/>
      <c r="F15" s="1437"/>
      <c r="G15" s="1437"/>
      <c r="H15" s="1438"/>
      <c r="I15" s="1148" t="s">
        <v>327</v>
      </c>
      <c r="J15" s="1149"/>
      <c r="K15" s="1150"/>
      <c r="L15" s="1439"/>
      <c r="M15" s="1440"/>
      <c r="N15" s="1440"/>
      <c r="O15" s="1440"/>
      <c r="P15" s="1440"/>
      <c r="Q15" s="1440"/>
      <c r="R15" s="1440"/>
      <c r="S15" s="1441"/>
      <c r="T15" s="1442"/>
      <c r="U15" s="1443"/>
      <c r="V15" s="1443"/>
      <c r="W15" s="1443"/>
      <c r="X15" s="1443"/>
      <c r="Y15" s="1443"/>
      <c r="Z15" s="1443"/>
      <c r="AA15" s="1443"/>
      <c r="AB15" s="1444"/>
      <c r="AC15" s="1442"/>
      <c r="AD15" s="1443"/>
      <c r="AE15" s="1443"/>
      <c r="AF15" s="1443"/>
      <c r="AG15" s="1443"/>
      <c r="AH15" s="1443"/>
      <c r="AI15" s="1443"/>
      <c r="AJ15" s="1443"/>
      <c r="AK15" s="1443"/>
      <c r="AL15" s="1443"/>
      <c r="AM15" s="1444"/>
      <c r="AN15" s="1467"/>
      <c r="AO15" s="1468"/>
      <c r="AP15" s="1469"/>
      <c r="AQ15" s="1470"/>
      <c r="AR15" s="1471"/>
      <c r="AS15" s="1162" t="str">
        <f t="shared" si="0"/>
        <v/>
      </c>
      <c r="AT15" s="1163"/>
      <c r="AU15" s="1164"/>
      <c r="AV15" s="1200" t="str">
        <f>IF(AND(AN15&lt;&gt;"",AQ15&lt;&gt;""),ROUNDDOWN(((AQ15/AN15)/1000),1),"")</f>
        <v/>
      </c>
      <c r="AW15" s="1201"/>
      <c r="AX15" s="1202"/>
      <c r="AY15" s="1465"/>
      <c r="AZ15" s="1466"/>
      <c r="BA15" s="1466"/>
      <c r="BB15" s="1466"/>
      <c r="BC15" s="1227" t="s">
        <v>23</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36" customFormat="1" ht="28.5" customHeight="1">
      <c r="A16" s="1136"/>
      <c r="B16" s="1137"/>
      <c r="C16" s="1138"/>
      <c r="D16" s="1427"/>
      <c r="E16" s="1428"/>
      <c r="F16" s="1428"/>
      <c r="G16" s="1428"/>
      <c r="H16" s="1429"/>
      <c r="I16" s="1254" t="s">
        <v>328</v>
      </c>
      <c r="J16" s="1255"/>
      <c r="K16" s="1256"/>
      <c r="L16" s="1445"/>
      <c r="M16" s="1446"/>
      <c r="N16" s="1446"/>
      <c r="O16" s="1446"/>
      <c r="P16" s="1446"/>
      <c r="Q16" s="1446"/>
      <c r="R16" s="1446"/>
      <c r="S16" s="1447"/>
      <c r="T16" s="1448"/>
      <c r="U16" s="1449"/>
      <c r="V16" s="1449"/>
      <c r="W16" s="1449"/>
      <c r="X16" s="1449"/>
      <c r="Y16" s="1449"/>
      <c r="Z16" s="1449"/>
      <c r="AA16" s="1449"/>
      <c r="AB16" s="1450"/>
      <c r="AC16" s="1448"/>
      <c r="AD16" s="1449"/>
      <c r="AE16" s="1449"/>
      <c r="AF16" s="1449"/>
      <c r="AG16" s="1449"/>
      <c r="AH16" s="1449"/>
      <c r="AI16" s="1449"/>
      <c r="AJ16" s="1449"/>
      <c r="AK16" s="1449"/>
      <c r="AL16" s="1449"/>
      <c r="AM16" s="1450"/>
      <c r="AN16" s="1451"/>
      <c r="AO16" s="1452"/>
      <c r="AP16" s="1453"/>
      <c r="AQ16" s="1454"/>
      <c r="AR16" s="1455"/>
      <c r="AS16" s="1197" t="str">
        <f t="shared" si="0"/>
        <v/>
      </c>
      <c r="AT16" s="1198"/>
      <c r="AU16" s="1199"/>
      <c r="AV16" s="1188"/>
      <c r="AW16" s="1189"/>
      <c r="AX16" s="1190"/>
      <c r="AY16" s="1463"/>
      <c r="AZ16" s="1464"/>
      <c r="BA16" s="1464"/>
      <c r="BB16" s="1464"/>
      <c r="BC16" s="1228"/>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36" customFormat="1" ht="28.5" customHeight="1">
      <c r="A17" s="1136"/>
      <c r="B17" s="1137"/>
      <c r="C17" s="1138"/>
      <c r="D17" s="1436"/>
      <c r="E17" s="1437"/>
      <c r="F17" s="1437"/>
      <c r="G17" s="1437"/>
      <c r="H17" s="1438"/>
      <c r="I17" s="1148" t="s">
        <v>327</v>
      </c>
      <c r="J17" s="1149"/>
      <c r="K17" s="1150"/>
      <c r="L17" s="1439"/>
      <c r="M17" s="1440"/>
      <c r="N17" s="1440"/>
      <c r="O17" s="1440"/>
      <c r="P17" s="1440"/>
      <c r="Q17" s="1440"/>
      <c r="R17" s="1440"/>
      <c r="S17" s="1441"/>
      <c r="T17" s="1442"/>
      <c r="U17" s="1443"/>
      <c r="V17" s="1443"/>
      <c r="W17" s="1443"/>
      <c r="X17" s="1443"/>
      <c r="Y17" s="1443"/>
      <c r="Z17" s="1443"/>
      <c r="AA17" s="1443"/>
      <c r="AB17" s="1444"/>
      <c r="AC17" s="1442"/>
      <c r="AD17" s="1443"/>
      <c r="AE17" s="1443"/>
      <c r="AF17" s="1443"/>
      <c r="AG17" s="1443"/>
      <c r="AH17" s="1443"/>
      <c r="AI17" s="1443"/>
      <c r="AJ17" s="1443"/>
      <c r="AK17" s="1443"/>
      <c r="AL17" s="1443"/>
      <c r="AM17" s="1444"/>
      <c r="AN17" s="1467"/>
      <c r="AO17" s="1468"/>
      <c r="AP17" s="1469"/>
      <c r="AQ17" s="1470"/>
      <c r="AR17" s="1471"/>
      <c r="AS17" s="1162" t="str">
        <f t="shared" si="0"/>
        <v/>
      </c>
      <c r="AT17" s="1163"/>
      <c r="AU17" s="1164"/>
      <c r="AV17" s="1200" t="str">
        <f>IF(AND(AN17&lt;&gt;"",AQ17&lt;&gt;""),ROUNDDOWN(((AQ17/AN17)/1000),1),"")</f>
        <v/>
      </c>
      <c r="AW17" s="1201"/>
      <c r="AX17" s="1202"/>
      <c r="AY17" s="1465"/>
      <c r="AZ17" s="1466"/>
      <c r="BA17" s="1466"/>
      <c r="BB17" s="1466"/>
      <c r="BC17" s="1227" t="s">
        <v>23</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36" customFormat="1" ht="28.5" customHeight="1">
      <c r="A18" s="1136"/>
      <c r="B18" s="1137"/>
      <c r="C18" s="1138"/>
      <c r="D18" s="1427"/>
      <c r="E18" s="1428"/>
      <c r="F18" s="1428"/>
      <c r="G18" s="1428"/>
      <c r="H18" s="1429"/>
      <c r="I18" s="1254" t="s">
        <v>328</v>
      </c>
      <c r="J18" s="1255"/>
      <c r="K18" s="1256"/>
      <c r="L18" s="1445"/>
      <c r="M18" s="1446"/>
      <c r="N18" s="1446"/>
      <c r="O18" s="1446"/>
      <c r="P18" s="1446"/>
      <c r="Q18" s="1446"/>
      <c r="R18" s="1446"/>
      <c r="S18" s="1447"/>
      <c r="T18" s="1448"/>
      <c r="U18" s="1449"/>
      <c r="V18" s="1449"/>
      <c r="W18" s="1449"/>
      <c r="X18" s="1449"/>
      <c r="Y18" s="1449"/>
      <c r="Z18" s="1449"/>
      <c r="AA18" s="1449"/>
      <c r="AB18" s="1450"/>
      <c r="AC18" s="1448"/>
      <c r="AD18" s="1449"/>
      <c r="AE18" s="1449"/>
      <c r="AF18" s="1449"/>
      <c r="AG18" s="1449"/>
      <c r="AH18" s="1449"/>
      <c r="AI18" s="1449"/>
      <c r="AJ18" s="1449"/>
      <c r="AK18" s="1449"/>
      <c r="AL18" s="1449"/>
      <c r="AM18" s="1450"/>
      <c r="AN18" s="1451"/>
      <c r="AO18" s="1452"/>
      <c r="AP18" s="1453"/>
      <c r="AQ18" s="1454"/>
      <c r="AR18" s="1455"/>
      <c r="AS18" s="1197" t="str">
        <f t="shared" si="0"/>
        <v/>
      </c>
      <c r="AT18" s="1198"/>
      <c r="AU18" s="1199"/>
      <c r="AV18" s="1188"/>
      <c r="AW18" s="1189"/>
      <c r="AX18" s="1190"/>
      <c r="AY18" s="1463"/>
      <c r="AZ18" s="1464"/>
      <c r="BA18" s="1464"/>
      <c r="BB18" s="1464"/>
      <c r="BC18" s="1228"/>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36" customFormat="1" ht="28.5" customHeight="1">
      <c r="A19" s="1136"/>
      <c r="B19" s="1137"/>
      <c r="C19" s="1138"/>
      <c r="D19" s="1436"/>
      <c r="E19" s="1437"/>
      <c r="F19" s="1437"/>
      <c r="G19" s="1437"/>
      <c r="H19" s="1438"/>
      <c r="I19" s="1148" t="s">
        <v>327</v>
      </c>
      <c r="J19" s="1149"/>
      <c r="K19" s="1150"/>
      <c r="L19" s="1439"/>
      <c r="M19" s="1440"/>
      <c r="N19" s="1440"/>
      <c r="O19" s="1440"/>
      <c r="P19" s="1440"/>
      <c r="Q19" s="1440"/>
      <c r="R19" s="1440"/>
      <c r="S19" s="1441"/>
      <c r="T19" s="1442"/>
      <c r="U19" s="1443"/>
      <c r="V19" s="1443"/>
      <c r="W19" s="1443"/>
      <c r="X19" s="1443"/>
      <c r="Y19" s="1443"/>
      <c r="Z19" s="1443"/>
      <c r="AA19" s="1443"/>
      <c r="AB19" s="1444"/>
      <c r="AC19" s="1442"/>
      <c r="AD19" s="1443"/>
      <c r="AE19" s="1443"/>
      <c r="AF19" s="1443"/>
      <c r="AG19" s="1443"/>
      <c r="AH19" s="1443"/>
      <c r="AI19" s="1443"/>
      <c r="AJ19" s="1443"/>
      <c r="AK19" s="1443"/>
      <c r="AL19" s="1443"/>
      <c r="AM19" s="1444"/>
      <c r="AN19" s="1467"/>
      <c r="AO19" s="1468"/>
      <c r="AP19" s="1469"/>
      <c r="AQ19" s="1470"/>
      <c r="AR19" s="1471"/>
      <c r="AS19" s="1162" t="str">
        <f t="shared" si="0"/>
        <v/>
      </c>
      <c r="AT19" s="1163"/>
      <c r="AU19" s="1164"/>
      <c r="AV19" s="1200" t="str">
        <f>IF(AND(AN19&lt;&gt;"",AQ19&lt;&gt;""),ROUNDDOWN(((AQ19/AN19)/1000),1),"")</f>
        <v/>
      </c>
      <c r="AW19" s="1201"/>
      <c r="AX19" s="1202"/>
      <c r="AY19" s="1465"/>
      <c r="AZ19" s="1466"/>
      <c r="BA19" s="1466"/>
      <c r="BB19" s="1466"/>
      <c r="BC19" s="1227" t="s">
        <v>23</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36" customFormat="1" ht="28.5" customHeight="1">
      <c r="A20" s="1136"/>
      <c r="B20" s="1137"/>
      <c r="C20" s="1138"/>
      <c r="D20" s="1427"/>
      <c r="E20" s="1428"/>
      <c r="F20" s="1428"/>
      <c r="G20" s="1428"/>
      <c r="H20" s="1429"/>
      <c r="I20" s="1254" t="s">
        <v>328</v>
      </c>
      <c r="J20" s="1255"/>
      <c r="K20" s="1256"/>
      <c r="L20" s="1445"/>
      <c r="M20" s="1446"/>
      <c r="N20" s="1446"/>
      <c r="O20" s="1446"/>
      <c r="P20" s="1446"/>
      <c r="Q20" s="1446"/>
      <c r="R20" s="1446"/>
      <c r="S20" s="1447"/>
      <c r="T20" s="1448"/>
      <c r="U20" s="1449"/>
      <c r="V20" s="1449"/>
      <c r="W20" s="1449"/>
      <c r="X20" s="1449"/>
      <c r="Y20" s="1449"/>
      <c r="Z20" s="1449"/>
      <c r="AA20" s="1449"/>
      <c r="AB20" s="1450"/>
      <c r="AC20" s="1448"/>
      <c r="AD20" s="1449"/>
      <c r="AE20" s="1449"/>
      <c r="AF20" s="1449"/>
      <c r="AG20" s="1449"/>
      <c r="AH20" s="1449"/>
      <c r="AI20" s="1449"/>
      <c r="AJ20" s="1449"/>
      <c r="AK20" s="1449"/>
      <c r="AL20" s="1449"/>
      <c r="AM20" s="1450"/>
      <c r="AN20" s="1451"/>
      <c r="AO20" s="1452"/>
      <c r="AP20" s="1453"/>
      <c r="AQ20" s="1454"/>
      <c r="AR20" s="1455"/>
      <c r="AS20" s="1197" t="str">
        <f t="shared" si="0"/>
        <v/>
      </c>
      <c r="AT20" s="1198"/>
      <c r="AU20" s="1199"/>
      <c r="AV20" s="1188"/>
      <c r="AW20" s="1189"/>
      <c r="AX20" s="1190"/>
      <c r="AY20" s="1463"/>
      <c r="AZ20" s="1464"/>
      <c r="BA20" s="1464"/>
      <c r="BB20" s="1464"/>
      <c r="BC20" s="1228"/>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36" customFormat="1" ht="28.5" customHeight="1">
      <c r="A21" s="1136"/>
      <c r="B21" s="1137"/>
      <c r="C21" s="1138"/>
      <c r="D21" s="1436"/>
      <c r="E21" s="1437"/>
      <c r="F21" s="1437"/>
      <c r="G21" s="1437"/>
      <c r="H21" s="1438"/>
      <c r="I21" s="1148" t="s">
        <v>327</v>
      </c>
      <c r="J21" s="1149"/>
      <c r="K21" s="1150"/>
      <c r="L21" s="1439"/>
      <c r="M21" s="1440"/>
      <c r="N21" s="1440"/>
      <c r="O21" s="1440"/>
      <c r="P21" s="1440"/>
      <c r="Q21" s="1440"/>
      <c r="R21" s="1440"/>
      <c r="S21" s="1441"/>
      <c r="T21" s="1442"/>
      <c r="U21" s="1443"/>
      <c r="V21" s="1443"/>
      <c r="W21" s="1443"/>
      <c r="X21" s="1443"/>
      <c r="Y21" s="1443"/>
      <c r="Z21" s="1443"/>
      <c r="AA21" s="1443"/>
      <c r="AB21" s="1444"/>
      <c r="AC21" s="1442"/>
      <c r="AD21" s="1443"/>
      <c r="AE21" s="1443"/>
      <c r="AF21" s="1443"/>
      <c r="AG21" s="1443"/>
      <c r="AH21" s="1443"/>
      <c r="AI21" s="1443"/>
      <c r="AJ21" s="1443"/>
      <c r="AK21" s="1443"/>
      <c r="AL21" s="1443"/>
      <c r="AM21" s="1444"/>
      <c r="AN21" s="1467"/>
      <c r="AO21" s="1468"/>
      <c r="AP21" s="1469"/>
      <c r="AQ21" s="1470"/>
      <c r="AR21" s="1471"/>
      <c r="AS21" s="1162" t="str">
        <f t="shared" si="0"/>
        <v/>
      </c>
      <c r="AT21" s="1163"/>
      <c r="AU21" s="1164"/>
      <c r="AV21" s="1200" t="str">
        <f>IF(AND(AN21&lt;&gt;"",AQ21&lt;&gt;""),ROUNDDOWN(((AQ21/AN21)/1000),1),"")</f>
        <v/>
      </c>
      <c r="AW21" s="1201"/>
      <c r="AX21" s="1202"/>
      <c r="AY21" s="1465"/>
      <c r="AZ21" s="1466"/>
      <c r="BA21" s="1466"/>
      <c r="BB21" s="1466"/>
      <c r="BC21" s="1227" t="s">
        <v>23</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36" customFormat="1" ht="28.5" customHeight="1">
      <c r="A22" s="1136"/>
      <c r="B22" s="1137"/>
      <c r="C22" s="1138"/>
      <c r="D22" s="1427"/>
      <c r="E22" s="1428"/>
      <c r="F22" s="1428"/>
      <c r="G22" s="1428"/>
      <c r="H22" s="1429"/>
      <c r="I22" s="1254" t="s">
        <v>328</v>
      </c>
      <c r="J22" s="1255"/>
      <c r="K22" s="1256"/>
      <c r="L22" s="1445"/>
      <c r="M22" s="1446"/>
      <c r="N22" s="1446"/>
      <c r="O22" s="1446"/>
      <c r="P22" s="1446"/>
      <c r="Q22" s="1446"/>
      <c r="R22" s="1446"/>
      <c r="S22" s="1447"/>
      <c r="T22" s="1448"/>
      <c r="U22" s="1449"/>
      <c r="V22" s="1449"/>
      <c r="W22" s="1449"/>
      <c r="X22" s="1449"/>
      <c r="Y22" s="1449"/>
      <c r="Z22" s="1449"/>
      <c r="AA22" s="1449"/>
      <c r="AB22" s="1450"/>
      <c r="AC22" s="1448"/>
      <c r="AD22" s="1449"/>
      <c r="AE22" s="1449"/>
      <c r="AF22" s="1449"/>
      <c r="AG22" s="1449"/>
      <c r="AH22" s="1449"/>
      <c r="AI22" s="1449"/>
      <c r="AJ22" s="1449"/>
      <c r="AK22" s="1449"/>
      <c r="AL22" s="1449"/>
      <c r="AM22" s="1450"/>
      <c r="AN22" s="1451"/>
      <c r="AO22" s="1452"/>
      <c r="AP22" s="1453"/>
      <c r="AQ22" s="1454"/>
      <c r="AR22" s="1455"/>
      <c r="AS22" s="1197" t="str">
        <f t="shared" si="0"/>
        <v/>
      </c>
      <c r="AT22" s="1198"/>
      <c r="AU22" s="1199"/>
      <c r="AV22" s="1188"/>
      <c r="AW22" s="1189"/>
      <c r="AX22" s="1190"/>
      <c r="AY22" s="1463"/>
      <c r="AZ22" s="1464"/>
      <c r="BA22" s="1464"/>
      <c r="BB22" s="1464"/>
      <c r="BC22" s="1228"/>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36" customFormat="1" ht="28.5" customHeight="1">
      <c r="A23" s="1136"/>
      <c r="B23" s="1137"/>
      <c r="C23" s="1138"/>
      <c r="D23" s="1436"/>
      <c r="E23" s="1437"/>
      <c r="F23" s="1437"/>
      <c r="G23" s="1437"/>
      <c r="H23" s="1438"/>
      <c r="I23" s="1148" t="s">
        <v>327</v>
      </c>
      <c r="J23" s="1149"/>
      <c r="K23" s="1150"/>
      <c r="L23" s="1439"/>
      <c r="M23" s="1440"/>
      <c r="N23" s="1440"/>
      <c r="O23" s="1440"/>
      <c r="P23" s="1440"/>
      <c r="Q23" s="1440"/>
      <c r="R23" s="1440"/>
      <c r="S23" s="1441"/>
      <c r="T23" s="1442"/>
      <c r="U23" s="1443"/>
      <c r="V23" s="1443"/>
      <c r="W23" s="1443"/>
      <c r="X23" s="1443"/>
      <c r="Y23" s="1443"/>
      <c r="Z23" s="1443"/>
      <c r="AA23" s="1443"/>
      <c r="AB23" s="1444"/>
      <c r="AC23" s="1442"/>
      <c r="AD23" s="1443"/>
      <c r="AE23" s="1443"/>
      <c r="AF23" s="1443"/>
      <c r="AG23" s="1443"/>
      <c r="AH23" s="1443"/>
      <c r="AI23" s="1443"/>
      <c r="AJ23" s="1443"/>
      <c r="AK23" s="1443"/>
      <c r="AL23" s="1443"/>
      <c r="AM23" s="1444"/>
      <c r="AN23" s="1467"/>
      <c r="AO23" s="1468"/>
      <c r="AP23" s="1469"/>
      <c r="AQ23" s="1470"/>
      <c r="AR23" s="1471"/>
      <c r="AS23" s="1162" t="str">
        <f t="shared" si="0"/>
        <v/>
      </c>
      <c r="AT23" s="1163"/>
      <c r="AU23" s="1164"/>
      <c r="AV23" s="1200" t="str">
        <f>IF(AND(AN23&lt;&gt;"",AQ23&lt;&gt;""),ROUNDDOWN(((AQ23/AN23)/1000),1),"")</f>
        <v/>
      </c>
      <c r="AW23" s="1201"/>
      <c r="AX23" s="1202"/>
      <c r="AY23" s="1465"/>
      <c r="AZ23" s="1466"/>
      <c r="BA23" s="1466"/>
      <c r="BB23" s="1466"/>
      <c r="BC23" s="1227" t="s">
        <v>23</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36" customFormat="1" ht="28.5" customHeight="1">
      <c r="A24" s="1136"/>
      <c r="B24" s="1137"/>
      <c r="C24" s="1138"/>
      <c r="D24" s="1427"/>
      <c r="E24" s="1428"/>
      <c r="F24" s="1428"/>
      <c r="G24" s="1428"/>
      <c r="H24" s="1429"/>
      <c r="I24" s="1254" t="s">
        <v>328</v>
      </c>
      <c r="J24" s="1255"/>
      <c r="K24" s="1256"/>
      <c r="L24" s="1445"/>
      <c r="M24" s="1446"/>
      <c r="N24" s="1446"/>
      <c r="O24" s="1446"/>
      <c r="P24" s="1446"/>
      <c r="Q24" s="1446"/>
      <c r="R24" s="1446"/>
      <c r="S24" s="1447"/>
      <c r="T24" s="1448"/>
      <c r="U24" s="1449"/>
      <c r="V24" s="1449"/>
      <c r="W24" s="1449"/>
      <c r="X24" s="1449"/>
      <c r="Y24" s="1449"/>
      <c r="Z24" s="1449"/>
      <c r="AA24" s="1449"/>
      <c r="AB24" s="1450"/>
      <c r="AC24" s="1448"/>
      <c r="AD24" s="1449"/>
      <c r="AE24" s="1449"/>
      <c r="AF24" s="1449"/>
      <c r="AG24" s="1449"/>
      <c r="AH24" s="1449"/>
      <c r="AI24" s="1449"/>
      <c r="AJ24" s="1449"/>
      <c r="AK24" s="1449"/>
      <c r="AL24" s="1449"/>
      <c r="AM24" s="1450"/>
      <c r="AN24" s="1451"/>
      <c r="AO24" s="1452"/>
      <c r="AP24" s="1453"/>
      <c r="AQ24" s="1454"/>
      <c r="AR24" s="1455"/>
      <c r="AS24" s="1197" t="str">
        <f t="shared" si="0"/>
        <v/>
      </c>
      <c r="AT24" s="1198"/>
      <c r="AU24" s="1199"/>
      <c r="AV24" s="1188"/>
      <c r="AW24" s="1189"/>
      <c r="AX24" s="1190"/>
      <c r="AY24" s="1463"/>
      <c r="AZ24" s="1464"/>
      <c r="BA24" s="1464"/>
      <c r="BB24" s="1464"/>
      <c r="BC24" s="1228"/>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6" customFormat="1" ht="28.5" customHeight="1">
      <c r="A25" s="1136"/>
      <c r="B25" s="1137"/>
      <c r="C25" s="1138"/>
      <c r="D25" s="1436"/>
      <c r="E25" s="1437"/>
      <c r="F25" s="1437"/>
      <c r="G25" s="1437"/>
      <c r="H25" s="1438"/>
      <c r="I25" s="1148" t="s">
        <v>327</v>
      </c>
      <c r="J25" s="1149"/>
      <c r="K25" s="1150"/>
      <c r="L25" s="1439"/>
      <c r="M25" s="1440"/>
      <c r="N25" s="1440"/>
      <c r="O25" s="1440"/>
      <c r="P25" s="1440"/>
      <c r="Q25" s="1440"/>
      <c r="R25" s="1440"/>
      <c r="S25" s="1441"/>
      <c r="T25" s="1442"/>
      <c r="U25" s="1443"/>
      <c r="V25" s="1443"/>
      <c r="W25" s="1443"/>
      <c r="X25" s="1443"/>
      <c r="Y25" s="1443"/>
      <c r="Z25" s="1443"/>
      <c r="AA25" s="1443"/>
      <c r="AB25" s="1444"/>
      <c r="AC25" s="1442"/>
      <c r="AD25" s="1443"/>
      <c r="AE25" s="1443"/>
      <c r="AF25" s="1443"/>
      <c r="AG25" s="1443"/>
      <c r="AH25" s="1443"/>
      <c r="AI25" s="1443"/>
      <c r="AJ25" s="1443"/>
      <c r="AK25" s="1443"/>
      <c r="AL25" s="1443"/>
      <c r="AM25" s="1444"/>
      <c r="AN25" s="1467"/>
      <c r="AO25" s="1468"/>
      <c r="AP25" s="1469"/>
      <c r="AQ25" s="1470"/>
      <c r="AR25" s="1471"/>
      <c r="AS25" s="1162" t="str">
        <f t="shared" si="0"/>
        <v/>
      </c>
      <c r="AT25" s="1163"/>
      <c r="AU25" s="1164"/>
      <c r="AV25" s="1200" t="str">
        <f>IF(AND(AN25&lt;&gt;"",AQ25&lt;&gt;""),ROUNDDOWN(((AQ25/AN25)/1000),1),"")</f>
        <v/>
      </c>
      <c r="AW25" s="1201"/>
      <c r="AX25" s="1202"/>
      <c r="AY25" s="1465"/>
      <c r="AZ25" s="1466"/>
      <c r="BA25" s="1466"/>
      <c r="BB25" s="1466"/>
      <c r="BC25" s="1227" t="s">
        <v>23</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6" customFormat="1" ht="28.5" customHeight="1">
      <c r="A26" s="1136"/>
      <c r="B26" s="1137"/>
      <c r="C26" s="1138"/>
      <c r="D26" s="1427"/>
      <c r="E26" s="1428"/>
      <c r="F26" s="1428"/>
      <c r="G26" s="1428"/>
      <c r="H26" s="1429"/>
      <c r="I26" s="1254" t="s">
        <v>328</v>
      </c>
      <c r="J26" s="1255"/>
      <c r="K26" s="1256"/>
      <c r="L26" s="1445"/>
      <c r="M26" s="1446"/>
      <c r="N26" s="1446"/>
      <c r="O26" s="1446"/>
      <c r="P26" s="1446"/>
      <c r="Q26" s="1446"/>
      <c r="R26" s="1446"/>
      <c r="S26" s="1447"/>
      <c r="T26" s="1448"/>
      <c r="U26" s="1449"/>
      <c r="V26" s="1449"/>
      <c r="W26" s="1449"/>
      <c r="X26" s="1449"/>
      <c r="Y26" s="1449"/>
      <c r="Z26" s="1449"/>
      <c r="AA26" s="1449"/>
      <c r="AB26" s="1450"/>
      <c r="AC26" s="1448"/>
      <c r="AD26" s="1449"/>
      <c r="AE26" s="1449"/>
      <c r="AF26" s="1449"/>
      <c r="AG26" s="1449"/>
      <c r="AH26" s="1449"/>
      <c r="AI26" s="1449"/>
      <c r="AJ26" s="1449"/>
      <c r="AK26" s="1449"/>
      <c r="AL26" s="1449"/>
      <c r="AM26" s="1450"/>
      <c r="AN26" s="1451"/>
      <c r="AO26" s="1452"/>
      <c r="AP26" s="1453"/>
      <c r="AQ26" s="1454"/>
      <c r="AR26" s="1455"/>
      <c r="AS26" s="1197" t="str">
        <f t="shared" si="0"/>
        <v/>
      </c>
      <c r="AT26" s="1198"/>
      <c r="AU26" s="1199"/>
      <c r="AV26" s="1188"/>
      <c r="AW26" s="1189"/>
      <c r="AX26" s="1190"/>
      <c r="AY26" s="1463"/>
      <c r="AZ26" s="1464"/>
      <c r="BA26" s="1464"/>
      <c r="BB26" s="1464"/>
      <c r="BC26" s="1228"/>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6" customFormat="1" ht="28.5" customHeight="1">
      <c r="A27" s="1136"/>
      <c r="B27" s="1137"/>
      <c r="C27" s="1138"/>
      <c r="D27" s="1436"/>
      <c r="E27" s="1437"/>
      <c r="F27" s="1437"/>
      <c r="G27" s="1437"/>
      <c r="H27" s="1438"/>
      <c r="I27" s="1148" t="s">
        <v>327</v>
      </c>
      <c r="J27" s="1149"/>
      <c r="K27" s="1150"/>
      <c r="L27" s="1439"/>
      <c r="M27" s="1440"/>
      <c r="N27" s="1440"/>
      <c r="O27" s="1440"/>
      <c r="P27" s="1440"/>
      <c r="Q27" s="1440"/>
      <c r="R27" s="1440"/>
      <c r="S27" s="1441"/>
      <c r="T27" s="1442"/>
      <c r="U27" s="1443"/>
      <c r="V27" s="1443"/>
      <c r="W27" s="1443"/>
      <c r="X27" s="1443"/>
      <c r="Y27" s="1443"/>
      <c r="Z27" s="1443"/>
      <c r="AA27" s="1443"/>
      <c r="AB27" s="1444"/>
      <c r="AC27" s="1442"/>
      <c r="AD27" s="1443"/>
      <c r="AE27" s="1443"/>
      <c r="AF27" s="1443"/>
      <c r="AG27" s="1443"/>
      <c r="AH27" s="1443"/>
      <c r="AI27" s="1443"/>
      <c r="AJ27" s="1443"/>
      <c r="AK27" s="1443"/>
      <c r="AL27" s="1443"/>
      <c r="AM27" s="1444"/>
      <c r="AN27" s="1467"/>
      <c r="AO27" s="1468"/>
      <c r="AP27" s="1469"/>
      <c r="AQ27" s="1470"/>
      <c r="AR27" s="1471"/>
      <c r="AS27" s="1162" t="str">
        <f t="shared" si="0"/>
        <v/>
      </c>
      <c r="AT27" s="1163"/>
      <c r="AU27" s="1164"/>
      <c r="AV27" s="1200" t="str">
        <f>IF(AND(AN27&lt;&gt;"",AQ27&lt;&gt;""),ROUNDDOWN(((AQ27/AN27)/1000),1),"")</f>
        <v/>
      </c>
      <c r="AW27" s="1201"/>
      <c r="AX27" s="1202"/>
      <c r="AY27" s="1465"/>
      <c r="AZ27" s="1466"/>
      <c r="BA27" s="1466"/>
      <c r="BB27" s="1466"/>
      <c r="BC27" s="1227" t="s">
        <v>23</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6" customFormat="1" ht="28.5" customHeight="1">
      <c r="A28" s="1136"/>
      <c r="B28" s="1137"/>
      <c r="C28" s="1138"/>
      <c r="D28" s="1427"/>
      <c r="E28" s="1428"/>
      <c r="F28" s="1428"/>
      <c r="G28" s="1428"/>
      <c r="H28" s="1429"/>
      <c r="I28" s="1254" t="s">
        <v>328</v>
      </c>
      <c r="J28" s="1255"/>
      <c r="K28" s="1256"/>
      <c r="L28" s="1445"/>
      <c r="M28" s="1446"/>
      <c r="N28" s="1446"/>
      <c r="O28" s="1446"/>
      <c r="P28" s="1446"/>
      <c r="Q28" s="1446"/>
      <c r="R28" s="1446"/>
      <c r="S28" s="1447"/>
      <c r="T28" s="1448"/>
      <c r="U28" s="1449"/>
      <c r="V28" s="1449"/>
      <c r="W28" s="1449"/>
      <c r="X28" s="1449"/>
      <c r="Y28" s="1449"/>
      <c r="Z28" s="1449"/>
      <c r="AA28" s="1449"/>
      <c r="AB28" s="1450"/>
      <c r="AC28" s="1448"/>
      <c r="AD28" s="1449"/>
      <c r="AE28" s="1449"/>
      <c r="AF28" s="1449"/>
      <c r="AG28" s="1449"/>
      <c r="AH28" s="1449"/>
      <c r="AI28" s="1449"/>
      <c r="AJ28" s="1449"/>
      <c r="AK28" s="1449"/>
      <c r="AL28" s="1449"/>
      <c r="AM28" s="1450"/>
      <c r="AN28" s="1451"/>
      <c r="AO28" s="1452"/>
      <c r="AP28" s="1453"/>
      <c r="AQ28" s="1454"/>
      <c r="AR28" s="1455"/>
      <c r="AS28" s="1197" t="str">
        <f t="shared" si="0"/>
        <v/>
      </c>
      <c r="AT28" s="1198"/>
      <c r="AU28" s="1199"/>
      <c r="AV28" s="1188"/>
      <c r="AW28" s="1189"/>
      <c r="AX28" s="1190"/>
      <c r="AY28" s="1463"/>
      <c r="AZ28" s="1464"/>
      <c r="BA28" s="1464"/>
      <c r="BB28" s="1464"/>
      <c r="BC28" s="1228"/>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6" customFormat="1" ht="28.5" customHeight="1">
      <c r="A29" s="1136"/>
      <c r="B29" s="1137"/>
      <c r="C29" s="1138"/>
      <c r="D29" s="1436"/>
      <c r="E29" s="1437"/>
      <c r="F29" s="1437"/>
      <c r="G29" s="1437"/>
      <c r="H29" s="1438"/>
      <c r="I29" s="1148" t="s">
        <v>327</v>
      </c>
      <c r="J29" s="1149"/>
      <c r="K29" s="1150"/>
      <c r="L29" s="1439"/>
      <c r="M29" s="1440"/>
      <c r="N29" s="1440"/>
      <c r="O29" s="1440"/>
      <c r="P29" s="1440"/>
      <c r="Q29" s="1440"/>
      <c r="R29" s="1440"/>
      <c r="S29" s="1441"/>
      <c r="T29" s="1442"/>
      <c r="U29" s="1443"/>
      <c r="V29" s="1443"/>
      <c r="W29" s="1443"/>
      <c r="X29" s="1443"/>
      <c r="Y29" s="1443"/>
      <c r="Z29" s="1443"/>
      <c r="AA29" s="1443"/>
      <c r="AB29" s="1444"/>
      <c r="AC29" s="1442"/>
      <c r="AD29" s="1443"/>
      <c r="AE29" s="1443"/>
      <c r="AF29" s="1443"/>
      <c r="AG29" s="1443"/>
      <c r="AH29" s="1443"/>
      <c r="AI29" s="1443"/>
      <c r="AJ29" s="1443"/>
      <c r="AK29" s="1443"/>
      <c r="AL29" s="1443"/>
      <c r="AM29" s="1444"/>
      <c r="AN29" s="1467"/>
      <c r="AO29" s="1468"/>
      <c r="AP29" s="1469"/>
      <c r="AQ29" s="1470"/>
      <c r="AR29" s="1471"/>
      <c r="AS29" s="1162" t="str">
        <f t="shared" si="0"/>
        <v/>
      </c>
      <c r="AT29" s="1163"/>
      <c r="AU29" s="1164"/>
      <c r="AV29" s="1200" t="str">
        <f>IF(AND(AN29&lt;&gt;"",AQ29&lt;&gt;""),ROUNDDOWN(((AQ29/AN29)/1000),1),"")</f>
        <v/>
      </c>
      <c r="AW29" s="1201"/>
      <c r="AX29" s="1202"/>
      <c r="AY29" s="1465"/>
      <c r="AZ29" s="1466"/>
      <c r="BA29" s="1466"/>
      <c r="BB29" s="1466"/>
      <c r="BC29" s="1227" t="s">
        <v>23</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36" customFormat="1" ht="28.5" customHeight="1">
      <c r="A30" s="1136"/>
      <c r="B30" s="1137"/>
      <c r="C30" s="1138"/>
      <c r="D30" s="1427"/>
      <c r="E30" s="1428"/>
      <c r="F30" s="1428"/>
      <c r="G30" s="1428"/>
      <c r="H30" s="1429"/>
      <c r="I30" s="1254" t="s">
        <v>328</v>
      </c>
      <c r="J30" s="1255"/>
      <c r="K30" s="1256"/>
      <c r="L30" s="1445"/>
      <c r="M30" s="1446"/>
      <c r="N30" s="1446"/>
      <c r="O30" s="1446"/>
      <c r="P30" s="1446"/>
      <c r="Q30" s="1446"/>
      <c r="R30" s="1446"/>
      <c r="S30" s="1447"/>
      <c r="T30" s="1448"/>
      <c r="U30" s="1449"/>
      <c r="V30" s="1449"/>
      <c r="W30" s="1449"/>
      <c r="X30" s="1449"/>
      <c r="Y30" s="1449"/>
      <c r="Z30" s="1449"/>
      <c r="AA30" s="1449"/>
      <c r="AB30" s="1450"/>
      <c r="AC30" s="1448"/>
      <c r="AD30" s="1449"/>
      <c r="AE30" s="1449"/>
      <c r="AF30" s="1449"/>
      <c r="AG30" s="1449"/>
      <c r="AH30" s="1449"/>
      <c r="AI30" s="1449"/>
      <c r="AJ30" s="1449"/>
      <c r="AK30" s="1449"/>
      <c r="AL30" s="1449"/>
      <c r="AM30" s="1450"/>
      <c r="AN30" s="1451"/>
      <c r="AO30" s="1452"/>
      <c r="AP30" s="1453"/>
      <c r="AQ30" s="1454"/>
      <c r="AR30" s="1455"/>
      <c r="AS30" s="1197" t="str">
        <f t="shared" si="0"/>
        <v/>
      </c>
      <c r="AT30" s="1198"/>
      <c r="AU30" s="1199"/>
      <c r="AV30" s="1188"/>
      <c r="AW30" s="1189"/>
      <c r="AX30" s="1190"/>
      <c r="AY30" s="1463"/>
      <c r="AZ30" s="1464"/>
      <c r="BA30" s="1464"/>
      <c r="BB30" s="1464"/>
      <c r="BC30" s="1228"/>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36" customFormat="1" ht="28.5" customHeight="1">
      <c r="A31" s="1136"/>
      <c r="B31" s="1137"/>
      <c r="C31" s="1138"/>
      <c r="D31" s="1436"/>
      <c r="E31" s="1437"/>
      <c r="F31" s="1437"/>
      <c r="G31" s="1437"/>
      <c r="H31" s="1438"/>
      <c r="I31" s="1148" t="s">
        <v>327</v>
      </c>
      <c r="J31" s="1149"/>
      <c r="K31" s="1150"/>
      <c r="L31" s="1439"/>
      <c r="M31" s="1440"/>
      <c r="N31" s="1440"/>
      <c r="O31" s="1440"/>
      <c r="P31" s="1440"/>
      <c r="Q31" s="1440"/>
      <c r="R31" s="1440"/>
      <c r="S31" s="1441"/>
      <c r="T31" s="1442"/>
      <c r="U31" s="1443"/>
      <c r="V31" s="1443"/>
      <c r="W31" s="1443"/>
      <c r="X31" s="1443"/>
      <c r="Y31" s="1443"/>
      <c r="Z31" s="1443"/>
      <c r="AA31" s="1443"/>
      <c r="AB31" s="1444"/>
      <c r="AC31" s="1442"/>
      <c r="AD31" s="1443"/>
      <c r="AE31" s="1443"/>
      <c r="AF31" s="1443"/>
      <c r="AG31" s="1443"/>
      <c r="AH31" s="1443"/>
      <c r="AI31" s="1443"/>
      <c r="AJ31" s="1443"/>
      <c r="AK31" s="1443"/>
      <c r="AL31" s="1443"/>
      <c r="AM31" s="1444"/>
      <c r="AN31" s="1467"/>
      <c r="AO31" s="1468"/>
      <c r="AP31" s="1469"/>
      <c r="AQ31" s="1470"/>
      <c r="AR31" s="1471"/>
      <c r="AS31" s="1162" t="str">
        <f t="shared" si="0"/>
        <v/>
      </c>
      <c r="AT31" s="1163"/>
      <c r="AU31" s="1164"/>
      <c r="AV31" s="1200" t="str">
        <f>IF(AND(AN31&lt;&gt;"",AQ31&lt;&gt;""),ROUNDDOWN(((AQ31/AN31)/1000),1),"")</f>
        <v/>
      </c>
      <c r="AW31" s="1201"/>
      <c r="AX31" s="1202"/>
      <c r="AY31" s="1465"/>
      <c r="AZ31" s="1466"/>
      <c r="BA31" s="1466"/>
      <c r="BB31" s="1466"/>
      <c r="BC31" s="1227" t="s">
        <v>23</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36" customFormat="1" ht="28.5" customHeight="1">
      <c r="A32" s="1208"/>
      <c r="B32" s="1209"/>
      <c r="C32" s="1210"/>
      <c r="D32" s="1427"/>
      <c r="E32" s="1428"/>
      <c r="F32" s="1428"/>
      <c r="G32" s="1428"/>
      <c r="H32" s="1429"/>
      <c r="I32" s="1254" t="s">
        <v>328</v>
      </c>
      <c r="J32" s="1255"/>
      <c r="K32" s="1256"/>
      <c r="L32" s="1445"/>
      <c r="M32" s="1446"/>
      <c r="N32" s="1446"/>
      <c r="O32" s="1446"/>
      <c r="P32" s="1446"/>
      <c r="Q32" s="1446"/>
      <c r="R32" s="1446"/>
      <c r="S32" s="1447"/>
      <c r="T32" s="1448"/>
      <c r="U32" s="1449"/>
      <c r="V32" s="1449"/>
      <c r="W32" s="1449"/>
      <c r="X32" s="1449"/>
      <c r="Y32" s="1449"/>
      <c r="Z32" s="1449"/>
      <c r="AA32" s="1449"/>
      <c r="AB32" s="1450"/>
      <c r="AC32" s="1448"/>
      <c r="AD32" s="1449"/>
      <c r="AE32" s="1449"/>
      <c r="AF32" s="1449"/>
      <c r="AG32" s="1449"/>
      <c r="AH32" s="1449"/>
      <c r="AI32" s="1449"/>
      <c r="AJ32" s="1449"/>
      <c r="AK32" s="1449"/>
      <c r="AL32" s="1449"/>
      <c r="AM32" s="1450"/>
      <c r="AN32" s="1451"/>
      <c r="AO32" s="1452"/>
      <c r="AP32" s="1453"/>
      <c r="AQ32" s="1454"/>
      <c r="AR32" s="1455"/>
      <c r="AS32" s="1197" t="str">
        <f t="shared" si="0"/>
        <v/>
      </c>
      <c r="AT32" s="1198"/>
      <c r="AU32" s="1199"/>
      <c r="AV32" s="1188"/>
      <c r="AW32" s="1189"/>
      <c r="AX32" s="1190"/>
      <c r="AY32" s="1463"/>
      <c r="AZ32" s="1464"/>
      <c r="BA32" s="1464"/>
      <c r="BB32" s="1464"/>
      <c r="BC32" s="1228"/>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7" customFormat="1" ht="29.25" customHeight="1">
      <c r="A33" s="1133" t="s">
        <v>212</v>
      </c>
      <c r="B33" s="1134"/>
      <c r="C33" s="1135"/>
      <c r="D33" s="1436"/>
      <c r="E33" s="1437"/>
      <c r="F33" s="1437"/>
      <c r="G33" s="1437"/>
      <c r="H33" s="1438"/>
      <c r="I33" s="1148" t="s">
        <v>327</v>
      </c>
      <c r="J33" s="1149"/>
      <c r="K33" s="1150"/>
      <c r="L33" s="1439"/>
      <c r="M33" s="1440"/>
      <c r="N33" s="1440"/>
      <c r="O33" s="1440"/>
      <c r="P33" s="1440"/>
      <c r="Q33" s="1440"/>
      <c r="R33" s="1440"/>
      <c r="S33" s="1441"/>
      <c r="T33" s="1442"/>
      <c r="U33" s="1443"/>
      <c r="V33" s="1443"/>
      <c r="W33" s="1443"/>
      <c r="X33" s="1443"/>
      <c r="Y33" s="1443"/>
      <c r="Z33" s="1443"/>
      <c r="AA33" s="1443"/>
      <c r="AB33" s="1444"/>
      <c r="AC33" s="1442"/>
      <c r="AD33" s="1443"/>
      <c r="AE33" s="1443"/>
      <c r="AF33" s="1443"/>
      <c r="AG33" s="1443"/>
      <c r="AH33" s="1443"/>
      <c r="AI33" s="1443"/>
      <c r="AJ33" s="1443"/>
      <c r="AK33" s="1443"/>
      <c r="AL33" s="1443"/>
      <c r="AM33" s="1444"/>
      <c r="AN33" s="1467"/>
      <c r="AO33" s="1468"/>
      <c r="AP33" s="1469"/>
      <c r="AQ33" s="1470"/>
      <c r="AR33" s="1471"/>
      <c r="AS33" s="1162" t="str">
        <f t="shared" si="0"/>
        <v/>
      </c>
      <c r="AT33" s="1163"/>
      <c r="AU33" s="1164"/>
      <c r="AV33" s="1200" t="str">
        <f>IF(AND(AN33&lt;&gt;"",AQ33&lt;&gt;""),ROUNDDOWN(((AQ33/AN33)/1000),1),"")</f>
        <v/>
      </c>
      <c r="AW33" s="1201"/>
      <c r="AX33" s="1202"/>
      <c r="AY33" s="1465"/>
      <c r="AZ33" s="1466"/>
      <c r="BA33" s="1466"/>
      <c r="BB33" s="1466"/>
      <c r="BC33" s="1227" t="s">
        <v>23</v>
      </c>
    </row>
    <row r="34" spans="1:106" s="36" customFormat="1" ht="28.5" customHeight="1">
      <c r="A34" s="1136"/>
      <c r="B34" s="1137"/>
      <c r="C34" s="1138"/>
      <c r="D34" s="1427"/>
      <c r="E34" s="1428"/>
      <c r="F34" s="1428"/>
      <c r="G34" s="1428"/>
      <c r="H34" s="1429"/>
      <c r="I34" s="1254" t="s">
        <v>328</v>
      </c>
      <c r="J34" s="1255"/>
      <c r="K34" s="1256"/>
      <c r="L34" s="1445"/>
      <c r="M34" s="1446"/>
      <c r="N34" s="1446"/>
      <c r="O34" s="1446"/>
      <c r="P34" s="1446"/>
      <c r="Q34" s="1446"/>
      <c r="R34" s="1446"/>
      <c r="S34" s="1447"/>
      <c r="T34" s="1448"/>
      <c r="U34" s="1449"/>
      <c r="V34" s="1449"/>
      <c r="W34" s="1449"/>
      <c r="X34" s="1449"/>
      <c r="Y34" s="1449"/>
      <c r="Z34" s="1449"/>
      <c r="AA34" s="1449"/>
      <c r="AB34" s="1450"/>
      <c r="AC34" s="1448"/>
      <c r="AD34" s="1449"/>
      <c r="AE34" s="1449"/>
      <c r="AF34" s="1449"/>
      <c r="AG34" s="1449"/>
      <c r="AH34" s="1449"/>
      <c r="AI34" s="1449"/>
      <c r="AJ34" s="1449"/>
      <c r="AK34" s="1449"/>
      <c r="AL34" s="1449"/>
      <c r="AM34" s="1450"/>
      <c r="AN34" s="1451"/>
      <c r="AO34" s="1452"/>
      <c r="AP34" s="1453"/>
      <c r="AQ34" s="1454"/>
      <c r="AR34" s="1455"/>
      <c r="AS34" s="1197" t="str">
        <f t="shared" si="0"/>
        <v/>
      </c>
      <c r="AT34" s="1198"/>
      <c r="AU34" s="1199"/>
      <c r="AV34" s="1188"/>
      <c r="AW34" s="1189"/>
      <c r="AX34" s="1190"/>
      <c r="AY34" s="1463"/>
      <c r="AZ34" s="1464"/>
      <c r="BA34" s="1464"/>
      <c r="BB34" s="1464"/>
      <c r="BC34" s="1228"/>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6" customFormat="1" ht="28.5" customHeight="1">
      <c r="A35" s="1136"/>
      <c r="B35" s="1137"/>
      <c r="C35" s="1138"/>
      <c r="D35" s="1436"/>
      <c r="E35" s="1437"/>
      <c r="F35" s="1437"/>
      <c r="G35" s="1437"/>
      <c r="H35" s="1438"/>
      <c r="I35" s="1148" t="s">
        <v>327</v>
      </c>
      <c r="J35" s="1149"/>
      <c r="K35" s="1150"/>
      <c r="L35" s="1439"/>
      <c r="M35" s="1440"/>
      <c r="N35" s="1440"/>
      <c r="O35" s="1440"/>
      <c r="P35" s="1440"/>
      <c r="Q35" s="1440"/>
      <c r="R35" s="1440"/>
      <c r="S35" s="1441"/>
      <c r="T35" s="1442"/>
      <c r="U35" s="1443"/>
      <c r="V35" s="1443"/>
      <c r="W35" s="1443"/>
      <c r="X35" s="1443"/>
      <c r="Y35" s="1443"/>
      <c r="Z35" s="1443"/>
      <c r="AA35" s="1443"/>
      <c r="AB35" s="1444"/>
      <c r="AC35" s="1442"/>
      <c r="AD35" s="1443"/>
      <c r="AE35" s="1443"/>
      <c r="AF35" s="1443"/>
      <c r="AG35" s="1443"/>
      <c r="AH35" s="1443"/>
      <c r="AI35" s="1443"/>
      <c r="AJ35" s="1443"/>
      <c r="AK35" s="1443"/>
      <c r="AL35" s="1443"/>
      <c r="AM35" s="1444"/>
      <c r="AN35" s="1467"/>
      <c r="AO35" s="1468"/>
      <c r="AP35" s="1469"/>
      <c r="AQ35" s="1470"/>
      <c r="AR35" s="1471"/>
      <c r="AS35" s="1162" t="str">
        <f t="shared" si="0"/>
        <v/>
      </c>
      <c r="AT35" s="1163"/>
      <c r="AU35" s="1164"/>
      <c r="AV35" s="1200" t="str">
        <f>IF(AND(AN35&lt;&gt;"",AQ35&lt;&gt;""),ROUNDDOWN(((AQ35/AN35)/1000),1),"")</f>
        <v/>
      </c>
      <c r="AW35" s="1201"/>
      <c r="AX35" s="1202"/>
      <c r="AY35" s="1465"/>
      <c r="AZ35" s="1466"/>
      <c r="BA35" s="1466"/>
      <c r="BB35" s="1466"/>
      <c r="BC35" s="1227" t="s">
        <v>23</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6" customFormat="1" ht="28.5" customHeight="1">
      <c r="A36" s="1136"/>
      <c r="B36" s="1137"/>
      <c r="C36" s="1138"/>
      <c r="D36" s="1427"/>
      <c r="E36" s="1428"/>
      <c r="F36" s="1428"/>
      <c r="G36" s="1428"/>
      <c r="H36" s="1429"/>
      <c r="I36" s="1254" t="s">
        <v>328</v>
      </c>
      <c r="J36" s="1255"/>
      <c r="K36" s="1256"/>
      <c r="L36" s="1445"/>
      <c r="M36" s="1446"/>
      <c r="N36" s="1446"/>
      <c r="O36" s="1446"/>
      <c r="P36" s="1446"/>
      <c r="Q36" s="1446"/>
      <c r="R36" s="1446"/>
      <c r="S36" s="1447"/>
      <c r="T36" s="1448"/>
      <c r="U36" s="1449"/>
      <c r="V36" s="1449"/>
      <c r="W36" s="1449"/>
      <c r="X36" s="1449"/>
      <c r="Y36" s="1449"/>
      <c r="Z36" s="1449"/>
      <c r="AA36" s="1449"/>
      <c r="AB36" s="1450"/>
      <c r="AC36" s="1448"/>
      <c r="AD36" s="1449"/>
      <c r="AE36" s="1449"/>
      <c r="AF36" s="1449"/>
      <c r="AG36" s="1449"/>
      <c r="AH36" s="1449"/>
      <c r="AI36" s="1449"/>
      <c r="AJ36" s="1449"/>
      <c r="AK36" s="1449"/>
      <c r="AL36" s="1449"/>
      <c r="AM36" s="1450"/>
      <c r="AN36" s="1451"/>
      <c r="AO36" s="1452"/>
      <c r="AP36" s="1453"/>
      <c r="AQ36" s="1454"/>
      <c r="AR36" s="1455"/>
      <c r="AS36" s="1197" t="str">
        <f t="shared" si="0"/>
        <v/>
      </c>
      <c r="AT36" s="1198"/>
      <c r="AU36" s="1199"/>
      <c r="AV36" s="1188"/>
      <c r="AW36" s="1189"/>
      <c r="AX36" s="1190"/>
      <c r="AY36" s="1463"/>
      <c r="AZ36" s="1464"/>
      <c r="BA36" s="1464"/>
      <c r="BB36" s="1464"/>
      <c r="BC36" s="1228"/>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6" customFormat="1" ht="28.5" customHeight="1">
      <c r="A37" s="1136"/>
      <c r="B37" s="1137"/>
      <c r="C37" s="1138"/>
      <c r="D37" s="1436"/>
      <c r="E37" s="1437"/>
      <c r="F37" s="1437"/>
      <c r="G37" s="1437"/>
      <c r="H37" s="1438"/>
      <c r="I37" s="1148" t="s">
        <v>327</v>
      </c>
      <c r="J37" s="1149"/>
      <c r="K37" s="1150"/>
      <c r="L37" s="1439"/>
      <c r="M37" s="1440"/>
      <c r="N37" s="1440"/>
      <c r="O37" s="1440"/>
      <c r="P37" s="1440"/>
      <c r="Q37" s="1440"/>
      <c r="R37" s="1440"/>
      <c r="S37" s="1441"/>
      <c r="T37" s="1442"/>
      <c r="U37" s="1443"/>
      <c r="V37" s="1443"/>
      <c r="W37" s="1443"/>
      <c r="X37" s="1443"/>
      <c r="Y37" s="1443"/>
      <c r="Z37" s="1443"/>
      <c r="AA37" s="1443"/>
      <c r="AB37" s="1444"/>
      <c r="AC37" s="1442"/>
      <c r="AD37" s="1443"/>
      <c r="AE37" s="1443"/>
      <c r="AF37" s="1443"/>
      <c r="AG37" s="1443"/>
      <c r="AH37" s="1443"/>
      <c r="AI37" s="1443"/>
      <c r="AJ37" s="1443"/>
      <c r="AK37" s="1443"/>
      <c r="AL37" s="1443"/>
      <c r="AM37" s="1444"/>
      <c r="AN37" s="1467"/>
      <c r="AO37" s="1468"/>
      <c r="AP37" s="1469"/>
      <c r="AQ37" s="1470"/>
      <c r="AR37" s="1471"/>
      <c r="AS37" s="1162" t="str">
        <f t="shared" si="0"/>
        <v/>
      </c>
      <c r="AT37" s="1163"/>
      <c r="AU37" s="1164"/>
      <c r="AV37" s="1200" t="str">
        <f>IF(AND(AN37&lt;&gt;"",AQ37&lt;&gt;""),ROUNDDOWN(((AQ37/AN37)/1000),1),"")</f>
        <v/>
      </c>
      <c r="AW37" s="1201"/>
      <c r="AX37" s="1202"/>
      <c r="AY37" s="1465"/>
      <c r="AZ37" s="1466"/>
      <c r="BA37" s="1466"/>
      <c r="BB37" s="1466"/>
      <c r="BC37" s="1227" t="s">
        <v>23</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6" customFormat="1" ht="28.5" customHeight="1">
      <c r="A38" s="1136"/>
      <c r="B38" s="1137"/>
      <c r="C38" s="1138"/>
      <c r="D38" s="1427"/>
      <c r="E38" s="1428"/>
      <c r="F38" s="1428"/>
      <c r="G38" s="1428"/>
      <c r="H38" s="1429"/>
      <c r="I38" s="1254" t="s">
        <v>328</v>
      </c>
      <c r="J38" s="1255"/>
      <c r="K38" s="1256"/>
      <c r="L38" s="1445"/>
      <c r="M38" s="1446"/>
      <c r="N38" s="1446"/>
      <c r="O38" s="1446"/>
      <c r="P38" s="1446"/>
      <c r="Q38" s="1446"/>
      <c r="R38" s="1446"/>
      <c r="S38" s="1447"/>
      <c r="T38" s="1448"/>
      <c r="U38" s="1449"/>
      <c r="V38" s="1449"/>
      <c r="W38" s="1449"/>
      <c r="X38" s="1449"/>
      <c r="Y38" s="1449"/>
      <c r="Z38" s="1449"/>
      <c r="AA38" s="1449"/>
      <c r="AB38" s="1450"/>
      <c r="AC38" s="1448"/>
      <c r="AD38" s="1449"/>
      <c r="AE38" s="1449"/>
      <c r="AF38" s="1449"/>
      <c r="AG38" s="1449"/>
      <c r="AH38" s="1449"/>
      <c r="AI38" s="1449"/>
      <c r="AJ38" s="1449"/>
      <c r="AK38" s="1449"/>
      <c r="AL38" s="1449"/>
      <c r="AM38" s="1450"/>
      <c r="AN38" s="1451"/>
      <c r="AO38" s="1452"/>
      <c r="AP38" s="1453"/>
      <c r="AQ38" s="1454"/>
      <c r="AR38" s="1455"/>
      <c r="AS38" s="1197" t="str">
        <f t="shared" si="0"/>
        <v/>
      </c>
      <c r="AT38" s="1198"/>
      <c r="AU38" s="1199"/>
      <c r="AV38" s="1188"/>
      <c r="AW38" s="1189"/>
      <c r="AX38" s="1190"/>
      <c r="AY38" s="1463"/>
      <c r="AZ38" s="1464"/>
      <c r="BA38" s="1464"/>
      <c r="BB38" s="1464"/>
      <c r="BC38" s="1228"/>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6" customFormat="1" ht="28.5" customHeight="1">
      <c r="A39" s="1136"/>
      <c r="B39" s="1137"/>
      <c r="C39" s="1138"/>
      <c r="D39" s="1436"/>
      <c r="E39" s="1437"/>
      <c r="F39" s="1437"/>
      <c r="G39" s="1437"/>
      <c r="H39" s="1438"/>
      <c r="I39" s="1148" t="s">
        <v>327</v>
      </c>
      <c r="J39" s="1149"/>
      <c r="K39" s="1150"/>
      <c r="L39" s="1439"/>
      <c r="M39" s="1440"/>
      <c r="N39" s="1440"/>
      <c r="O39" s="1440"/>
      <c r="P39" s="1440"/>
      <c r="Q39" s="1440"/>
      <c r="R39" s="1440"/>
      <c r="S39" s="1441"/>
      <c r="T39" s="1442"/>
      <c r="U39" s="1443"/>
      <c r="V39" s="1443"/>
      <c r="W39" s="1443"/>
      <c r="X39" s="1443"/>
      <c r="Y39" s="1443"/>
      <c r="Z39" s="1443"/>
      <c r="AA39" s="1443"/>
      <c r="AB39" s="1444"/>
      <c r="AC39" s="1442"/>
      <c r="AD39" s="1443"/>
      <c r="AE39" s="1443"/>
      <c r="AF39" s="1443"/>
      <c r="AG39" s="1443"/>
      <c r="AH39" s="1443"/>
      <c r="AI39" s="1443"/>
      <c r="AJ39" s="1443"/>
      <c r="AK39" s="1443"/>
      <c r="AL39" s="1443"/>
      <c r="AM39" s="1444"/>
      <c r="AN39" s="1467"/>
      <c r="AO39" s="1468"/>
      <c r="AP39" s="1469"/>
      <c r="AQ39" s="1470"/>
      <c r="AR39" s="1471"/>
      <c r="AS39" s="1162" t="str">
        <f t="shared" si="0"/>
        <v/>
      </c>
      <c r="AT39" s="1163"/>
      <c r="AU39" s="1164"/>
      <c r="AV39" s="1200" t="str">
        <f>IF(AND(AN39&lt;&gt;"",AQ39&lt;&gt;""),ROUNDDOWN(((AQ39/AN39)/1000),1),"")</f>
        <v/>
      </c>
      <c r="AW39" s="1201"/>
      <c r="AX39" s="1202"/>
      <c r="AY39" s="1465"/>
      <c r="AZ39" s="1466"/>
      <c r="BA39" s="1466"/>
      <c r="BB39" s="1466"/>
      <c r="BC39" s="1227" t="s">
        <v>23</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36" customFormat="1" ht="28.5" customHeight="1">
      <c r="A40" s="1136"/>
      <c r="B40" s="1137"/>
      <c r="C40" s="1138"/>
      <c r="D40" s="1427"/>
      <c r="E40" s="1428"/>
      <c r="F40" s="1428"/>
      <c r="G40" s="1428"/>
      <c r="H40" s="1429"/>
      <c r="I40" s="1254" t="s">
        <v>328</v>
      </c>
      <c r="J40" s="1255"/>
      <c r="K40" s="1256"/>
      <c r="L40" s="1445"/>
      <c r="M40" s="1446"/>
      <c r="N40" s="1446"/>
      <c r="O40" s="1446"/>
      <c r="P40" s="1446"/>
      <c r="Q40" s="1446"/>
      <c r="R40" s="1446"/>
      <c r="S40" s="1447"/>
      <c r="T40" s="1448"/>
      <c r="U40" s="1449"/>
      <c r="V40" s="1449"/>
      <c r="W40" s="1449"/>
      <c r="X40" s="1449"/>
      <c r="Y40" s="1449"/>
      <c r="Z40" s="1449"/>
      <c r="AA40" s="1449"/>
      <c r="AB40" s="1450"/>
      <c r="AC40" s="1448"/>
      <c r="AD40" s="1449"/>
      <c r="AE40" s="1449"/>
      <c r="AF40" s="1449"/>
      <c r="AG40" s="1449"/>
      <c r="AH40" s="1449"/>
      <c r="AI40" s="1449"/>
      <c r="AJ40" s="1449"/>
      <c r="AK40" s="1449"/>
      <c r="AL40" s="1449"/>
      <c r="AM40" s="1450"/>
      <c r="AN40" s="1451"/>
      <c r="AO40" s="1452"/>
      <c r="AP40" s="1453"/>
      <c r="AQ40" s="1454"/>
      <c r="AR40" s="1455"/>
      <c r="AS40" s="1197" t="str">
        <f t="shared" si="0"/>
        <v/>
      </c>
      <c r="AT40" s="1198"/>
      <c r="AU40" s="1199"/>
      <c r="AV40" s="1188"/>
      <c r="AW40" s="1189"/>
      <c r="AX40" s="1190"/>
      <c r="AY40" s="1463"/>
      <c r="AZ40" s="1464"/>
      <c r="BA40" s="1464"/>
      <c r="BB40" s="1464"/>
      <c r="BC40" s="1228"/>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s="36" customFormat="1" ht="28.5" customHeight="1">
      <c r="A41" s="1136"/>
      <c r="B41" s="1137"/>
      <c r="C41" s="1138"/>
      <c r="D41" s="1436"/>
      <c r="E41" s="1437"/>
      <c r="F41" s="1437"/>
      <c r="G41" s="1437"/>
      <c r="H41" s="1438"/>
      <c r="I41" s="1148" t="s">
        <v>327</v>
      </c>
      <c r="J41" s="1149"/>
      <c r="K41" s="1150"/>
      <c r="L41" s="1439"/>
      <c r="M41" s="1440"/>
      <c r="N41" s="1440"/>
      <c r="O41" s="1440"/>
      <c r="P41" s="1440"/>
      <c r="Q41" s="1440"/>
      <c r="R41" s="1440"/>
      <c r="S41" s="1441"/>
      <c r="T41" s="1442"/>
      <c r="U41" s="1443"/>
      <c r="V41" s="1443"/>
      <c r="W41" s="1443"/>
      <c r="X41" s="1443"/>
      <c r="Y41" s="1443"/>
      <c r="Z41" s="1443"/>
      <c r="AA41" s="1443"/>
      <c r="AB41" s="1444"/>
      <c r="AC41" s="1442"/>
      <c r="AD41" s="1443"/>
      <c r="AE41" s="1443"/>
      <c r="AF41" s="1443"/>
      <c r="AG41" s="1443"/>
      <c r="AH41" s="1443"/>
      <c r="AI41" s="1443"/>
      <c r="AJ41" s="1443"/>
      <c r="AK41" s="1443"/>
      <c r="AL41" s="1443"/>
      <c r="AM41" s="1444"/>
      <c r="AN41" s="1467"/>
      <c r="AO41" s="1468"/>
      <c r="AP41" s="1469"/>
      <c r="AQ41" s="1470"/>
      <c r="AR41" s="1471"/>
      <c r="AS41" s="1162" t="str">
        <f t="shared" si="0"/>
        <v/>
      </c>
      <c r="AT41" s="1163"/>
      <c r="AU41" s="1164"/>
      <c r="AV41" s="1200" t="str">
        <f>IF(AND(AN41&lt;&gt;"",AQ41&lt;&gt;""),ROUNDDOWN(((AQ41/AN41)/1000),1),"")</f>
        <v/>
      </c>
      <c r="AW41" s="1201"/>
      <c r="AX41" s="1202"/>
      <c r="AY41" s="1465"/>
      <c r="AZ41" s="1466"/>
      <c r="BA41" s="1466"/>
      <c r="BB41" s="1466"/>
      <c r="BC41" s="1227" t="s">
        <v>23</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s="36" customFormat="1" ht="28.5" customHeight="1">
      <c r="A42" s="1136"/>
      <c r="B42" s="1137"/>
      <c r="C42" s="1138"/>
      <c r="D42" s="1427"/>
      <c r="E42" s="1428"/>
      <c r="F42" s="1428"/>
      <c r="G42" s="1428"/>
      <c r="H42" s="1429"/>
      <c r="I42" s="1254" t="s">
        <v>328</v>
      </c>
      <c r="J42" s="1255"/>
      <c r="K42" s="1256"/>
      <c r="L42" s="1445"/>
      <c r="M42" s="1446"/>
      <c r="N42" s="1446"/>
      <c r="O42" s="1446"/>
      <c r="P42" s="1446"/>
      <c r="Q42" s="1446"/>
      <c r="R42" s="1446"/>
      <c r="S42" s="1447"/>
      <c r="T42" s="1448"/>
      <c r="U42" s="1449"/>
      <c r="V42" s="1449"/>
      <c r="W42" s="1449"/>
      <c r="X42" s="1449"/>
      <c r="Y42" s="1449"/>
      <c r="Z42" s="1449"/>
      <c r="AA42" s="1449"/>
      <c r="AB42" s="1450"/>
      <c r="AC42" s="1448"/>
      <c r="AD42" s="1449"/>
      <c r="AE42" s="1449"/>
      <c r="AF42" s="1449"/>
      <c r="AG42" s="1449"/>
      <c r="AH42" s="1449"/>
      <c r="AI42" s="1449"/>
      <c r="AJ42" s="1449"/>
      <c r="AK42" s="1449"/>
      <c r="AL42" s="1449"/>
      <c r="AM42" s="1450"/>
      <c r="AN42" s="1451"/>
      <c r="AO42" s="1452"/>
      <c r="AP42" s="1453"/>
      <c r="AQ42" s="1454"/>
      <c r="AR42" s="1455"/>
      <c r="AS42" s="1197" t="str">
        <f t="shared" si="0"/>
        <v/>
      </c>
      <c r="AT42" s="1198"/>
      <c r="AU42" s="1199"/>
      <c r="AV42" s="1188"/>
      <c r="AW42" s="1189"/>
      <c r="AX42" s="1190"/>
      <c r="AY42" s="1463"/>
      <c r="AZ42" s="1464"/>
      <c r="BA42" s="1464"/>
      <c r="BB42" s="1464"/>
      <c r="BC42" s="1228"/>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row>
    <row r="43" spans="1:106" s="36" customFormat="1" ht="28.5" customHeight="1">
      <c r="A43" s="1136"/>
      <c r="B43" s="1137"/>
      <c r="C43" s="1138"/>
      <c r="D43" s="1436"/>
      <c r="E43" s="1437"/>
      <c r="F43" s="1437"/>
      <c r="G43" s="1437"/>
      <c r="H43" s="1438"/>
      <c r="I43" s="1148" t="s">
        <v>327</v>
      </c>
      <c r="J43" s="1149"/>
      <c r="K43" s="1150"/>
      <c r="L43" s="1439"/>
      <c r="M43" s="1440"/>
      <c r="N43" s="1440"/>
      <c r="O43" s="1440"/>
      <c r="P43" s="1440"/>
      <c r="Q43" s="1440"/>
      <c r="R43" s="1440"/>
      <c r="S43" s="1441"/>
      <c r="T43" s="1442"/>
      <c r="U43" s="1443"/>
      <c r="V43" s="1443"/>
      <c r="W43" s="1443"/>
      <c r="X43" s="1443"/>
      <c r="Y43" s="1443"/>
      <c r="Z43" s="1443"/>
      <c r="AA43" s="1443"/>
      <c r="AB43" s="1444"/>
      <c r="AC43" s="1442"/>
      <c r="AD43" s="1443"/>
      <c r="AE43" s="1443"/>
      <c r="AF43" s="1443"/>
      <c r="AG43" s="1443"/>
      <c r="AH43" s="1443"/>
      <c r="AI43" s="1443"/>
      <c r="AJ43" s="1443"/>
      <c r="AK43" s="1443"/>
      <c r="AL43" s="1443"/>
      <c r="AM43" s="1444"/>
      <c r="AN43" s="1467"/>
      <c r="AO43" s="1468"/>
      <c r="AP43" s="1469"/>
      <c r="AQ43" s="1470"/>
      <c r="AR43" s="1471"/>
      <c r="AS43" s="1162" t="str">
        <f t="shared" si="0"/>
        <v/>
      </c>
      <c r="AT43" s="1163"/>
      <c r="AU43" s="1164"/>
      <c r="AV43" s="1200" t="str">
        <f>IF(AND(AN43&lt;&gt;"",AQ43&lt;&gt;""),ROUNDDOWN(((AQ43/AN43)/1000),1),"")</f>
        <v/>
      </c>
      <c r="AW43" s="1201"/>
      <c r="AX43" s="1202"/>
      <c r="AY43" s="1465"/>
      <c r="AZ43" s="1466"/>
      <c r="BA43" s="1466"/>
      <c r="BB43" s="1466"/>
      <c r="BC43" s="1227" t="s">
        <v>23</v>
      </c>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row>
    <row r="44" spans="1:106" s="36" customFormat="1" ht="28.5" customHeight="1">
      <c r="A44" s="1136"/>
      <c r="B44" s="1137"/>
      <c r="C44" s="1138"/>
      <c r="D44" s="1427"/>
      <c r="E44" s="1428"/>
      <c r="F44" s="1428"/>
      <c r="G44" s="1428"/>
      <c r="H44" s="1429"/>
      <c r="I44" s="1254" t="s">
        <v>328</v>
      </c>
      <c r="J44" s="1255"/>
      <c r="K44" s="1256"/>
      <c r="L44" s="1445"/>
      <c r="M44" s="1446"/>
      <c r="N44" s="1446"/>
      <c r="O44" s="1446"/>
      <c r="P44" s="1446"/>
      <c r="Q44" s="1446"/>
      <c r="R44" s="1446"/>
      <c r="S44" s="1447"/>
      <c r="T44" s="1448"/>
      <c r="U44" s="1449"/>
      <c r="V44" s="1449"/>
      <c r="W44" s="1449"/>
      <c r="X44" s="1449"/>
      <c r="Y44" s="1449"/>
      <c r="Z44" s="1449"/>
      <c r="AA44" s="1449"/>
      <c r="AB44" s="1450"/>
      <c r="AC44" s="1448"/>
      <c r="AD44" s="1449"/>
      <c r="AE44" s="1449"/>
      <c r="AF44" s="1449"/>
      <c r="AG44" s="1449"/>
      <c r="AH44" s="1449"/>
      <c r="AI44" s="1449"/>
      <c r="AJ44" s="1449"/>
      <c r="AK44" s="1449"/>
      <c r="AL44" s="1449"/>
      <c r="AM44" s="1450"/>
      <c r="AN44" s="1451"/>
      <c r="AO44" s="1452"/>
      <c r="AP44" s="1453"/>
      <c r="AQ44" s="1454"/>
      <c r="AR44" s="1455"/>
      <c r="AS44" s="1197" t="str">
        <f t="shared" si="0"/>
        <v/>
      </c>
      <c r="AT44" s="1198"/>
      <c r="AU44" s="1199"/>
      <c r="AV44" s="1188"/>
      <c r="AW44" s="1189"/>
      <c r="AX44" s="1190"/>
      <c r="AY44" s="1463"/>
      <c r="AZ44" s="1464"/>
      <c r="BA44" s="1464"/>
      <c r="BB44" s="1464"/>
      <c r="BC44" s="1228"/>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row>
    <row r="45" spans="1:106" s="36" customFormat="1" ht="28.5" customHeight="1">
      <c r="A45" s="1136"/>
      <c r="B45" s="1137"/>
      <c r="C45" s="1138"/>
      <c r="D45" s="1436"/>
      <c r="E45" s="1437"/>
      <c r="F45" s="1437"/>
      <c r="G45" s="1437"/>
      <c r="H45" s="1438"/>
      <c r="I45" s="1148" t="s">
        <v>327</v>
      </c>
      <c r="J45" s="1149"/>
      <c r="K45" s="1150"/>
      <c r="L45" s="1439"/>
      <c r="M45" s="1440"/>
      <c r="N45" s="1440"/>
      <c r="O45" s="1440"/>
      <c r="P45" s="1440"/>
      <c r="Q45" s="1440"/>
      <c r="R45" s="1440"/>
      <c r="S45" s="1441"/>
      <c r="T45" s="1442"/>
      <c r="U45" s="1443"/>
      <c r="V45" s="1443"/>
      <c r="W45" s="1443"/>
      <c r="X45" s="1443"/>
      <c r="Y45" s="1443"/>
      <c r="Z45" s="1443"/>
      <c r="AA45" s="1443"/>
      <c r="AB45" s="1444"/>
      <c r="AC45" s="1442"/>
      <c r="AD45" s="1443"/>
      <c r="AE45" s="1443"/>
      <c r="AF45" s="1443"/>
      <c r="AG45" s="1443"/>
      <c r="AH45" s="1443"/>
      <c r="AI45" s="1443"/>
      <c r="AJ45" s="1443"/>
      <c r="AK45" s="1443"/>
      <c r="AL45" s="1443"/>
      <c r="AM45" s="1444"/>
      <c r="AN45" s="1467"/>
      <c r="AO45" s="1468"/>
      <c r="AP45" s="1469"/>
      <c r="AQ45" s="1470"/>
      <c r="AR45" s="1471"/>
      <c r="AS45" s="1162" t="str">
        <f t="shared" si="0"/>
        <v/>
      </c>
      <c r="AT45" s="1163"/>
      <c r="AU45" s="1164"/>
      <c r="AV45" s="1200" t="str">
        <f>IF(AND(AN45&lt;&gt;"",AQ45&lt;&gt;""),ROUNDDOWN(((AQ45/AN45)/1000),1),"")</f>
        <v/>
      </c>
      <c r="AW45" s="1201"/>
      <c r="AX45" s="1202"/>
      <c r="AY45" s="1465"/>
      <c r="AZ45" s="1466"/>
      <c r="BA45" s="1466"/>
      <c r="BB45" s="1466"/>
      <c r="BC45" s="1227" t="s">
        <v>23</v>
      </c>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row>
    <row r="46" spans="1:106" s="36" customFormat="1" ht="28.5" customHeight="1">
      <c r="A46" s="1136"/>
      <c r="B46" s="1137"/>
      <c r="C46" s="1138"/>
      <c r="D46" s="1427"/>
      <c r="E46" s="1428"/>
      <c r="F46" s="1428"/>
      <c r="G46" s="1428"/>
      <c r="H46" s="1429"/>
      <c r="I46" s="1254" t="s">
        <v>328</v>
      </c>
      <c r="J46" s="1255"/>
      <c r="K46" s="1256"/>
      <c r="L46" s="1445"/>
      <c r="M46" s="1446"/>
      <c r="N46" s="1446"/>
      <c r="O46" s="1446"/>
      <c r="P46" s="1446"/>
      <c r="Q46" s="1446"/>
      <c r="R46" s="1446"/>
      <c r="S46" s="1447"/>
      <c r="T46" s="1448"/>
      <c r="U46" s="1449"/>
      <c r="V46" s="1449"/>
      <c r="W46" s="1449"/>
      <c r="X46" s="1449"/>
      <c r="Y46" s="1449"/>
      <c r="Z46" s="1449"/>
      <c r="AA46" s="1449"/>
      <c r="AB46" s="1450"/>
      <c r="AC46" s="1448"/>
      <c r="AD46" s="1449"/>
      <c r="AE46" s="1449"/>
      <c r="AF46" s="1449"/>
      <c r="AG46" s="1449"/>
      <c r="AH46" s="1449"/>
      <c r="AI46" s="1449"/>
      <c r="AJ46" s="1449"/>
      <c r="AK46" s="1449"/>
      <c r="AL46" s="1449"/>
      <c r="AM46" s="1450"/>
      <c r="AN46" s="1451"/>
      <c r="AO46" s="1452"/>
      <c r="AP46" s="1453"/>
      <c r="AQ46" s="1454"/>
      <c r="AR46" s="1455"/>
      <c r="AS46" s="1197" t="str">
        <f t="shared" si="0"/>
        <v/>
      </c>
      <c r="AT46" s="1198"/>
      <c r="AU46" s="1199"/>
      <c r="AV46" s="1188"/>
      <c r="AW46" s="1189"/>
      <c r="AX46" s="1190"/>
      <c r="AY46" s="1463"/>
      <c r="AZ46" s="1464"/>
      <c r="BA46" s="1464"/>
      <c r="BB46" s="1464"/>
      <c r="BC46" s="1228"/>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row>
    <row r="47" spans="1:106" s="36" customFormat="1" ht="28.5" customHeight="1">
      <c r="A47" s="1136"/>
      <c r="B47" s="1137"/>
      <c r="C47" s="1138"/>
      <c r="D47" s="1436"/>
      <c r="E47" s="1437"/>
      <c r="F47" s="1437"/>
      <c r="G47" s="1437"/>
      <c r="H47" s="1438"/>
      <c r="I47" s="1148" t="s">
        <v>327</v>
      </c>
      <c r="J47" s="1149"/>
      <c r="K47" s="1150"/>
      <c r="L47" s="1439"/>
      <c r="M47" s="1440"/>
      <c r="N47" s="1440"/>
      <c r="O47" s="1440"/>
      <c r="P47" s="1440"/>
      <c r="Q47" s="1440"/>
      <c r="R47" s="1440"/>
      <c r="S47" s="1441"/>
      <c r="T47" s="1442"/>
      <c r="U47" s="1443"/>
      <c r="V47" s="1443"/>
      <c r="W47" s="1443"/>
      <c r="X47" s="1443"/>
      <c r="Y47" s="1443"/>
      <c r="Z47" s="1443"/>
      <c r="AA47" s="1443"/>
      <c r="AB47" s="1444"/>
      <c r="AC47" s="1442"/>
      <c r="AD47" s="1443"/>
      <c r="AE47" s="1443"/>
      <c r="AF47" s="1443"/>
      <c r="AG47" s="1443"/>
      <c r="AH47" s="1443"/>
      <c r="AI47" s="1443"/>
      <c r="AJ47" s="1443"/>
      <c r="AK47" s="1443"/>
      <c r="AL47" s="1443"/>
      <c r="AM47" s="1444"/>
      <c r="AN47" s="1467"/>
      <c r="AO47" s="1468"/>
      <c r="AP47" s="1469"/>
      <c r="AQ47" s="1470"/>
      <c r="AR47" s="1471"/>
      <c r="AS47" s="1162" t="str">
        <f t="shared" si="0"/>
        <v/>
      </c>
      <c r="AT47" s="1163"/>
      <c r="AU47" s="1164"/>
      <c r="AV47" s="1200" t="str">
        <f>IF(AND(AN47&lt;&gt;"",AQ47&lt;&gt;""),ROUNDDOWN(((AQ47/AN47)/1000),1),"")</f>
        <v/>
      </c>
      <c r="AW47" s="1201"/>
      <c r="AX47" s="1202"/>
      <c r="AY47" s="1465"/>
      <c r="AZ47" s="1466"/>
      <c r="BA47" s="1466"/>
      <c r="BB47" s="1466"/>
      <c r="BC47" s="1227" t="s">
        <v>23</v>
      </c>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row>
    <row r="48" spans="1:106" s="36" customFormat="1" ht="28.5" customHeight="1">
      <c r="A48" s="1136"/>
      <c r="B48" s="1137"/>
      <c r="C48" s="1138"/>
      <c r="D48" s="1427"/>
      <c r="E48" s="1428"/>
      <c r="F48" s="1428"/>
      <c r="G48" s="1428"/>
      <c r="H48" s="1429"/>
      <c r="I48" s="1254" t="s">
        <v>328</v>
      </c>
      <c r="J48" s="1255"/>
      <c r="K48" s="1256"/>
      <c r="L48" s="1445"/>
      <c r="M48" s="1446"/>
      <c r="N48" s="1446"/>
      <c r="O48" s="1446"/>
      <c r="P48" s="1446"/>
      <c r="Q48" s="1446"/>
      <c r="R48" s="1446"/>
      <c r="S48" s="1447"/>
      <c r="T48" s="1448"/>
      <c r="U48" s="1449"/>
      <c r="V48" s="1449"/>
      <c r="W48" s="1449"/>
      <c r="X48" s="1449"/>
      <c r="Y48" s="1449"/>
      <c r="Z48" s="1449"/>
      <c r="AA48" s="1449"/>
      <c r="AB48" s="1450"/>
      <c r="AC48" s="1448"/>
      <c r="AD48" s="1449"/>
      <c r="AE48" s="1449"/>
      <c r="AF48" s="1449"/>
      <c r="AG48" s="1449"/>
      <c r="AH48" s="1449"/>
      <c r="AI48" s="1449"/>
      <c r="AJ48" s="1449"/>
      <c r="AK48" s="1449"/>
      <c r="AL48" s="1449"/>
      <c r="AM48" s="1450"/>
      <c r="AN48" s="1451"/>
      <c r="AO48" s="1452"/>
      <c r="AP48" s="1453"/>
      <c r="AQ48" s="1454"/>
      <c r="AR48" s="1455"/>
      <c r="AS48" s="1197" t="str">
        <f t="shared" si="0"/>
        <v/>
      </c>
      <c r="AT48" s="1198"/>
      <c r="AU48" s="1199"/>
      <c r="AV48" s="1188"/>
      <c r="AW48" s="1189"/>
      <c r="AX48" s="1190"/>
      <c r="AY48" s="1463"/>
      <c r="AZ48" s="1464"/>
      <c r="BA48" s="1464"/>
      <c r="BB48" s="1464"/>
      <c r="BC48" s="1228"/>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row>
    <row r="49" spans="1:106" s="36" customFormat="1" ht="28.5" customHeight="1">
      <c r="A49" s="1136"/>
      <c r="B49" s="1137"/>
      <c r="C49" s="1138"/>
      <c r="D49" s="1436"/>
      <c r="E49" s="1437"/>
      <c r="F49" s="1437"/>
      <c r="G49" s="1437"/>
      <c r="H49" s="1438"/>
      <c r="I49" s="1148" t="s">
        <v>327</v>
      </c>
      <c r="J49" s="1149"/>
      <c r="K49" s="1150"/>
      <c r="L49" s="1439"/>
      <c r="M49" s="1440"/>
      <c r="N49" s="1440"/>
      <c r="O49" s="1440"/>
      <c r="P49" s="1440"/>
      <c r="Q49" s="1440"/>
      <c r="R49" s="1440"/>
      <c r="S49" s="1441"/>
      <c r="T49" s="1442"/>
      <c r="U49" s="1443"/>
      <c r="V49" s="1443"/>
      <c r="W49" s="1443"/>
      <c r="X49" s="1443"/>
      <c r="Y49" s="1443"/>
      <c r="Z49" s="1443"/>
      <c r="AA49" s="1443"/>
      <c r="AB49" s="1444"/>
      <c r="AC49" s="1442"/>
      <c r="AD49" s="1443"/>
      <c r="AE49" s="1443"/>
      <c r="AF49" s="1443"/>
      <c r="AG49" s="1443"/>
      <c r="AH49" s="1443"/>
      <c r="AI49" s="1443"/>
      <c r="AJ49" s="1443"/>
      <c r="AK49" s="1443"/>
      <c r="AL49" s="1443"/>
      <c r="AM49" s="1444"/>
      <c r="AN49" s="1467"/>
      <c r="AO49" s="1468"/>
      <c r="AP49" s="1469"/>
      <c r="AQ49" s="1470"/>
      <c r="AR49" s="1471"/>
      <c r="AS49" s="1162" t="str">
        <f t="shared" si="0"/>
        <v/>
      </c>
      <c r="AT49" s="1163"/>
      <c r="AU49" s="1164"/>
      <c r="AV49" s="1200" t="str">
        <f>IF(AND(AN49&lt;&gt;"",AQ49&lt;&gt;""),ROUNDDOWN(((AQ49/AN49)/1000),1),"")</f>
        <v/>
      </c>
      <c r="AW49" s="1201"/>
      <c r="AX49" s="1202"/>
      <c r="AY49" s="1465"/>
      <c r="AZ49" s="1466"/>
      <c r="BA49" s="1466"/>
      <c r="BB49" s="1466"/>
      <c r="BC49" s="1227" t="s">
        <v>23</v>
      </c>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row>
    <row r="50" spans="1:106" s="36" customFormat="1" ht="28.5" customHeight="1">
      <c r="A50" s="1136"/>
      <c r="B50" s="1137"/>
      <c r="C50" s="1138"/>
      <c r="D50" s="1427"/>
      <c r="E50" s="1428"/>
      <c r="F50" s="1428"/>
      <c r="G50" s="1428"/>
      <c r="H50" s="1429"/>
      <c r="I50" s="1254" t="s">
        <v>328</v>
      </c>
      <c r="J50" s="1255"/>
      <c r="K50" s="1256"/>
      <c r="L50" s="1445"/>
      <c r="M50" s="1446"/>
      <c r="N50" s="1446"/>
      <c r="O50" s="1446"/>
      <c r="P50" s="1446"/>
      <c r="Q50" s="1446"/>
      <c r="R50" s="1446"/>
      <c r="S50" s="1447"/>
      <c r="T50" s="1448"/>
      <c r="U50" s="1449"/>
      <c r="V50" s="1449"/>
      <c r="W50" s="1449"/>
      <c r="X50" s="1449"/>
      <c r="Y50" s="1449"/>
      <c r="Z50" s="1449"/>
      <c r="AA50" s="1449"/>
      <c r="AB50" s="1450"/>
      <c r="AC50" s="1448"/>
      <c r="AD50" s="1449"/>
      <c r="AE50" s="1449"/>
      <c r="AF50" s="1449"/>
      <c r="AG50" s="1449"/>
      <c r="AH50" s="1449"/>
      <c r="AI50" s="1449"/>
      <c r="AJ50" s="1449"/>
      <c r="AK50" s="1449"/>
      <c r="AL50" s="1449"/>
      <c r="AM50" s="1450"/>
      <c r="AN50" s="1451"/>
      <c r="AO50" s="1452"/>
      <c r="AP50" s="1453"/>
      <c r="AQ50" s="1454"/>
      <c r="AR50" s="1455"/>
      <c r="AS50" s="1197" t="str">
        <f t="shared" si="0"/>
        <v/>
      </c>
      <c r="AT50" s="1198"/>
      <c r="AU50" s="1199"/>
      <c r="AV50" s="1188"/>
      <c r="AW50" s="1189"/>
      <c r="AX50" s="1190"/>
      <c r="AY50" s="1463"/>
      <c r="AZ50" s="1464"/>
      <c r="BA50" s="1464"/>
      <c r="BB50" s="1464"/>
      <c r="BC50" s="1228"/>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row>
    <row r="51" spans="1:106" s="36" customFormat="1" ht="28.5" customHeight="1">
      <c r="A51" s="1136"/>
      <c r="B51" s="1137"/>
      <c r="C51" s="1138"/>
      <c r="D51" s="1436"/>
      <c r="E51" s="1437"/>
      <c r="F51" s="1437"/>
      <c r="G51" s="1437"/>
      <c r="H51" s="1438"/>
      <c r="I51" s="1148" t="s">
        <v>327</v>
      </c>
      <c r="J51" s="1149"/>
      <c r="K51" s="1150"/>
      <c r="L51" s="1439"/>
      <c r="M51" s="1440"/>
      <c r="N51" s="1440"/>
      <c r="O51" s="1440"/>
      <c r="P51" s="1440"/>
      <c r="Q51" s="1440"/>
      <c r="R51" s="1440"/>
      <c r="S51" s="1441"/>
      <c r="T51" s="1442"/>
      <c r="U51" s="1443"/>
      <c r="V51" s="1443"/>
      <c r="W51" s="1443"/>
      <c r="X51" s="1443"/>
      <c r="Y51" s="1443"/>
      <c r="Z51" s="1443"/>
      <c r="AA51" s="1443"/>
      <c r="AB51" s="1444"/>
      <c r="AC51" s="1442"/>
      <c r="AD51" s="1443"/>
      <c r="AE51" s="1443"/>
      <c r="AF51" s="1443"/>
      <c r="AG51" s="1443"/>
      <c r="AH51" s="1443"/>
      <c r="AI51" s="1443"/>
      <c r="AJ51" s="1443"/>
      <c r="AK51" s="1443"/>
      <c r="AL51" s="1443"/>
      <c r="AM51" s="1444"/>
      <c r="AN51" s="1467"/>
      <c r="AO51" s="1468"/>
      <c r="AP51" s="1469"/>
      <c r="AQ51" s="1470"/>
      <c r="AR51" s="1471"/>
      <c r="AS51" s="1162" t="str">
        <f t="shared" si="0"/>
        <v/>
      </c>
      <c r="AT51" s="1163"/>
      <c r="AU51" s="1164"/>
      <c r="AV51" s="1200" t="str">
        <f>IF(AND(AN51&lt;&gt;"",AQ51&lt;&gt;""),ROUNDDOWN(((AQ51/AN51)/1000),1),"")</f>
        <v/>
      </c>
      <c r="AW51" s="1201"/>
      <c r="AX51" s="1202"/>
      <c r="AY51" s="1465"/>
      <c r="AZ51" s="1466"/>
      <c r="BA51" s="1466"/>
      <c r="BB51" s="1466"/>
      <c r="BC51" s="1227" t="s">
        <v>23</v>
      </c>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row>
    <row r="52" spans="1:106" s="36" customFormat="1" ht="28.5" customHeight="1" thickBot="1">
      <c r="A52" s="1139"/>
      <c r="B52" s="1140"/>
      <c r="C52" s="1141"/>
      <c r="D52" s="1472"/>
      <c r="E52" s="1473"/>
      <c r="F52" s="1473"/>
      <c r="G52" s="1473"/>
      <c r="H52" s="1474"/>
      <c r="I52" s="1168" t="s">
        <v>328</v>
      </c>
      <c r="J52" s="1169"/>
      <c r="K52" s="1170"/>
      <c r="L52" s="1477"/>
      <c r="M52" s="1478"/>
      <c r="N52" s="1478"/>
      <c r="O52" s="1478"/>
      <c r="P52" s="1478"/>
      <c r="Q52" s="1478"/>
      <c r="R52" s="1478"/>
      <c r="S52" s="1479"/>
      <c r="T52" s="1480"/>
      <c r="U52" s="1481"/>
      <c r="V52" s="1481"/>
      <c r="W52" s="1481"/>
      <c r="X52" s="1481"/>
      <c r="Y52" s="1481"/>
      <c r="Z52" s="1481"/>
      <c r="AA52" s="1481"/>
      <c r="AB52" s="1482"/>
      <c r="AC52" s="1480"/>
      <c r="AD52" s="1481"/>
      <c r="AE52" s="1481"/>
      <c r="AF52" s="1481"/>
      <c r="AG52" s="1481"/>
      <c r="AH52" s="1481"/>
      <c r="AI52" s="1481"/>
      <c r="AJ52" s="1481"/>
      <c r="AK52" s="1481"/>
      <c r="AL52" s="1481"/>
      <c r="AM52" s="1482"/>
      <c r="AN52" s="1483"/>
      <c r="AO52" s="1484"/>
      <c r="AP52" s="1485"/>
      <c r="AQ52" s="1486"/>
      <c r="AR52" s="1487"/>
      <c r="AS52" s="1177" t="str">
        <f t="shared" si="0"/>
        <v/>
      </c>
      <c r="AT52" s="1178"/>
      <c r="AU52" s="1179"/>
      <c r="AV52" s="1229"/>
      <c r="AW52" s="1230"/>
      <c r="AX52" s="1231"/>
      <c r="AY52" s="1475"/>
      <c r="AZ52" s="1476"/>
      <c r="BA52" s="1476"/>
      <c r="BB52" s="1476"/>
      <c r="BC52" s="123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row>
    <row r="53" spans="1:106" s="7" customFormat="1" ht="10.5" customHeight="1"/>
    <row r="54" spans="1:106" s="7" customFormat="1" ht="10.5" customHeight="1"/>
    <row r="55" spans="1:106" s="7" customFormat="1" ht="10.5" customHeight="1"/>
    <row r="56" spans="1:106" s="7" customFormat="1" ht="10.5" customHeight="1"/>
    <row r="57" spans="1:106" s="7" customFormat="1" ht="10.5" customHeight="1"/>
    <row r="58" spans="1:106" s="7" customFormat="1" ht="10.5" customHeight="1"/>
    <row r="59" spans="1:106" s="7" customFormat="1" ht="10.5" customHeight="1"/>
    <row r="60" spans="1:106" s="7" customFormat="1" ht="10.5" customHeight="1"/>
    <row r="61" spans="1:106" s="7" customFormat="1" ht="10.5" customHeight="1"/>
    <row r="62" spans="1:106" s="7" customFormat="1" ht="10.5" customHeight="1"/>
    <row r="63" spans="1:106" s="7" customFormat="1" ht="10.5" customHeight="1"/>
    <row r="64" spans="1:106" s="7" customFormat="1" ht="10.5" customHeight="1"/>
    <row r="65" spans="1:55" s="7" customFormat="1" ht="31.5" customHeight="1" thickBot="1">
      <c r="A65" s="49" t="s">
        <v>206</v>
      </c>
      <c r="B65" s="392"/>
      <c r="C65" s="392"/>
      <c r="D65" s="392"/>
      <c r="E65" s="392"/>
      <c r="F65" s="392"/>
      <c r="G65" s="392"/>
      <c r="H65" s="392"/>
      <c r="I65" s="392"/>
      <c r="J65" s="392"/>
      <c r="K65" s="392"/>
      <c r="L65" s="392"/>
      <c r="M65" s="392"/>
      <c r="N65" s="292" t="s">
        <v>331</v>
      </c>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392"/>
      <c r="AZ65" s="392"/>
      <c r="BA65" s="392"/>
      <c r="BB65" s="392"/>
      <c r="BC65" s="392"/>
    </row>
    <row r="66" spans="1:55" s="7" customFormat="1" ht="57.75" customHeight="1" thickBot="1">
      <c r="A66" s="867" t="s">
        <v>24</v>
      </c>
      <c r="B66" s="868"/>
      <c r="C66" s="838"/>
      <c r="D66" s="881" t="s">
        <v>219</v>
      </c>
      <c r="E66" s="882"/>
      <c r="F66" s="882"/>
      <c r="G66" s="882"/>
      <c r="H66" s="882"/>
      <c r="I66" s="882"/>
      <c r="J66" s="882"/>
      <c r="K66" s="911" t="s">
        <v>99</v>
      </c>
      <c r="L66" s="912"/>
      <c r="M66" s="912"/>
      <c r="N66" s="912"/>
      <c r="O66" s="912"/>
      <c r="P66" s="912"/>
      <c r="Q66" s="912"/>
      <c r="R66" s="912"/>
      <c r="S66" s="912"/>
      <c r="T66" s="913"/>
      <c r="U66" s="914" t="s">
        <v>208</v>
      </c>
      <c r="V66" s="915"/>
      <c r="W66" s="882" t="s">
        <v>209</v>
      </c>
      <c r="X66" s="882"/>
      <c r="Y66" s="882"/>
      <c r="Z66" s="882"/>
      <c r="AA66" s="882"/>
      <c r="AB66" s="882"/>
      <c r="AC66" s="882"/>
      <c r="AD66" s="882"/>
      <c r="AE66" s="883"/>
      <c r="AF66" s="881" t="s">
        <v>210</v>
      </c>
      <c r="AG66" s="882"/>
      <c r="AH66" s="882"/>
      <c r="AI66" s="882"/>
      <c r="AJ66" s="882"/>
      <c r="AK66" s="882"/>
      <c r="AL66" s="882"/>
      <c r="AM66" s="882"/>
      <c r="AN66" s="882"/>
      <c r="AO66" s="882"/>
      <c r="AP66" s="883"/>
      <c r="AQ66" s="881" t="s">
        <v>299</v>
      </c>
      <c r="AR66" s="882"/>
      <c r="AS66" s="882"/>
      <c r="AT66" s="882"/>
      <c r="AU66" s="882"/>
      <c r="AV66" s="882"/>
      <c r="AW66" s="882"/>
      <c r="AX66" s="882"/>
      <c r="AY66" s="882"/>
      <c r="AZ66" s="882"/>
      <c r="BA66" s="882"/>
      <c r="BB66" s="882"/>
      <c r="BC66" s="884"/>
    </row>
    <row r="67" spans="1:55" s="7" customFormat="1" ht="33.75" customHeight="1" thickTop="1">
      <c r="A67" s="1119" t="s">
        <v>218</v>
      </c>
      <c r="B67" s="1120"/>
      <c r="C67" s="1121"/>
      <c r="D67" s="1122" t="s">
        <v>220</v>
      </c>
      <c r="E67" s="1123"/>
      <c r="F67" s="1123"/>
      <c r="G67" s="1123"/>
      <c r="H67" s="1123"/>
      <c r="I67" s="1123"/>
      <c r="J67" s="1124"/>
      <c r="K67" s="1125" t="str">
        <f>IF(AV13&lt;&gt;"",ROUNDDOWN(SUM(AY13:BB32),0),"")</f>
        <v/>
      </c>
      <c r="L67" s="1126"/>
      <c r="M67" s="1126"/>
      <c r="N67" s="1126"/>
      <c r="O67" s="1126"/>
      <c r="P67" s="1126"/>
      <c r="Q67" s="1126"/>
      <c r="R67" s="1126"/>
      <c r="S67" s="1126"/>
      <c r="T67" s="310" t="s">
        <v>23</v>
      </c>
      <c r="U67" s="1127" t="s">
        <v>208</v>
      </c>
      <c r="V67" s="1128"/>
      <c r="W67" s="1129">
        <v>7500</v>
      </c>
      <c r="X67" s="1129"/>
      <c r="Y67" s="1129"/>
      <c r="Z67" s="1129"/>
      <c r="AA67" s="1129"/>
      <c r="AB67" s="1129"/>
      <c r="AC67" s="1129"/>
      <c r="AD67" s="1129"/>
      <c r="AE67" s="294" t="s">
        <v>0</v>
      </c>
      <c r="AF67" s="1130" t="str">
        <f>IF(K67="","",(K67*W67))</f>
        <v/>
      </c>
      <c r="AG67" s="1130"/>
      <c r="AH67" s="1130"/>
      <c r="AI67" s="1130"/>
      <c r="AJ67" s="1130"/>
      <c r="AK67" s="1130"/>
      <c r="AL67" s="1130"/>
      <c r="AM67" s="1130"/>
      <c r="AN67" s="1130"/>
      <c r="AO67" s="1130"/>
      <c r="AP67" s="294" t="s">
        <v>0</v>
      </c>
      <c r="AQ67" s="1131" t="str">
        <f>IF(AF67&lt;&gt;"",AF67,"")</f>
        <v/>
      </c>
      <c r="AR67" s="1132"/>
      <c r="AS67" s="1132"/>
      <c r="AT67" s="1132"/>
      <c r="AU67" s="1132"/>
      <c r="AV67" s="1132"/>
      <c r="AW67" s="1132"/>
      <c r="AX67" s="1132"/>
      <c r="AY67" s="1132"/>
      <c r="AZ67" s="1132"/>
      <c r="BA67" s="1132"/>
      <c r="BB67" s="1132"/>
      <c r="BC67" s="389" t="s">
        <v>0</v>
      </c>
    </row>
    <row r="68" spans="1:55" s="7" customFormat="1" ht="33.75" customHeight="1">
      <c r="A68" s="875" t="s">
        <v>212</v>
      </c>
      <c r="B68" s="876"/>
      <c r="C68" s="877"/>
      <c r="D68" s="905" t="s">
        <v>300</v>
      </c>
      <c r="E68" s="906"/>
      <c r="F68" s="906"/>
      <c r="G68" s="906"/>
      <c r="H68" s="906"/>
      <c r="I68" s="906"/>
      <c r="J68" s="907"/>
      <c r="K68" s="1109" t="str">
        <f>IF($AV$31&lt;&gt;"",ROUNDDOWN(SUMIF($AV$31:$AX$50,"&gt;=5.4",$AY$31:$BB$50),0),"")</f>
        <v/>
      </c>
      <c r="L68" s="1110"/>
      <c r="M68" s="1110"/>
      <c r="N68" s="1110"/>
      <c r="O68" s="1110"/>
      <c r="P68" s="1110"/>
      <c r="Q68" s="1110"/>
      <c r="R68" s="1110"/>
      <c r="S68" s="1110"/>
      <c r="T68" s="301" t="s">
        <v>23</v>
      </c>
      <c r="U68" s="920" t="s">
        <v>208</v>
      </c>
      <c r="V68" s="921"/>
      <c r="W68" s="926">
        <v>6000</v>
      </c>
      <c r="X68" s="926"/>
      <c r="Y68" s="926"/>
      <c r="Z68" s="926"/>
      <c r="AA68" s="926"/>
      <c r="AB68" s="926"/>
      <c r="AC68" s="926"/>
      <c r="AD68" s="926"/>
      <c r="AE68" s="295" t="s">
        <v>0</v>
      </c>
      <c r="AF68" s="1111" t="str">
        <f>IF(K68="","",(K68*W68))</f>
        <v/>
      </c>
      <c r="AG68" s="1111"/>
      <c r="AH68" s="1111"/>
      <c r="AI68" s="1111"/>
      <c r="AJ68" s="1111"/>
      <c r="AK68" s="1111"/>
      <c r="AL68" s="1111"/>
      <c r="AM68" s="1111"/>
      <c r="AN68" s="1111"/>
      <c r="AO68" s="1111"/>
      <c r="AP68" s="295" t="s">
        <v>0</v>
      </c>
      <c r="AQ68" s="1112">
        <f>SUM(AF68:AO69)</f>
        <v>0</v>
      </c>
      <c r="AR68" s="1113"/>
      <c r="AS68" s="1113"/>
      <c r="AT68" s="1113"/>
      <c r="AU68" s="1113"/>
      <c r="AV68" s="1113"/>
      <c r="AW68" s="1113"/>
      <c r="AX68" s="1113"/>
      <c r="AY68" s="1113"/>
      <c r="AZ68" s="1113"/>
      <c r="BA68" s="1113"/>
      <c r="BB68" s="1113"/>
      <c r="BC68" s="897" t="s">
        <v>0</v>
      </c>
    </row>
    <row r="69" spans="1:55" s="7" customFormat="1" ht="33.75" customHeight="1" thickBot="1">
      <c r="A69" s="878"/>
      <c r="B69" s="879"/>
      <c r="C69" s="880"/>
      <c r="D69" s="908" t="s">
        <v>301</v>
      </c>
      <c r="E69" s="909"/>
      <c r="F69" s="909"/>
      <c r="G69" s="909"/>
      <c r="H69" s="909"/>
      <c r="I69" s="909"/>
      <c r="J69" s="910"/>
      <c r="K69" s="1116" t="str">
        <f>IF($AV$31&lt;&gt;"",ROUNDDOWN(SUMIF($AV$31:$AX$50,"&gt;=2.7",$AY$31:$BB$50),0)-K68,"")</f>
        <v/>
      </c>
      <c r="L69" s="1117"/>
      <c r="M69" s="1117"/>
      <c r="N69" s="1117"/>
      <c r="O69" s="1117"/>
      <c r="P69" s="1117"/>
      <c r="Q69" s="1117"/>
      <c r="R69" s="1117"/>
      <c r="S69" s="1117"/>
      <c r="T69" s="302" t="s">
        <v>23</v>
      </c>
      <c r="U69" s="922" t="s">
        <v>208</v>
      </c>
      <c r="V69" s="923"/>
      <c r="W69" s="927">
        <v>5000</v>
      </c>
      <c r="X69" s="927"/>
      <c r="Y69" s="927"/>
      <c r="Z69" s="927"/>
      <c r="AA69" s="927"/>
      <c r="AB69" s="927"/>
      <c r="AC69" s="927"/>
      <c r="AD69" s="927"/>
      <c r="AE69" s="303" t="s">
        <v>0</v>
      </c>
      <c r="AF69" s="1118" t="str">
        <f>IF(K69="","",(K69*W69))</f>
        <v/>
      </c>
      <c r="AG69" s="1118"/>
      <c r="AH69" s="1118"/>
      <c r="AI69" s="1118"/>
      <c r="AJ69" s="1118"/>
      <c r="AK69" s="1118"/>
      <c r="AL69" s="1118"/>
      <c r="AM69" s="1118"/>
      <c r="AN69" s="1118"/>
      <c r="AO69" s="1118"/>
      <c r="AP69" s="303" t="s">
        <v>0</v>
      </c>
      <c r="AQ69" s="1114"/>
      <c r="AR69" s="1115"/>
      <c r="AS69" s="1115"/>
      <c r="AT69" s="1115"/>
      <c r="AU69" s="1115"/>
      <c r="AV69" s="1115"/>
      <c r="AW69" s="1115"/>
      <c r="AX69" s="1115"/>
      <c r="AY69" s="1115"/>
      <c r="AZ69" s="1115"/>
      <c r="BA69" s="1115"/>
      <c r="BB69" s="1115"/>
      <c r="BC69" s="1226"/>
    </row>
    <row r="70" spans="1:55" s="7" customFormat="1" ht="37.5" customHeight="1" thickTop="1" thickBot="1">
      <c r="A70" s="801" t="s">
        <v>332</v>
      </c>
      <c r="B70" s="802"/>
      <c r="C70" s="802"/>
      <c r="D70" s="802"/>
      <c r="E70" s="802"/>
      <c r="F70" s="802"/>
      <c r="G70" s="802"/>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3"/>
      <c r="AQ70" s="1107">
        <f>SUM(AQ67:BB69)</f>
        <v>0</v>
      </c>
      <c r="AR70" s="1108"/>
      <c r="AS70" s="1108"/>
      <c r="AT70" s="1108"/>
      <c r="AU70" s="1108"/>
      <c r="AV70" s="1108"/>
      <c r="AW70" s="1108"/>
      <c r="AX70" s="1108"/>
      <c r="AY70" s="1108"/>
      <c r="AZ70" s="1108"/>
      <c r="BA70" s="1108"/>
      <c r="BB70" s="1108"/>
      <c r="BC70" s="298" t="s">
        <v>0</v>
      </c>
    </row>
    <row r="71" spans="1:55" ht="28.5" customHeight="1"/>
  </sheetData>
  <sheetProtection algorithmName="SHA-512" hashValue="bBRncazDNoVAqEeMs4VR27hPNuhdmpJeKnNS2rhuxQ+yM+jmiD42sTkRJ5qS6So7C13n5pmRtmLS+EK2k9FhmA==" saltValue="Yg8BrSTMISQ/K+VaMZzWKA==" spinCount="100000" sheet="1" objects="1" scenarios="1"/>
  <mergeCells count="408">
    <mergeCell ref="A70:AP70"/>
    <mergeCell ref="AQ70:BB70"/>
    <mergeCell ref="AQ68:BB69"/>
    <mergeCell ref="BC68:BC69"/>
    <mergeCell ref="D69:J69"/>
    <mergeCell ref="K69:S69"/>
    <mergeCell ref="U69:V69"/>
    <mergeCell ref="W69:AD69"/>
    <mergeCell ref="AF69:AO69"/>
    <mergeCell ref="A68:C69"/>
    <mergeCell ref="D68:J68"/>
    <mergeCell ref="K68:S68"/>
    <mergeCell ref="U68:V68"/>
    <mergeCell ref="W68:AD68"/>
    <mergeCell ref="AF68:AO68"/>
    <mergeCell ref="AQ66:BC66"/>
    <mergeCell ref="A67:C67"/>
    <mergeCell ref="D67:J67"/>
    <mergeCell ref="K67:S67"/>
    <mergeCell ref="U67:V67"/>
    <mergeCell ref="W67:AD67"/>
    <mergeCell ref="AF67:AO67"/>
    <mergeCell ref="AQ67:BB67"/>
    <mergeCell ref="A66:C66"/>
    <mergeCell ref="D66:J66"/>
    <mergeCell ref="K66:T66"/>
    <mergeCell ref="U66:V66"/>
    <mergeCell ref="W66:AE66"/>
    <mergeCell ref="AF66:AP66"/>
    <mergeCell ref="AV51:AX52"/>
    <mergeCell ref="AY51:BB52"/>
    <mergeCell ref="BC51:BC52"/>
    <mergeCell ref="I52:K52"/>
    <mergeCell ref="L52:S52"/>
    <mergeCell ref="T52:AB52"/>
    <mergeCell ref="AC52:AM52"/>
    <mergeCell ref="AN52:AP52"/>
    <mergeCell ref="AQ52:AR52"/>
    <mergeCell ref="AS52:AU52"/>
    <mergeCell ref="D51:H52"/>
    <mergeCell ref="I51:K51"/>
    <mergeCell ref="L51:S51"/>
    <mergeCell ref="T51:AB51"/>
    <mergeCell ref="AC51:AM51"/>
    <mergeCell ref="AN51:AP51"/>
    <mergeCell ref="AQ51:AR51"/>
    <mergeCell ref="AS51:AU51"/>
    <mergeCell ref="D49:H50"/>
    <mergeCell ref="AQ49:AR49"/>
    <mergeCell ref="AS49:AU49"/>
    <mergeCell ref="AV49:AX50"/>
    <mergeCell ref="AY49:BB50"/>
    <mergeCell ref="BC49:BC50"/>
    <mergeCell ref="I50:K50"/>
    <mergeCell ref="L50:S50"/>
    <mergeCell ref="T50:AB50"/>
    <mergeCell ref="AC50:AM50"/>
    <mergeCell ref="AN50:AP50"/>
    <mergeCell ref="I49:K49"/>
    <mergeCell ref="L49:S49"/>
    <mergeCell ref="T49:AB49"/>
    <mergeCell ref="AC49:AM49"/>
    <mergeCell ref="AN49:AP49"/>
    <mergeCell ref="AQ50:AR50"/>
    <mergeCell ref="AS50:AU50"/>
    <mergeCell ref="AV47:AX48"/>
    <mergeCell ref="AY47:BB48"/>
    <mergeCell ref="BC47:BC48"/>
    <mergeCell ref="I48:K48"/>
    <mergeCell ref="L48:S48"/>
    <mergeCell ref="T48:AB48"/>
    <mergeCell ref="AC48:AM48"/>
    <mergeCell ref="AN48:AP48"/>
    <mergeCell ref="AQ48:AR48"/>
    <mergeCell ref="AS48:AU48"/>
    <mergeCell ref="D47:H48"/>
    <mergeCell ref="I47:K47"/>
    <mergeCell ref="L47:S47"/>
    <mergeCell ref="T47:AB47"/>
    <mergeCell ref="AC47:AM47"/>
    <mergeCell ref="AN47:AP47"/>
    <mergeCell ref="AQ47:AR47"/>
    <mergeCell ref="AS47:AU47"/>
    <mergeCell ref="D45:H46"/>
    <mergeCell ref="AQ45:AR45"/>
    <mergeCell ref="AS45:AU45"/>
    <mergeCell ref="AV45:AX46"/>
    <mergeCell ref="AY45:BB46"/>
    <mergeCell ref="BC45:BC46"/>
    <mergeCell ref="I46:K46"/>
    <mergeCell ref="L46:S46"/>
    <mergeCell ref="T46:AB46"/>
    <mergeCell ref="AC46:AM46"/>
    <mergeCell ref="AN46:AP46"/>
    <mergeCell ref="I45:K45"/>
    <mergeCell ref="L45:S45"/>
    <mergeCell ref="T45:AB45"/>
    <mergeCell ref="AC45:AM45"/>
    <mergeCell ref="AN45:AP45"/>
    <mergeCell ref="AQ46:AR46"/>
    <mergeCell ref="AS46:AU46"/>
    <mergeCell ref="AV43:AX44"/>
    <mergeCell ref="AY43:BB44"/>
    <mergeCell ref="BC43:BC44"/>
    <mergeCell ref="I44:K44"/>
    <mergeCell ref="L44:S44"/>
    <mergeCell ref="T44:AB44"/>
    <mergeCell ref="AC44:AM44"/>
    <mergeCell ref="AN44:AP44"/>
    <mergeCell ref="AQ44:AR44"/>
    <mergeCell ref="AS44:AU44"/>
    <mergeCell ref="D43:H44"/>
    <mergeCell ref="I43:K43"/>
    <mergeCell ref="L43:S43"/>
    <mergeCell ref="T43:AB43"/>
    <mergeCell ref="AC43:AM43"/>
    <mergeCell ref="AN43:AP43"/>
    <mergeCell ref="AQ43:AR43"/>
    <mergeCell ref="AS43:AU43"/>
    <mergeCell ref="D41:H42"/>
    <mergeCell ref="AQ41:AR41"/>
    <mergeCell ref="AS41:AU41"/>
    <mergeCell ref="AV41:AX42"/>
    <mergeCell ref="AY41:BB42"/>
    <mergeCell ref="BC41:BC42"/>
    <mergeCell ref="I42:K42"/>
    <mergeCell ref="L42:S42"/>
    <mergeCell ref="T42:AB42"/>
    <mergeCell ref="AC42:AM42"/>
    <mergeCell ref="AN42:AP42"/>
    <mergeCell ref="I41:K41"/>
    <mergeCell ref="L41:S41"/>
    <mergeCell ref="T41:AB41"/>
    <mergeCell ref="AC41:AM41"/>
    <mergeCell ref="AN41:AP41"/>
    <mergeCell ref="AQ42:AR42"/>
    <mergeCell ref="AS42:AU42"/>
    <mergeCell ref="T39:AB39"/>
    <mergeCell ref="AC39:AM39"/>
    <mergeCell ref="AN39:AP39"/>
    <mergeCell ref="AQ39:AR39"/>
    <mergeCell ref="AS39:AU39"/>
    <mergeCell ref="D37:H38"/>
    <mergeCell ref="AV39:AX40"/>
    <mergeCell ref="AY39:BB40"/>
    <mergeCell ref="BC39:BC40"/>
    <mergeCell ref="I40:K40"/>
    <mergeCell ref="L40:S40"/>
    <mergeCell ref="T40:AB40"/>
    <mergeCell ref="AC40:AM40"/>
    <mergeCell ref="AN40:AP40"/>
    <mergeCell ref="AQ40:AR40"/>
    <mergeCell ref="AS40:AU40"/>
    <mergeCell ref="AV37:AX38"/>
    <mergeCell ref="AY37:BB38"/>
    <mergeCell ref="BC37:BC38"/>
    <mergeCell ref="I38:K38"/>
    <mergeCell ref="L38:S38"/>
    <mergeCell ref="T38:AB38"/>
    <mergeCell ref="AC38:AM38"/>
    <mergeCell ref="AN38:AP38"/>
    <mergeCell ref="I37:K37"/>
    <mergeCell ref="L37:S37"/>
    <mergeCell ref="T37:AB37"/>
    <mergeCell ref="AC37:AM37"/>
    <mergeCell ref="AN37:AP37"/>
    <mergeCell ref="AQ38:AR38"/>
    <mergeCell ref="AS38:AU38"/>
    <mergeCell ref="AV35:AX36"/>
    <mergeCell ref="AY35:BB36"/>
    <mergeCell ref="BC35:BC36"/>
    <mergeCell ref="I36:K36"/>
    <mergeCell ref="L36:S36"/>
    <mergeCell ref="T36:AB36"/>
    <mergeCell ref="AC36:AM36"/>
    <mergeCell ref="AN36:AP36"/>
    <mergeCell ref="AQ36:AR36"/>
    <mergeCell ref="AS36:AU36"/>
    <mergeCell ref="AV33:AX34"/>
    <mergeCell ref="AY33:BB34"/>
    <mergeCell ref="BC33:BC34"/>
    <mergeCell ref="I34:K34"/>
    <mergeCell ref="L34:S34"/>
    <mergeCell ref="T34:AB34"/>
    <mergeCell ref="AC34:AM34"/>
    <mergeCell ref="AN34:AP34"/>
    <mergeCell ref="AQ34:AR34"/>
    <mergeCell ref="AS34:AU34"/>
    <mergeCell ref="AS32:AU32"/>
    <mergeCell ref="A33:C52"/>
    <mergeCell ref="D33:H34"/>
    <mergeCell ref="I33:K33"/>
    <mergeCell ref="L33:S33"/>
    <mergeCell ref="T33:AB33"/>
    <mergeCell ref="AC33:AM33"/>
    <mergeCell ref="AN33:AP33"/>
    <mergeCell ref="AQ33:AR33"/>
    <mergeCell ref="D31:H32"/>
    <mergeCell ref="AS33:AU33"/>
    <mergeCell ref="D35:H36"/>
    <mergeCell ref="I35:K35"/>
    <mergeCell ref="L35:S35"/>
    <mergeCell ref="T35:AB35"/>
    <mergeCell ref="AC35:AM35"/>
    <mergeCell ref="AN35:AP35"/>
    <mergeCell ref="AQ35:AR35"/>
    <mergeCell ref="AS35:AU35"/>
    <mergeCell ref="AQ37:AR37"/>
    <mergeCell ref="AS37:AU37"/>
    <mergeCell ref="D39:H40"/>
    <mergeCell ref="I39:K39"/>
    <mergeCell ref="L39:S39"/>
    <mergeCell ref="BC29:BC30"/>
    <mergeCell ref="I30:K30"/>
    <mergeCell ref="L30:S30"/>
    <mergeCell ref="T30:AB30"/>
    <mergeCell ref="AC30:AM30"/>
    <mergeCell ref="AN30:AP30"/>
    <mergeCell ref="AQ30:AR30"/>
    <mergeCell ref="AS30:AU30"/>
    <mergeCell ref="AQ31:AR31"/>
    <mergeCell ref="AS31:AU31"/>
    <mergeCell ref="AV31:AX32"/>
    <mergeCell ref="AY31:BB32"/>
    <mergeCell ref="BC31:BC32"/>
    <mergeCell ref="I32:K32"/>
    <mergeCell ref="L32:S32"/>
    <mergeCell ref="T32:AB32"/>
    <mergeCell ref="AC32:AM32"/>
    <mergeCell ref="AN32:AP32"/>
    <mergeCell ref="I31:K31"/>
    <mergeCell ref="L31:S31"/>
    <mergeCell ref="T31:AB31"/>
    <mergeCell ref="AC31:AM31"/>
    <mergeCell ref="AN31:AP31"/>
    <mergeCell ref="AQ32:AR32"/>
    <mergeCell ref="L29:S29"/>
    <mergeCell ref="T29:AB29"/>
    <mergeCell ref="AC29:AM29"/>
    <mergeCell ref="AN29:AP29"/>
    <mergeCell ref="AQ29:AR29"/>
    <mergeCell ref="AS29:AU29"/>
    <mergeCell ref="D27:H28"/>
    <mergeCell ref="AV29:AX30"/>
    <mergeCell ref="AY29:BB30"/>
    <mergeCell ref="AQ27:AR27"/>
    <mergeCell ref="AS27:AU27"/>
    <mergeCell ref="AV27:AX28"/>
    <mergeCell ref="AY27:BB28"/>
    <mergeCell ref="BC27:BC28"/>
    <mergeCell ref="I28:K28"/>
    <mergeCell ref="L28:S28"/>
    <mergeCell ref="T28:AB28"/>
    <mergeCell ref="AC28:AM28"/>
    <mergeCell ref="AN28:AP28"/>
    <mergeCell ref="I27:K27"/>
    <mergeCell ref="L27:S27"/>
    <mergeCell ref="T27:AB27"/>
    <mergeCell ref="AC27:AM27"/>
    <mergeCell ref="AN27:AP27"/>
    <mergeCell ref="AQ28:AR28"/>
    <mergeCell ref="AS28:AU28"/>
    <mergeCell ref="AC25:AM25"/>
    <mergeCell ref="AN25:AP25"/>
    <mergeCell ref="AQ25:AR25"/>
    <mergeCell ref="AS25:AU25"/>
    <mergeCell ref="D23:H24"/>
    <mergeCell ref="AV25:AX26"/>
    <mergeCell ref="AY25:BB26"/>
    <mergeCell ref="BC25:BC26"/>
    <mergeCell ref="I26:K26"/>
    <mergeCell ref="L26:S26"/>
    <mergeCell ref="T26:AB26"/>
    <mergeCell ref="AC26:AM26"/>
    <mergeCell ref="AN26:AP26"/>
    <mergeCell ref="AQ26:AR26"/>
    <mergeCell ref="AS26:AU26"/>
    <mergeCell ref="AQ23:AR23"/>
    <mergeCell ref="AS23:AU23"/>
    <mergeCell ref="AV23:AX24"/>
    <mergeCell ref="AY23:BB24"/>
    <mergeCell ref="BC23:BC24"/>
    <mergeCell ref="I24:K24"/>
    <mergeCell ref="L24:S24"/>
    <mergeCell ref="T24:AB24"/>
    <mergeCell ref="AC24:AM24"/>
    <mergeCell ref="I19:K19"/>
    <mergeCell ref="L19:S19"/>
    <mergeCell ref="T19:AB19"/>
    <mergeCell ref="AC19:AM19"/>
    <mergeCell ref="AN19:AP19"/>
    <mergeCell ref="AQ20:AR20"/>
    <mergeCell ref="AS20:AU20"/>
    <mergeCell ref="AN24:AP24"/>
    <mergeCell ref="I23:K23"/>
    <mergeCell ref="L23:S23"/>
    <mergeCell ref="T23:AB23"/>
    <mergeCell ref="AC23:AM23"/>
    <mergeCell ref="AN23:AP23"/>
    <mergeCell ref="AQ24:AR24"/>
    <mergeCell ref="AS24:AU24"/>
    <mergeCell ref="AC21:AM21"/>
    <mergeCell ref="AN21:AP21"/>
    <mergeCell ref="AQ21:AR21"/>
    <mergeCell ref="AS21:AU21"/>
    <mergeCell ref="D15:H16"/>
    <mergeCell ref="AQ15:AR15"/>
    <mergeCell ref="AS15:AU15"/>
    <mergeCell ref="D19:H20"/>
    <mergeCell ref="AQ19:AR19"/>
    <mergeCell ref="AS19:AU19"/>
    <mergeCell ref="AV21:AX22"/>
    <mergeCell ref="AY21:BB22"/>
    <mergeCell ref="BC21:BC22"/>
    <mergeCell ref="I22:K22"/>
    <mergeCell ref="L22:S22"/>
    <mergeCell ref="T22:AB22"/>
    <mergeCell ref="AC22:AM22"/>
    <mergeCell ref="AN22:AP22"/>
    <mergeCell ref="AQ22:AR22"/>
    <mergeCell ref="AS22:AU22"/>
    <mergeCell ref="AV19:AX20"/>
    <mergeCell ref="AY19:BB20"/>
    <mergeCell ref="BC19:BC20"/>
    <mergeCell ref="I20:K20"/>
    <mergeCell ref="L20:S20"/>
    <mergeCell ref="T20:AB20"/>
    <mergeCell ref="AC20:AM20"/>
    <mergeCell ref="AN20:AP20"/>
    <mergeCell ref="AV17:AX18"/>
    <mergeCell ref="AY17:BB18"/>
    <mergeCell ref="BC17:BC18"/>
    <mergeCell ref="I18:K18"/>
    <mergeCell ref="L18:S18"/>
    <mergeCell ref="T18:AB18"/>
    <mergeCell ref="AC18:AM18"/>
    <mergeCell ref="AN18:AP18"/>
    <mergeCell ref="AQ18:AR18"/>
    <mergeCell ref="AS18:AU18"/>
    <mergeCell ref="AC17:AM17"/>
    <mergeCell ref="AN17:AP17"/>
    <mergeCell ref="AQ17:AR17"/>
    <mergeCell ref="AS17:AU17"/>
    <mergeCell ref="AV15:AX16"/>
    <mergeCell ref="AY15:BB16"/>
    <mergeCell ref="BC15:BC16"/>
    <mergeCell ref="I16:K16"/>
    <mergeCell ref="L16:S16"/>
    <mergeCell ref="T16:AB16"/>
    <mergeCell ref="AC16:AM16"/>
    <mergeCell ref="AN16:AP16"/>
    <mergeCell ref="I15:K15"/>
    <mergeCell ref="L15:S15"/>
    <mergeCell ref="T15:AB15"/>
    <mergeCell ref="AC15:AM15"/>
    <mergeCell ref="AN15:AP15"/>
    <mergeCell ref="AQ16:AR16"/>
    <mergeCell ref="AS16:AU16"/>
    <mergeCell ref="BC13:BC14"/>
    <mergeCell ref="I14:K14"/>
    <mergeCell ref="L14:S14"/>
    <mergeCell ref="T14:AB14"/>
    <mergeCell ref="AC14:AM14"/>
    <mergeCell ref="AN14:AP14"/>
    <mergeCell ref="AQ14:AR14"/>
    <mergeCell ref="AS14:AU14"/>
    <mergeCell ref="AC13:AM13"/>
    <mergeCell ref="AN13:AP13"/>
    <mergeCell ref="AQ13:AR13"/>
    <mergeCell ref="AS13:AU13"/>
    <mergeCell ref="AV13:AX14"/>
    <mergeCell ref="AY13:BB14"/>
    <mergeCell ref="A13:C32"/>
    <mergeCell ref="D13:H14"/>
    <mergeCell ref="I13:K13"/>
    <mergeCell ref="L13:S13"/>
    <mergeCell ref="T13:AB13"/>
    <mergeCell ref="A12:C12"/>
    <mergeCell ref="D12:H12"/>
    <mergeCell ref="I12:K12"/>
    <mergeCell ref="L12:S12"/>
    <mergeCell ref="T12:AB12"/>
    <mergeCell ref="D17:H18"/>
    <mergeCell ref="I17:K17"/>
    <mergeCell ref="L17:S17"/>
    <mergeCell ref="T17:AB17"/>
    <mergeCell ref="D21:H22"/>
    <mergeCell ref="I21:K21"/>
    <mergeCell ref="L21:S21"/>
    <mergeCell ref="T21:AB21"/>
    <mergeCell ref="D25:H26"/>
    <mergeCell ref="I25:K25"/>
    <mergeCell ref="L25:S25"/>
    <mergeCell ref="T25:AB25"/>
    <mergeCell ref="D29:H30"/>
    <mergeCell ref="I29:K29"/>
    <mergeCell ref="A3:BC3"/>
    <mergeCell ref="BB6:BC6"/>
    <mergeCell ref="AP8:AV8"/>
    <mergeCell ref="AW8:BC8"/>
    <mergeCell ref="AS10:AX11"/>
    <mergeCell ref="AY10:BC11"/>
    <mergeCell ref="AN12:AP12"/>
    <mergeCell ref="AQ12:AR12"/>
    <mergeCell ref="AS12:AU12"/>
    <mergeCell ref="AV12:AX12"/>
    <mergeCell ref="AY12:BC12"/>
    <mergeCell ref="AC12:AM12"/>
  </mergeCells>
  <phoneticPr fontId="64"/>
  <dataValidations count="6">
    <dataValidation type="custom" imeMode="disabled" allowBlank="1" showInputMessage="1" showErrorMessage="1" sqref="AV13:AX52" xr:uid="{58B3194D-5209-4FDD-AABA-0C1D22D5DAA3}">
      <formula1>AV13-ROUNDDOWN(AV13,1)=0</formula1>
    </dataValidation>
    <dataValidation type="custom" imeMode="disabled" allowBlank="1" showInputMessage="1" showErrorMessage="1" errorTitle="入力エラー" error="小数点以下第一位を切り捨てで入力して下さい。" sqref="AQ13:AR52" xr:uid="{5F21D083-0DB4-4E52-A42B-F7ACA1D4F9F9}">
      <formula1>AQ13-ROUNDDOWN(AQ13,0)=0</formula1>
    </dataValidation>
    <dataValidation type="custom" imeMode="disabled" allowBlank="1" showInputMessage="1" showErrorMessage="1" errorTitle="入力エラー" error="小数点は第一位まで、二位以下切り捨てで入力して下さい。" sqref="AS13:AU52" xr:uid="{B86D948E-DEE7-439A-8CCB-E7824D836511}">
      <formula1>AS13-ROUNDDOWN(AS13,1)=0</formula1>
    </dataValidation>
    <dataValidation type="custom" imeMode="disabled" allowBlank="1" showInputMessage="1" showErrorMessage="1" errorTitle="入力エラー" error="小数点は第三位まで、四位以下四捨五入で入力して下さい。" sqref="AN13:AP52" xr:uid="{1C73A125-48C7-4E36-863F-2F952270F8BF}">
      <formula1>AN13-ROUND(AN13,3)=0</formula1>
    </dataValidation>
    <dataValidation type="textLength" imeMode="disabled" operator="equal" allowBlank="1" showInputMessage="1" showErrorMessage="1" errorTitle="文字数エラー" error="SII登録型番の10文字で登録してください。" sqref="L13:S52" xr:uid="{3A1A1F57-250D-49B1-BFA1-276C1AB3BCB0}">
      <formula1>10</formula1>
    </dataValidation>
    <dataValidation type="custom" imeMode="disabled" allowBlank="1" showInputMessage="1" showErrorMessage="1" errorTitle="入力エラー" error="小数点は第二位まで、三位以下切り捨てで入力して下さい。" sqref="AY13 AY15 AY31 AY17 AY19 AY21 AY23 AY25 AY27 AY29 AY49 AY35 AY51 AY37 AY39 AY41 AY43 AY45 AY47 AY33" xr:uid="{9A5CA3A1-210A-4DC8-A0AE-D685E959AA4D}">
      <formula1>AY13-ROUNDDOWN(AY13,2)=0</formula1>
    </dataValidation>
  </dataValidations>
  <printOptions horizontalCentered="1"/>
  <pageMargins left="0.27559055118110237" right="0.27559055118110237" top="0.43307086614173229" bottom="0" header="0.31496062992125984" footer="0.31496062992125984"/>
  <pageSetup paperSize="9" scale="48" orientation="portrait" r:id="rId1"/>
  <headerFooter>
    <oddHeader>&amp;RVERSION 1.0</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V89"/>
  <sheetViews>
    <sheetView showGridLines="0" showZeros="0" view="pageBreakPreview" zoomScale="52" zoomScaleNormal="100" zoomScaleSheetLayoutView="52" workbookViewId="0">
      <selection activeCell="A3" sqref="A3:BC3"/>
    </sheetView>
  </sheetViews>
  <sheetFormatPr defaultRowHeight="13.5"/>
  <cols>
    <col min="1" max="14" width="3.625" style="7" customWidth="1"/>
    <col min="15" max="33" width="4.5" style="7" customWidth="1"/>
    <col min="34" max="42" width="3.625" style="7" customWidth="1"/>
    <col min="43" max="43" width="4.125" style="7" customWidth="1"/>
    <col min="44" max="46" width="3.625" style="7" customWidth="1"/>
    <col min="47" max="47" width="3.875" style="7" customWidth="1"/>
    <col min="48" max="55" width="3.625" style="7" customWidth="1"/>
    <col min="56" max="85" width="3.5" style="7" customWidth="1"/>
    <col min="86" max="16384" width="9" style="7"/>
  </cols>
  <sheetData>
    <row r="1" spans="1:100" ht="18.7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54" t="s">
        <v>288</v>
      </c>
    </row>
    <row r="2" spans="1:100" ht="18" customHeight="1">
      <c r="BC2" s="156" t="str">
        <f>IF(OR('様式第１｜交付申請書'!$BD$15&lt;&gt;"",'様式第１｜交付申請書'!$AJ$54&lt;&gt;""),'様式第１｜交付申請書'!$BD$15&amp;"邸"&amp;RIGHT(TRIM('様式第１｜交付申請書'!$N$54&amp;'様式第１｜交付申請書'!$Y$54&amp;'様式第１｜交付申請書'!$AJ$54),4),"")</f>
        <v/>
      </c>
    </row>
    <row r="3" spans="1:100" ht="30" customHeight="1">
      <c r="A3" s="1580" t="s">
        <v>229</v>
      </c>
      <c r="B3" s="1580"/>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1580"/>
      <c r="AM3" s="1580"/>
      <c r="AN3" s="1580"/>
      <c r="AO3" s="1580"/>
      <c r="AP3" s="1580"/>
      <c r="AQ3" s="1580"/>
      <c r="AR3" s="1580"/>
      <c r="AS3" s="1580"/>
      <c r="AT3" s="1580"/>
      <c r="AU3" s="1580"/>
      <c r="AV3" s="1580"/>
      <c r="AW3" s="1580"/>
      <c r="AX3" s="1580"/>
      <c r="AY3" s="1580"/>
      <c r="AZ3" s="1580"/>
      <c r="BA3" s="1580"/>
      <c r="BB3" s="1580"/>
      <c r="BC3" s="1580"/>
    </row>
    <row r="4" spans="1:100"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0" s="21" customFormat="1" ht="18.75">
      <c r="A5" s="45" t="s">
        <v>21</v>
      </c>
      <c r="B5" s="19"/>
      <c r="C5" s="19"/>
      <c r="D5" s="19"/>
      <c r="E5" s="19"/>
      <c r="F5" s="19"/>
      <c r="G5" s="44"/>
      <c r="H5" s="19"/>
      <c r="I5" s="19"/>
      <c r="J5" s="19"/>
      <c r="K5" s="19"/>
      <c r="L5" s="19"/>
      <c r="M5" s="19"/>
      <c r="N5" s="19"/>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11"/>
      <c r="BA5" s="11"/>
      <c r="BB5" s="39" t="s">
        <v>4</v>
      </c>
      <c r="BC5" s="4"/>
    </row>
    <row r="6" spans="1:100" s="21" customFormat="1" ht="14.25" customHeight="1">
      <c r="A6" s="20"/>
      <c r="B6" s="20"/>
      <c r="C6" s="20"/>
      <c r="D6" s="20"/>
      <c r="E6" s="20"/>
      <c r="F6" s="20"/>
      <c r="G6" s="20"/>
      <c r="H6" s="20"/>
      <c r="I6" s="20"/>
      <c r="J6" s="20"/>
      <c r="K6" s="20"/>
      <c r="L6" s="20"/>
      <c r="M6" s="20"/>
      <c r="N6" s="20"/>
      <c r="O6" s="20"/>
      <c r="P6" s="4"/>
      <c r="Q6" s="4"/>
      <c r="R6" s="4"/>
      <c r="S6" s="4"/>
      <c r="T6" s="4"/>
      <c r="U6" s="4"/>
      <c r="V6" s="4"/>
      <c r="W6" s="4"/>
      <c r="X6" s="4"/>
      <c r="Y6" s="4"/>
      <c r="Z6" s="4"/>
      <c r="AA6" s="4"/>
      <c r="AB6" s="4"/>
      <c r="AC6" s="4"/>
      <c r="AD6" s="4"/>
      <c r="AE6" s="4"/>
      <c r="AF6" s="4"/>
      <c r="AG6" s="4"/>
      <c r="AH6" s="4"/>
      <c r="AI6" s="4"/>
      <c r="AJ6" s="4"/>
      <c r="AK6" s="4"/>
      <c r="AL6" s="4"/>
      <c r="AM6" s="4"/>
      <c r="AN6" s="4"/>
      <c r="AO6" s="4"/>
      <c r="AP6" s="4"/>
      <c r="AQ6" s="20"/>
      <c r="AR6" s="20"/>
      <c r="AS6" s="20"/>
      <c r="AT6" s="20"/>
      <c r="AU6" s="20"/>
      <c r="AV6" s="20"/>
      <c r="AW6" s="31" t="s">
        <v>71</v>
      </c>
      <c r="AX6" s="149"/>
      <c r="AY6" s="175" t="s">
        <v>134</v>
      </c>
      <c r="AZ6" s="149"/>
      <c r="BA6" s="843" t="s">
        <v>135</v>
      </c>
      <c r="BB6" s="843"/>
      <c r="BC6" s="175"/>
    </row>
    <row r="7" spans="1:100" s="21" customFormat="1" ht="23.25" customHeight="1">
      <c r="A7" s="416"/>
      <c r="B7" s="417"/>
      <c r="C7" s="418" t="s">
        <v>324</v>
      </c>
      <c r="D7" s="32"/>
      <c r="E7" s="32"/>
      <c r="F7" s="32"/>
      <c r="G7" s="419"/>
      <c r="H7" s="420"/>
      <c r="I7" s="418" t="s">
        <v>325</v>
      </c>
      <c r="J7" s="32"/>
      <c r="AC7" s="373"/>
      <c r="AD7" s="373"/>
      <c r="AE7" s="373"/>
      <c r="AF7" s="373"/>
      <c r="AG7" s="373"/>
      <c r="AH7" s="373"/>
      <c r="AI7" s="373"/>
      <c r="AJ7" s="373"/>
      <c r="AK7" s="373"/>
      <c r="AX7" s="31"/>
      <c r="AY7" s="386"/>
      <c r="AZ7" s="175"/>
      <c r="BA7" s="386"/>
      <c r="BB7" s="386"/>
      <c r="BC7" s="386"/>
    </row>
    <row r="8" spans="1:100" s="21" customFormat="1" ht="37.5" customHeight="1">
      <c r="A8" s="373"/>
      <c r="B8" s="373"/>
      <c r="C8" s="373"/>
      <c r="D8" s="373"/>
      <c r="E8" s="373"/>
      <c r="F8" s="373"/>
      <c r="G8" s="373"/>
      <c r="H8" s="373"/>
      <c r="I8" s="373"/>
      <c r="J8" s="373"/>
      <c r="AC8" s="373"/>
      <c r="AD8" s="373"/>
      <c r="AE8" s="373"/>
      <c r="AF8" s="373"/>
      <c r="AG8" s="373"/>
      <c r="AH8" s="373"/>
      <c r="AI8" s="373"/>
      <c r="AJ8" s="373"/>
      <c r="AK8" s="373"/>
      <c r="AP8" s="846" t="s">
        <v>291</v>
      </c>
      <c r="AQ8" s="847"/>
      <c r="AR8" s="847"/>
      <c r="AS8" s="847"/>
      <c r="AT8" s="847"/>
      <c r="AU8" s="847"/>
      <c r="AV8" s="847"/>
      <c r="AW8" s="844"/>
      <c r="AX8" s="844"/>
      <c r="AY8" s="844"/>
      <c r="AZ8" s="844"/>
      <c r="BA8" s="844"/>
      <c r="BB8" s="844"/>
      <c r="BC8" s="845"/>
    </row>
    <row r="9" spans="1:100" s="21" customFormat="1" ht="14.25" customHeight="1" thickBot="1">
      <c r="A9" s="373"/>
      <c r="B9" s="373"/>
      <c r="C9" s="373"/>
      <c r="D9" s="373"/>
      <c r="E9" s="373"/>
      <c r="F9" s="373"/>
      <c r="G9" s="373"/>
      <c r="H9" s="373"/>
      <c r="I9" s="373"/>
      <c r="J9" s="373"/>
      <c r="AC9" s="373"/>
      <c r="AD9" s="373"/>
      <c r="AE9" s="373"/>
      <c r="AF9" s="373"/>
      <c r="AG9" s="373"/>
      <c r="AH9" s="373"/>
      <c r="AI9" s="373"/>
      <c r="AJ9" s="373"/>
      <c r="AK9" s="373"/>
      <c r="AX9" s="31"/>
      <c r="AY9" s="386"/>
      <c r="AZ9" s="175"/>
      <c r="BA9" s="386"/>
      <c r="BB9" s="386"/>
      <c r="BC9" s="386"/>
    </row>
    <row r="10" spans="1:100" ht="28.5" customHeight="1" thickBot="1">
      <c r="A10" s="1418" t="s">
        <v>222</v>
      </c>
      <c r="B10" s="1418"/>
      <c r="C10" s="1418"/>
      <c r="D10" s="1418"/>
      <c r="E10" s="1418"/>
      <c r="F10" s="1418"/>
      <c r="G10" s="1418"/>
      <c r="H10" s="1418"/>
      <c r="I10" s="1553"/>
      <c r="J10" s="1419" t="s">
        <v>221</v>
      </c>
      <c r="K10" s="1420"/>
      <c r="L10" s="1420"/>
      <c r="M10" s="1420"/>
      <c r="N10" s="1420"/>
      <c r="O10" s="1420"/>
      <c r="P10" s="1420"/>
      <c r="Q10" s="1420"/>
      <c r="R10" s="1421"/>
      <c r="S10" s="146"/>
      <c r="T10" s="146"/>
      <c r="U10" s="146"/>
      <c r="V10" s="146"/>
      <c r="W10" s="146"/>
      <c r="X10" s="146"/>
      <c r="Y10" s="146"/>
      <c r="Z10" s="146"/>
      <c r="AA10" s="146"/>
      <c r="AB10" s="146"/>
      <c r="AC10" s="146"/>
      <c r="AD10" s="144"/>
      <c r="AE10" s="144"/>
      <c r="AF10" s="144"/>
      <c r="AG10" s="144"/>
      <c r="AH10" s="144"/>
      <c r="AI10" s="144"/>
      <c r="AJ10" s="144"/>
      <c r="AK10" s="144"/>
      <c r="AL10" s="144"/>
      <c r="AM10" s="144"/>
      <c r="AN10" s="21"/>
      <c r="AO10" s="21"/>
      <c r="AP10" s="21"/>
      <c r="AQ10" s="21"/>
      <c r="AR10" s="21"/>
      <c r="AS10" s="21"/>
      <c r="AT10" s="21"/>
      <c r="AU10" s="21"/>
      <c r="AV10" s="21"/>
      <c r="AW10" s="21"/>
      <c r="AX10" s="21"/>
      <c r="AY10" s="21"/>
      <c r="AZ10" s="21"/>
      <c r="BA10" s="21"/>
      <c r="BB10" s="21"/>
      <c r="BC10" s="21"/>
    </row>
    <row r="11" spans="1:100" ht="9.75" customHeight="1">
      <c r="A11" s="34"/>
      <c r="B11" s="34"/>
      <c r="C11" s="34"/>
      <c r="D11" s="34"/>
      <c r="E11" s="34"/>
      <c r="F11" s="34"/>
      <c r="G11" s="34"/>
      <c r="H11" s="34"/>
      <c r="I11" s="34"/>
      <c r="J11" s="34"/>
      <c r="K11" s="34"/>
      <c r="L11" s="34"/>
      <c r="M11" s="34"/>
      <c r="N11" s="34"/>
      <c r="O11" s="35"/>
      <c r="P11" s="35"/>
      <c r="Q11" s="35"/>
      <c r="R11" s="35"/>
      <c r="S11" s="35"/>
      <c r="T11" s="35"/>
      <c r="U11" s="35"/>
      <c r="V11" s="35"/>
      <c r="W11" s="35"/>
      <c r="X11" s="35"/>
      <c r="Y11" s="35"/>
      <c r="Z11" s="35"/>
      <c r="AA11" s="35"/>
      <c r="AB11" s="35"/>
      <c r="AC11" s="35"/>
      <c r="AD11" s="35"/>
      <c r="AE11" s="35"/>
      <c r="AF11" s="35"/>
      <c r="AG11" s="35"/>
      <c r="AH11" s="4"/>
      <c r="AI11" s="4"/>
      <c r="AJ11" s="4"/>
      <c r="AK11" s="4"/>
      <c r="AL11" s="4"/>
      <c r="AM11" s="4"/>
      <c r="AN11" s="4"/>
      <c r="AO11" s="4"/>
      <c r="AP11" s="4"/>
      <c r="AQ11" s="4"/>
      <c r="AR11" s="4"/>
      <c r="AS11" s="4"/>
      <c r="AT11" s="4"/>
      <c r="AU11" s="4"/>
      <c r="AV11" s="4"/>
      <c r="AW11" s="4"/>
      <c r="AX11" s="4"/>
      <c r="AY11" s="4"/>
      <c r="AZ11" s="4"/>
      <c r="BA11" s="4"/>
      <c r="BB11" s="4"/>
      <c r="BC11" s="4"/>
    </row>
    <row r="12" spans="1:100" ht="29.25" customHeight="1">
      <c r="A12" s="1556" t="s">
        <v>145</v>
      </c>
      <c r="B12" s="1557"/>
      <c r="C12" s="1557"/>
      <c r="D12" s="1557"/>
      <c r="E12" s="1557"/>
      <c r="F12" s="1557"/>
      <c r="G12" s="1557"/>
      <c r="H12" s="1557"/>
      <c r="I12" s="1557"/>
      <c r="J12" s="1557"/>
      <c r="K12" s="1557"/>
      <c r="L12" s="1557"/>
      <c r="M12" s="1557"/>
      <c r="N12" s="1557"/>
      <c r="O12" s="1557"/>
      <c r="P12" s="1557"/>
      <c r="Q12" s="1557"/>
      <c r="R12" s="1557"/>
      <c r="S12" s="1557"/>
      <c r="T12" s="1557"/>
      <c r="U12" s="1557"/>
      <c r="V12" s="1557"/>
      <c r="W12" s="1557"/>
      <c r="X12" s="1557"/>
      <c r="Y12" s="1557"/>
      <c r="Z12" s="1557"/>
      <c r="AA12" s="1557"/>
      <c r="AB12" s="1557"/>
      <c r="AC12" s="1557"/>
      <c r="AD12" s="1557"/>
      <c r="AE12" s="1557"/>
      <c r="AF12" s="1557"/>
      <c r="AG12" s="1557"/>
      <c r="AH12" s="1557"/>
      <c r="AI12" s="1557"/>
      <c r="AJ12" s="1396" t="s">
        <v>5</v>
      </c>
      <c r="AK12" s="1397"/>
      <c r="AL12" s="1397"/>
      <c r="AM12" s="1397"/>
      <c r="AN12" s="1397"/>
      <c r="AO12" s="1397"/>
      <c r="AP12" s="1398"/>
      <c r="AQ12" s="4"/>
      <c r="AR12" s="4"/>
      <c r="AS12" s="4"/>
      <c r="AT12" s="4"/>
      <c r="AU12" s="4"/>
      <c r="AV12" s="4"/>
      <c r="AW12" s="4"/>
      <c r="AX12" s="4"/>
      <c r="AY12" s="4"/>
      <c r="AZ12" s="4"/>
      <c r="BA12" s="4"/>
      <c r="BB12" s="4"/>
      <c r="BC12" s="4"/>
    </row>
    <row r="13" spans="1:100" ht="9" customHeight="1" thickBot="1">
      <c r="A13" s="35"/>
      <c r="B13" s="35"/>
      <c r="C13" s="35"/>
      <c r="D13" s="35"/>
      <c r="E13" s="35"/>
      <c r="F13" s="35"/>
      <c r="G13" s="35"/>
      <c r="H13" s="35"/>
      <c r="I13" s="35"/>
      <c r="J13" s="35"/>
      <c r="K13" s="35"/>
      <c r="L13" s="35"/>
      <c r="M13" s="35"/>
      <c r="N13" s="35"/>
      <c r="O13" s="35"/>
      <c r="P13" s="35"/>
      <c r="Q13" s="35"/>
      <c r="R13" s="35"/>
      <c r="S13" s="35"/>
      <c r="T13" s="35"/>
      <c r="U13" s="35"/>
      <c r="V13" s="35"/>
      <c r="W13" s="35"/>
      <c r="X13" s="35"/>
      <c r="Y13" s="4"/>
      <c r="Z13" s="4"/>
      <c r="AA13" s="4"/>
      <c r="AB13" s="4"/>
      <c r="AC13" s="4"/>
      <c r="AD13" s="4"/>
      <c r="AE13" s="4"/>
      <c r="AF13" s="4"/>
      <c r="AG13" s="4"/>
      <c r="AH13" s="4"/>
      <c r="AI13" s="4"/>
      <c r="AJ13" s="4"/>
      <c r="AK13" s="4"/>
      <c r="AL13" s="4"/>
      <c r="AM13" s="35"/>
      <c r="AN13" s="35"/>
      <c r="AO13" s="35"/>
      <c r="AP13" s="35"/>
      <c r="AQ13" s="4"/>
      <c r="AR13" s="4"/>
      <c r="AS13" s="4"/>
      <c r="AT13" s="4"/>
      <c r="AU13" s="4"/>
      <c r="AV13" s="4"/>
      <c r="AW13" s="4"/>
      <c r="AX13" s="4"/>
      <c r="AY13" s="4"/>
      <c r="AZ13" s="4"/>
      <c r="BA13" s="4"/>
      <c r="BB13" s="4"/>
      <c r="BC13" s="4"/>
    </row>
    <row r="14" spans="1:100" ht="18.75" customHeight="1">
      <c r="A14" s="1566" t="s">
        <v>109</v>
      </c>
      <c r="B14" s="1408"/>
      <c r="C14" s="1408"/>
      <c r="D14" s="1408"/>
      <c r="E14" s="1408"/>
      <c r="F14" s="1408"/>
      <c r="G14" s="1375" t="s">
        <v>234</v>
      </c>
      <c r="H14" s="1408"/>
      <c r="I14" s="1408"/>
      <c r="J14" s="1411" t="s">
        <v>14</v>
      </c>
      <c r="K14" s="1412"/>
      <c r="L14" s="1412"/>
      <c r="M14" s="1412"/>
      <c r="N14" s="1412"/>
      <c r="O14" s="1412"/>
      <c r="P14" s="1413"/>
      <c r="Q14" s="1373" t="s">
        <v>9</v>
      </c>
      <c r="R14" s="1374"/>
      <c r="S14" s="1374"/>
      <c r="T14" s="1374"/>
      <c r="U14" s="1374"/>
      <c r="V14" s="1374"/>
      <c r="W14" s="1374"/>
      <c r="X14" s="1375"/>
      <c r="Y14" s="1373" t="s">
        <v>105</v>
      </c>
      <c r="Z14" s="1374"/>
      <c r="AA14" s="1374"/>
      <c r="AB14" s="1374"/>
      <c r="AC14" s="1374"/>
      <c r="AD14" s="1374"/>
      <c r="AE14" s="1374"/>
      <c r="AF14" s="1374"/>
      <c r="AG14" s="1374"/>
      <c r="AH14" s="1374"/>
      <c r="AI14" s="1375"/>
      <c r="AJ14" s="1364" t="s">
        <v>30</v>
      </c>
      <c r="AK14" s="1365"/>
      <c r="AL14" s="1365"/>
      <c r="AM14" s="1365"/>
      <c r="AN14" s="1365"/>
      <c r="AO14" s="1365"/>
      <c r="AP14" s="1365"/>
      <c r="AQ14" s="1365"/>
      <c r="AR14" s="1366"/>
      <c r="AS14" s="1376" t="s">
        <v>226</v>
      </c>
      <c r="AT14" s="1377"/>
      <c r="AU14" s="1377"/>
      <c r="AV14" s="1378"/>
      <c r="AW14" s="1376" t="s">
        <v>224</v>
      </c>
      <c r="AX14" s="1377"/>
      <c r="AY14" s="1377"/>
      <c r="AZ14" s="1377"/>
      <c r="BA14" s="1373" t="s">
        <v>227</v>
      </c>
      <c r="BB14" s="1374"/>
      <c r="BC14" s="1568"/>
    </row>
    <row r="15" spans="1:100" ht="28.5" customHeight="1" thickBot="1">
      <c r="A15" s="1567"/>
      <c r="B15" s="1410"/>
      <c r="C15" s="1410"/>
      <c r="D15" s="1410"/>
      <c r="E15" s="1410"/>
      <c r="F15" s="1410"/>
      <c r="G15" s="1009"/>
      <c r="H15" s="1410"/>
      <c r="I15" s="1410"/>
      <c r="J15" s="1414"/>
      <c r="K15" s="1415"/>
      <c r="L15" s="1415"/>
      <c r="M15" s="1415"/>
      <c r="N15" s="1415"/>
      <c r="O15" s="1415"/>
      <c r="P15" s="1416"/>
      <c r="Q15" s="1007"/>
      <c r="R15" s="1008"/>
      <c r="S15" s="1008"/>
      <c r="T15" s="1008"/>
      <c r="U15" s="1008"/>
      <c r="V15" s="1008"/>
      <c r="W15" s="1008"/>
      <c r="X15" s="1009"/>
      <c r="Y15" s="1007"/>
      <c r="Z15" s="1008"/>
      <c r="AA15" s="1008"/>
      <c r="AB15" s="1008"/>
      <c r="AC15" s="1008"/>
      <c r="AD15" s="1008"/>
      <c r="AE15" s="1008"/>
      <c r="AF15" s="1008"/>
      <c r="AG15" s="1008"/>
      <c r="AH15" s="1008"/>
      <c r="AI15" s="1009"/>
      <c r="AJ15" s="1390" t="s">
        <v>18</v>
      </c>
      <c r="AK15" s="1391"/>
      <c r="AL15" s="1391"/>
      <c r="AM15" s="1391"/>
      <c r="AN15" s="158" t="s">
        <v>19</v>
      </c>
      <c r="AO15" s="1391" t="s">
        <v>20</v>
      </c>
      <c r="AP15" s="1391"/>
      <c r="AQ15" s="1391"/>
      <c r="AR15" s="1392"/>
      <c r="AS15" s="1379"/>
      <c r="AT15" s="1380"/>
      <c r="AU15" s="1380"/>
      <c r="AV15" s="1381"/>
      <c r="AW15" s="1379"/>
      <c r="AX15" s="1380"/>
      <c r="AY15" s="1380"/>
      <c r="AZ15" s="1380"/>
      <c r="BA15" s="1007"/>
      <c r="BB15" s="1008"/>
      <c r="BC15" s="1569"/>
    </row>
    <row r="16" spans="1:100" s="36" customFormat="1" ht="28.5" customHeight="1" thickTop="1">
      <c r="A16" s="1558"/>
      <c r="B16" s="836"/>
      <c r="C16" s="836"/>
      <c r="D16" s="836"/>
      <c r="E16" s="836"/>
      <c r="F16" s="836"/>
      <c r="G16" s="1029"/>
      <c r="H16" s="836"/>
      <c r="I16" s="836"/>
      <c r="J16" s="1028"/>
      <c r="K16" s="1360"/>
      <c r="L16" s="1360"/>
      <c r="M16" s="1360"/>
      <c r="N16" s="1360"/>
      <c r="O16" s="1360"/>
      <c r="P16" s="1029"/>
      <c r="Q16" s="1361"/>
      <c r="R16" s="1362"/>
      <c r="S16" s="1362"/>
      <c r="T16" s="1362"/>
      <c r="U16" s="1362"/>
      <c r="V16" s="1362"/>
      <c r="W16" s="1362"/>
      <c r="X16" s="1363"/>
      <c r="Y16" s="1361"/>
      <c r="Z16" s="1362"/>
      <c r="AA16" s="1362"/>
      <c r="AB16" s="1362"/>
      <c r="AC16" s="1362"/>
      <c r="AD16" s="1362"/>
      <c r="AE16" s="1362"/>
      <c r="AF16" s="1362"/>
      <c r="AG16" s="1362"/>
      <c r="AH16" s="1362"/>
      <c r="AI16" s="1363"/>
      <c r="AJ16" s="1339"/>
      <c r="AK16" s="1340"/>
      <c r="AL16" s="1340"/>
      <c r="AM16" s="1340"/>
      <c r="AN16" s="153" t="s">
        <v>19</v>
      </c>
      <c r="AO16" s="1340"/>
      <c r="AP16" s="1340"/>
      <c r="AQ16" s="1340"/>
      <c r="AR16" s="1341"/>
      <c r="AS16" s="1342" t="str">
        <f>IF(AND(AJ16&lt;&gt;"",AO16&lt;&gt;""),ROUNDDOWN(AJ16*AO16/1000000,2),"")</f>
        <v/>
      </c>
      <c r="AT16" s="1343"/>
      <c r="AU16" s="1343"/>
      <c r="AV16" s="1344"/>
      <c r="AW16" s="1562" t="str">
        <f>IF(AS16&lt;&gt;"",IF(AS16&lt;0.2,"XS",IF(AS16&lt;1.6,"S",IF(AS16&lt;2.8,"M",IF(AS16&gt;=2.8,"L")))),"")</f>
        <v/>
      </c>
      <c r="AX16" s="1563"/>
      <c r="AY16" s="1563"/>
      <c r="AZ16" s="1563"/>
      <c r="BA16" s="1345"/>
      <c r="BB16" s="1346"/>
      <c r="BC16" s="1570"/>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s="36" customFormat="1" ht="28.5" customHeight="1">
      <c r="A17" s="1555"/>
      <c r="B17" s="807"/>
      <c r="C17" s="807"/>
      <c r="D17" s="807"/>
      <c r="E17" s="807"/>
      <c r="F17" s="807"/>
      <c r="G17" s="973"/>
      <c r="H17" s="807"/>
      <c r="I17" s="807"/>
      <c r="J17" s="972"/>
      <c r="K17" s="1320"/>
      <c r="L17" s="1320"/>
      <c r="M17" s="1320"/>
      <c r="N17" s="1320"/>
      <c r="O17" s="1320"/>
      <c r="P17" s="973"/>
      <c r="Q17" s="1311"/>
      <c r="R17" s="1312"/>
      <c r="S17" s="1312"/>
      <c r="T17" s="1312"/>
      <c r="U17" s="1312"/>
      <c r="V17" s="1312"/>
      <c r="W17" s="1312"/>
      <c r="X17" s="1313"/>
      <c r="Y17" s="1311"/>
      <c r="Z17" s="1312"/>
      <c r="AA17" s="1312"/>
      <c r="AB17" s="1312"/>
      <c r="AC17" s="1312"/>
      <c r="AD17" s="1312"/>
      <c r="AE17" s="1312"/>
      <c r="AF17" s="1312"/>
      <c r="AG17" s="1312"/>
      <c r="AH17" s="1312"/>
      <c r="AI17" s="1313"/>
      <c r="AJ17" s="1324"/>
      <c r="AK17" s="1325"/>
      <c r="AL17" s="1325"/>
      <c r="AM17" s="1325"/>
      <c r="AN17" s="154" t="s">
        <v>19</v>
      </c>
      <c r="AO17" s="1325"/>
      <c r="AP17" s="1325"/>
      <c r="AQ17" s="1325"/>
      <c r="AR17" s="1326"/>
      <c r="AS17" s="1327" t="str">
        <f t="shared" ref="AS17:AS30" si="0">IF(AND(AJ17&lt;&gt;"",AO17&lt;&gt;""),ROUNDDOWN(AJ17*AO17/1000000,2),"")</f>
        <v/>
      </c>
      <c r="AT17" s="1328"/>
      <c r="AU17" s="1328"/>
      <c r="AV17" s="1329"/>
      <c r="AW17" s="1538" t="str">
        <f t="shared" ref="AW17:AW30" si="1">IF(AS17&lt;&gt;"",IF(AS17&lt;0.2,"XS",IF(AS17&lt;1.6,"S",IF(AS17&lt;2.8,"M",IF(AS17&gt;=2.8,"L")))),"")</f>
        <v/>
      </c>
      <c r="AX17" s="1539"/>
      <c r="AY17" s="1539"/>
      <c r="AZ17" s="1539"/>
      <c r="BA17" s="1330"/>
      <c r="BB17" s="1331"/>
      <c r="BC17" s="155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36" customFormat="1" ht="28.5" customHeight="1">
      <c r="A18" s="1555"/>
      <c r="B18" s="807"/>
      <c r="C18" s="807"/>
      <c r="D18" s="807"/>
      <c r="E18" s="807"/>
      <c r="F18" s="807"/>
      <c r="G18" s="973"/>
      <c r="H18" s="807"/>
      <c r="I18" s="807"/>
      <c r="J18" s="972"/>
      <c r="K18" s="1320"/>
      <c r="L18" s="1320"/>
      <c r="M18" s="1320"/>
      <c r="N18" s="1320"/>
      <c r="O18" s="1320"/>
      <c r="P18" s="973"/>
      <c r="Q18" s="1311"/>
      <c r="R18" s="1312"/>
      <c r="S18" s="1312"/>
      <c r="T18" s="1312"/>
      <c r="U18" s="1312"/>
      <c r="V18" s="1312"/>
      <c r="W18" s="1312"/>
      <c r="X18" s="1313"/>
      <c r="Y18" s="1311"/>
      <c r="Z18" s="1312"/>
      <c r="AA18" s="1312"/>
      <c r="AB18" s="1312"/>
      <c r="AC18" s="1312"/>
      <c r="AD18" s="1312"/>
      <c r="AE18" s="1312"/>
      <c r="AF18" s="1312"/>
      <c r="AG18" s="1312"/>
      <c r="AH18" s="1312"/>
      <c r="AI18" s="1313"/>
      <c r="AJ18" s="1324"/>
      <c r="AK18" s="1325"/>
      <c r="AL18" s="1325"/>
      <c r="AM18" s="1325"/>
      <c r="AN18" s="154" t="s">
        <v>19</v>
      </c>
      <c r="AO18" s="1325"/>
      <c r="AP18" s="1325"/>
      <c r="AQ18" s="1325"/>
      <c r="AR18" s="1326"/>
      <c r="AS18" s="1327" t="str">
        <f t="shared" si="0"/>
        <v/>
      </c>
      <c r="AT18" s="1328"/>
      <c r="AU18" s="1328"/>
      <c r="AV18" s="1329"/>
      <c r="AW18" s="1538" t="str">
        <f t="shared" si="1"/>
        <v/>
      </c>
      <c r="AX18" s="1539"/>
      <c r="AY18" s="1539"/>
      <c r="AZ18" s="1539"/>
      <c r="BA18" s="1330"/>
      <c r="BB18" s="1331"/>
      <c r="BC18" s="155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36" customFormat="1" ht="28.5" customHeight="1">
      <c r="A19" s="1555"/>
      <c r="B19" s="807"/>
      <c r="C19" s="807"/>
      <c r="D19" s="807"/>
      <c r="E19" s="807"/>
      <c r="F19" s="807"/>
      <c r="G19" s="973"/>
      <c r="H19" s="807"/>
      <c r="I19" s="807"/>
      <c r="J19" s="972"/>
      <c r="K19" s="1320"/>
      <c r="L19" s="1320"/>
      <c r="M19" s="1320"/>
      <c r="N19" s="1320"/>
      <c r="O19" s="1320"/>
      <c r="P19" s="973"/>
      <c r="Q19" s="1311"/>
      <c r="R19" s="1312"/>
      <c r="S19" s="1312"/>
      <c r="T19" s="1312"/>
      <c r="U19" s="1312"/>
      <c r="V19" s="1312"/>
      <c r="W19" s="1312"/>
      <c r="X19" s="1313"/>
      <c r="Y19" s="1311"/>
      <c r="Z19" s="1312"/>
      <c r="AA19" s="1312"/>
      <c r="AB19" s="1312"/>
      <c r="AC19" s="1312"/>
      <c r="AD19" s="1312"/>
      <c r="AE19" s="1312"/>
      <c r="AF19" s="1312"/>
      <c r="AG19" s="1312"/>
      <c r="AH19" s="1312"/>
      <c r="AI19" s="1313"/>
      <c r="AJ19" s="1324"/>
      <c r="AK19" s="1325"/>
      <c r="AL19" s="1325"/>
      <c r="AM19" s="1325"/>
      <c r="AN19" s="154" t="s">
        <v>19</v>
      </c>
      <c r="AO19" s="1325"/>
      <c r="AP19" s="1325"/>
      <c r="AQ19" s="1325"/>
      <c r="AR19" s="1326"/>
      <c r="AS19" s="1327" t="str">
        <f t="shared" si="0"/>
        <v/>
      </c>
      <c r="AT19" s="1328"/>
      <c r="AU19" s="1328"/>
      <c r="AV19" s="1329"/>
      <c r="AW19" s="1538" t="str">
        <f t="shared" si="1"/>
        <v/>
      </c>
      <c r="AX19" s="1539"/>
      <c r="AY19" s="1539"/>
      <c r="AZ19" s="1539"/>
      <c r="BA19" s="1330"/>
      <c r="BB19" s="1331"/>
      <c r="BC19" s="155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36" customFormat="1" ht="28.5" customHeight="1">
      <c r="A20" s="1555"/>
      <c r="B20" s="807"/>
      <c r="C20" s="807"/>
      <c r="D20" s="807"/>
      <c r="E20" s="807"/>
      <c r="F20" s="807"/>
      <c r="G20" s="973"/>
      <c r="H20" s="807"/>
      <c r="I20" s="807"/>
      <c r="J20" s="972"/>
      <c r="K20" s="1320"/>
      <c r="L20" s="1320"/>
      <c r="M20" s="1320"/>
      <c r="N20" s="1320"/>
      <c r="O20" s="1320"/>
      <c r="P20" s="973"/>
      <c r="Q20" s="1311"/>
      <c r="R20" s="1312"/>
      <c r="S20" s="1312"/>
      <c r="T20" s="1312"/>
      <c r="U20" s="1312"/>
      <c r="V20" s="1312"/>
      <c r="W20" s="1312"/>
      <c r="X20" s="1313"/>
      <c r="Y20" s="1311"/>
      <c r="Z20" s="1312"/>
      <c r="AA20" s="1312"/>
      <c r="AB20" s="1312"/>
      <c r="AC20" s="1312"/>
      <c r="AD20" s="1312"/>
      <c r="AE20" s="1312"/>
      <c r="AF20" s="1312"/>
      <c r="AG20" s="1312"/>
      <c r="AH20" s="1312"/>
      <c r="AI20" s="1313"/>
      <c r="AJ20" s="1324"/>
      <c r="AK20" s="1325"/>
      <c r="AL20" s="1325"/>
      <c r="AM20" s="1325"/>
      <c r="AN20" s="154" t="s">
        <v>19</v>
      </c>
      <c r="AO20" s="1325"/>
      <c r="AP20" s="1325"/>
      <c r="AQ20" s="1325"/>
      <c r="AR20" s="1326"/>
      <c r="AS20" s="1327" t="str">
        <f t="shared" si="0"/>
        <v/>
      </c>
      <c r="AT20" s="1328"/>
      <c r="AU20" s="1328"/>
      <c r="AV20" s="1329"/>
      <c r="AW20" s="1538" t="str">
        <f t="shared" si="1"/>
        <v/>
      </c>
      <c r="AX20" s="1539"/>
      <c r="AY20" s="1539"/>
      <c r="AZ20" s="1539"/>
      <c r="BA20" s="1330"/>
      <c r="BB20" s="1331"/>
      <c r="BC20" s="155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36" customFormat="1" ht="28.5" customHeight="1">
      <c r="A21" s="1555"/>
      <c r="B21" s="807"/>
      <c r="C21" s="807"/>
      <c r="D21" s="807"/>
      <c r="E21" s="807"/>
      <c r="F21" s="807"/>
      <c r="G21" s="973"/>
      <c r="H21" s="807"/>
      <c r="I21" s="807"/>
      <c r="J21" s="972"/>
      <c r="K21" s="1320"/>
      <c r="L21" s="1320"/>
      <c r="M21" s="1320"/>
      <c r="N21" s="1320"/>
      <c r="O21" s="1320"/>
      <c r="P21" s="973"/>
      <c r="Q21" s="1311"/>
      <c r="R21" s="1312"/>
      <c r="S21" s="1312"/>
      <c r="T21" s="1312"/>
      <c r="U21" s="1312"/>
      <c r="V21" s="1312"/>
      <c r="W21" s="1312"/>
      <c r="X21" s="1313"/>
      <c r="Y21" s="1311"/>
      <c r="Z21" s="1312"/>
      <c r="AA21" s="1312"/>
      <c r="AB21" s="1312"/>
      <c r="AC21" s="1312"/>
      <c r="AD21" s="1312"/>
      <c r="AE21" s="1312"/>
      <c r="AF21" s="1312"/>
      <c r="AG21" s="1312"/>
      <c r="AH21" s="1312"/>
      <c r="AI21" s="1313"/>
      <c r="AJ21" s="1324"/>
      <c r="AK21" s="1325"/>
      <c r="AL21" s="1325"/>
      <c r="AM21" s="1325"/>
      <c r="AN21" s="154" t="s">
        <v>19</v>
      </c>
      <c r="AO21" s="1325"/>
      <c r="AP21" s="1325"/>
      <c r="AQ21" s="1325"/>
      <c r="AR21" s="1326"/>
      <c r="AS21" s="1327" t="str">
        <f t="shared" si="0"/>
        <v/>
      </c>
      <c r="AT21" s="1328"/>
      <c r="AU21" s="1328"/>
      <c r="AV21" s="1329"/>
      <c r="AW21" s="1538" t="str">
        <f t="shared" si="1"/>
        <v/>
      </c>
      <c r="AX21" s="1539"/>
      <c r="AY21" s="1539"/>
      <c r="AZ21" s="1539"/>
      <c r="BA21" s="1330"/>
      <c r="BB21" s="1331"/>
      <c r="BC21" s="155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36" customFormat="1" ht="28.5" customHeight="1">
      <c r="A22" s="1555"/>
      <c r="B22" s="807"/>
      <c r="C22" s="807"/>
      <c r="D22" s="807"/>
      <c r="E22" s="807"/>
      <c r="F22" s="807"/>
      <c r="G22" s="973"/>
      <c r="H22" s="807"/>
      <c r="I22" s="807"/>
      <c r="J22" s="972"/>
      <c r="K22" s="1320"/>
      <c r="L22" s="1320"/>
      <c r="M22" s="1320"/>
      <c r="N22" s="1320"/>
      <c r="O22" s="1320"/>
      <c r="P22" s="973"/>
      <c r="Q22" s="1311"/>
      <c r="R22" s="1312"/>
      <c r="S22" s="1312"/>
      <c r="T22" s="1312"/>
      <c r="U22" s="1312"/>
      <c r="V22" s="1312"/>
      <c r="W22" s="1312"/>
      <c r="X22" s="1313"/>
      <c r="Y22" s="1311"/>
      <c r="Z22" s="1312"/>
      <c r="AA22" s="1312"/>
      <c r="AB22" s="1312"/>
      <c r="AC22" s="1312"/>
      <c r="AD22" s="1312"/>
      <c r="AE22" s="1312"/>
      <c r="AF22" s="1312"/>
      <c r="AG22" s="1312"/>
      <c r="AH22" s="1312"/>
      <c r="AI22" s="1313"/>
      <c r="AJ22" s="1324"/>
      <c r="AK22" s="1325"/>
      <c r="AL22" s="1325"/>
      <c r="AM22" s="1325"/>
      <c r="AN22" s="154" t="s">
        <v>19</v>
      </c>
      <c r="AO22" s="1325"/>
      <c r="AP22" s="1325"/>
      <c r="AQ22" s="1325"/>
      <c r="AR22" s="1326"/>
      <c r="AS22" s="1327" t="str">
        <f t="shared" si="0"/>
        <v/>
      </c>
      <c r="AT22" s="1328"/>
      <c r="AU22" s="1328"/>
      <c r="AV22" s="1329"/>
      <c r="AW22" s="1538" t="str">
        <f t="shared" si="1"/>
        <v/>
      </c>
      <c r="AX22" s="1539"/>
      <c r="AY22" s="1539"/>
      <c r="AZ22" s="1539"/>
      <c r="BA22" s="1330"/>
      <c r="BB22" s="1331"/>
      <c r="BC22" s="155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6" customFormat="1" ht="28.5" customHeight="1">
      <c r="A23" s="1555"/>
      <c r="B23" s="807"/>
      <c r="C23" s="807"/>
      <c r="D23" s="807"/>
      <c r="E23" s="807"/>
      <c r="F23" s="807"/>
      <c r="G23" s="973"/>
      <c r="H23" s="807"/>
      <c r="I23" s="807"/>
      <c r="J23" s="972"/>
      <c r="K23" s="1320"/>
      <c r="L23" s="1320"/>
      <c r="M23" s="1320"/>
      <c r="N23" s="1320"/>
      <c r="O23" s="1320"/>
      <c r="P23" s="973"/>
      <c r="Q23" s="1311"/>
      <c r="R23" s="1312"/>
      <c r="S23" s="1312"/>
      <c r="T23" s="1312"/>
      <c r="U23" s="1312"/>
      <c r="V23" s="1312"/>
      <c r="W23" s="1312"/>
      <c r="X23" s="1313"/>
      <c r="Y23" s="1311"/>
      <c r="Z23" s="1312"/>
      <c r="AA23" s="1312"/>
      <c r="AB23" s="1312"/>
      <c r="AC23" s="1312"/>
      <c r="AD23" s="1312"/>
      <c r="AE23" s="1312"/>
      <c r="AF23" s="1312"/>
      <c r="AG23" s="1312"/>
      <c r="AH23" s="1312"/>
      <c r="AI23" s="1313"/>
      <c r="AJ23" s="1324"/>
      <c r="AK23" s="1325"/>
      <c r="AL23" s="1325"/>
      <c r="AM23" s="1325"/>
      <c r="AN23" s="154" t="s">
        <v>19</v>
      </c>
      <c r="AO23" s="1325"/>
      <c r="AP23" s="1325"/>
      <c r="AQ23" s="1325"/>
      <c r="AR23" s="1326"/>
      <c r="AS23" s="1327" t="str">
        <f t="shared" si="0"/>
        <v/>
      </c>
      <c r="AT23" s="1328"/>
      <c r="AU23" s="1328"/>
      <c r="AV23" s="1329"/>
      <c r="AW23" s="1538" t="str">
        <f t="shared" si="1"/>
        <v/>
      </c>
      <c r="AX23" s="1539"/>
      <c r="AY23" s="1539"/>
      <c r="AZ23" s="1539"/>
      <c r="BA23" s="1330"/>
      <c r="BB23" s="1331"/>
      <c r="BC23" s="155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6" customFormat="1" ht="28.5" customHeight="1">
      <c r="A24" s="1555"/>
      <c r="B24" s="807"/>
      <c r="C24" s="807"/>
      <c r="D24" s="807"/>
      <c r="E24" s="807"/>
      <c r="F24" s="807"/>
      <c r="G24" s="973"/>
      <c r="H24" s="807"/>
      <c r="I24" s="807"/>
      <c r="J24" s="972"/>
      <c r="K24" s="1320"/>
      <c r="L24" s="1320"/>
      <c r="M24" s="1320"/>
      <c r="N24" s="1320"/>
      <c r="O24" s="1320"/>
      <c r="P24" s="973"/>
      <c r="Q24" s="1311"/>
      <c r="R24" s="1312"/>
      <c r="S24" s="1312"/>
      <c r="T24" s="1312"/>
      <c r="U24" s="1312"/>
      <c r="V24" s="1312"/>
      <c r="W24" s="1312"/>
      <c r="X24" s="1313"/>
      <c r="Y24" s="1311"/>
      <c r="Z24" s="1312"/>
      <c r="AA24" s="1312"/>
      <c r="AB24" s="1312"/>
      <c r="AC24" s="1312"/>
      <c r="AD24" s="1312"/>
      <c r="AE24" s="1312"/>
      <c r="AF24" s="1312"/>
      <c r="AG24" s="1312"/>
      <c r="AH24" s="1312"/>
      <c r="AI24" s="1313"/>
      <c r="AJ24" s="1324"/>
      <c r="AK24" s="1325"/>
      <c r="AL24" s="1325"/>
      <c r="AM24" s="1325"/>
      <c r="AN24" s="154" t="s">
        <v>19</v>
      </c>
      <c r="AO24" s="1325"/>
      <c r="AP24" s="1325"/>
      <c r="AQ24" s="1325"/>
      <c r="AR24" s="1326"/>
      <c r="AS24" s="1327" t="str">
        <f t="shared" si="0"/>
        <v/>
      </c>
      <c r="AT24" s="1328"/>
      <c r="AU24" s="1328"/>
      <c r="AV24" s="1329"/>
      <c r="AW24" s="1538" t="str">
        <f t="shared" si="1"/>
        <v/>
      </c>
      <c r="AX24" s="1539"/>
      <c r="AY24" s="1539"/>
      <c r="AZ24" s="1539"/>
      <c r="BA24" s="1330"/>
      <c r="BB24" s="1331"/>
      <c r="BC24" s="155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6" customFormat="1" ht="28.5" customHeight="1">
      <c r="A25" s="1555"/>
      <c r="B25" s="807"/>
      <c r="C25" s="807"/>
      <c r="D25" s="807"/>
      <c r="E25" s="807"/>
      <c r="F25" s="807"/>
      <c r="G25" s="973"/>
      <c r="H25" s="807"/>
      <c r="I25" s="807"/>
      <c r="J25" s="972"/>
      <c r="K25" s="1320"/>
      <c r="L25" s="1320"/>
      <c r="M25" s="1320"/>
      <c r="N25" s="1320"/>
      <c r="O25" s="1320"/>
      <c r="P25" s="973"/>
      <c r="Q25" s="1311"/>
      <c r="R25" s="1312"/>
      <c r="S25" s="1312"/>
      <c r="T25" s="1312"/>
      <c r="U25" s="1312"/>
      <c r="V25" s="1312"/>
      <c r="W25" s="1312"/>
      <c r="X25" s="1313"/>
      <c r="Y25" s="1311"/>
      <c r="Z25" s="1312"/>
      <c r="AA25" s="1312"/>
      <c r="AB25" s="1312"/>
      <c r="AC25" s="1312"/>
      <c r="AD25" s="1312"/>
      <c r="AE25" s="1312"/>
      <c r="AF25" s="1312"/>
      <c r="AG25" s="1312"/>
      <c r="AH25" s="1312"/>
      <c r="AI25" s="1313"/>
      <c r="AJ25" s="1324"/>
      <c r="AK25" s="1325"/>
      <c r="AL25" s="1325"/>
      <c r="AM25" s="1325"/>
      <c r="AN25" s="154" t="s">
        <v>19</v>
      </c>
      <c r="AO25" s="1325"/>
      <c r="AP25" s="1325"/>
      <c r="AQ25" s="1325"/>
      <c r="AR25" s="1326"/>
      <c r="AS25" s="1327" t="str">
        <f t="shared" si="0"/>
        <v/>
      </c>
      <c r="AT25" s="1328"/>
      <c r="AU25" s="1328"/>
      <c r="AV25" s="1329"/>
      <c r="AW25" s="1538" t="str">
        <f t="shared" si="1"/>
        <v/>
      </c>
      <c r="AX25" s="1539"/>
      <c r="AY25" s="1539"/>
      <c r="AZ25" s="1539"/>
      <c r="BA25" s="1330"/>
      <c r="BB25" s="1331"/>
      <c r="BC25" s="155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6" customFormat="1" ht="28.5" customHeight="1">
      <c r="A26" s="1555"/>
      <c r="B26" s="807"/>
      <c r="C26" s="807"/>
      <c r="D26" s="807"/>
      <c r="E26" s="807"/>
      <c r="F26" s="807"/>
      <c r="G26" s="973"/>
      <c r="H26" s="807"/>
      <c r="I26" s="807"/>
      <c r="J26" s="972"/>
      <c r="K26" s="1320"/>
      <c r="L26" s="1320"/>
      <c r="M26" s="1320"/>
      <c r="N26" s="1320"/>
      <c r="O26" s="1320"/>
      <c r="P26" s="973"/>
      <c r="Q26" s="1311"/>
      <c r="R26" s="1312"/>
      <c r="S26" s="1312"/>
      <c r="T26" s="1312"/>
      <c r="U26" s="1312"/>
      <c r="V26" s="1312"/>
      <c r="W26" s="1312"/>
      <c r="X26" s="1313"/>
      <c r="Y26" s="1311"/>
      <c r="Z26" s="1312"/>
      <c r="AA26" s="1312"/>
      <c r="AB26" s="1312"/>
      <c r="AC26" s="1312"/>
      <c r="AD26" s="1312"/>
      <c r="AE26" s="1312"/>
      <c r="AF26" s="1312"/>
      <c r="AG26" s="1312"/>
      <c r="AH26" s="1312"/>
      <c r="AI26" s="1313"/>
      <c r="AJ26" s="1324"/>
      <c r="AK26" s="1325"/>
      <c r="AL26" s="1325"/>
      <c r="AM26" s="1325"/>
      <c r="AN26" s="154" t="s">
        <v>19</v>
      </c>
      <c r="AO26" s="1325"/>
      <c r="AP26" s="1325"/>
      <c r="AQ26" s="1325"/>
      <c r="AR26" s="1326"/>
      <c r="AS26" s="1327" t="str">
        <f t="shared" si="0"/>
        <v/>
      </c>
      <c r="AT26" s="1328"/>
      <c r="AU26" s="1328"/>
      <c r="AV26" s="1329"/>
      <c r="AW26" s="1538" t="str">
        <f t="shared" si="1"/>
        <v/>
      </c>
      <c r="AX26" s="1539"/>
      <c r="AY26" s="1539"/>
      <c r="AZ26" s="1539"/>
      <c r="BA26" s="1330"/>
      <c r="BB26" s="1331"/>
      <c r="BC26" s="155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6" customFormat="1" ht="28.5" customHeight="1">
      <c r="A27" s="1555"/>
      <c r="B27" s="807"/>
      <c r="C27" s="807"/>
      <c r="D27" s="807"/>
      <c r="E27" s="807"/>
      <c r="F27" s="807"/>
      <c r="G27" s="973"/>
      <c r="H27" s="807"/>
      <c r="I27" s="807"/>
      <c r="J27" s="972"/>
      <c r="K27" s="1320"/>
      <c r="L27" s="1320"/>
      <c r="M27" s="1320"/>
      <c r="N27" s="1320"/>
      <c r="O27" s="1320"/>
      <c r="P27" s="973"/>
      <c r="Q27" s="1311"/>
      <c r="R27" s="1312"/>
      <c r="S27" s="1312"/>
      <c r="T27" s="1312"/>
      <c r="U27" s="1312"/>
      <c r="V27" s="1312"/>
      <c r="W27" s="1312"/>
      <c r="X27" s="1313"/>
      <c r="Y27" s="1311"/>
      <c r="Z27" s="1312"/>
      <c r="AA27" s="1312"/>
      <c r="AB27" s="1312"/>
      <c r="AC27" s="1312"/>
      <c r="AD27" s="1312"/>
      <c r="AE27" s="1312"/>
      <c r="AF27" s="1312"/>
      <c r="AG27" s="1312"/>
      <c r="AH27" s="1312"/>
      <c r="AI27" s="1313"/>
      <c r="AJ27" s="1324"/>
      <c r="AK27" s="1325"/>
      <c r="AL27" s="1325"/>
      <c r="AM27" s="1325"/>
      <c r="AN27" s="154" t="s">
        <v>19</v>
      </c>
      <c r="AO27" s="1325"/>
      <c r="AP27" s="1325"/>
      <c r="AQ27" s="1325"/>
      <c r="AR27" s="1326"/>
      <c r="AS27" s="1327" t="str">
        <f t="shared" si="0"/>
        <v/>
      </c>
      <c r="AT27" s="1328"/>
      <c r="AU27" s="1328"/>
      <c r="AV27" s="1329"/>
      <c r="AW27" s="1538" t="str">
        <f t="shared" si="1"/>
        <v/>
      </c>
      <c r="AX27" s="1539"/>
      <c r="AY27" s="1539"/>
      <c r="AZ27" s="1539"/>
      <c r="BA27" s="1330"/>
      <c r="BB27" s="1331"/>
      <c r="BC27" s="155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6" customFormat="1" ht="28.5" customHeight="1">
      <c r="A28" s="1555"/>
      <c r="B28" s="807"/>
      <c r="C28" s="807"/>
      <c r="D28" s="807"/>
      <c r="E28" s="807"/>
      <c r="F28" s="807"/>
      <c r="G28" s="973"/>
      <c r="H28" s="807"/>
      <c r="I28" s="807"/>
      <c r="J28" s="972"/>
      <c r="K28" s="1320"/>
      <c r="L28" s="1320"/>
      <c r="M28" s="1320"/>
      <c r="N28" s="1320"/>
      <c r="O28" s="1320"/>
      <c r="P28" s="973"/>
      <c r="Q28" s="1311"/>
      <c r="R28" s="1312"/>
      <c r="S28" s="1312"/>
      <c r="T28" s="1312"/>
      <c r="U28" s="1312"/>
      <c r="V28" s="1312"/>
      <c r="W28" s="1312"/>
      <c r="X28" s="1313"/>
      <c r="Y28" s="1311"/>
      <c r="Z28" s="1312"/>
      <c r="AA28" s="1312"/>
      <c r="AB28" s="1312"/>
      <c r="AC28" s="1312"/>
      <c r="AD28" s="1312"/>
      <c r="AE28" s="1312"/>
      <c r="AF28" s="1312"/>
      <c r="AG28" s="1312"/>
      <c r="AH28" s="1312"/>
      <c r="AI28" s="1313"/>
      <c r="AJ28" s="1324"/>
      <c r="AK28" s="1325"/>
      <c r="AL28" s="1325"/>
      <c r="AM28" s="1325"/>
      <c r="AN28" s="154" t="s">
        <v>19</v>
      </c>
      <c r="AO28" s="1325"/>
      <c r="AP28" s="1325"/>
      <c r="AQ28" s="1325"/>
      <c r="AR28" s="1326"/>
      <c r="AS28" s="1327" t="str">
        <f t="shared" si="0"/>
        <v/>
      </c>
      <c r="AT28" s="1328"/>
      <c r="AU28" s="1328"/>
      <c r="AV28" s="1329"/>
      <c r="AW28" s="1538" t="str">
        <f t="shared" si="1"/>
        <v/>
      </c>
      <c r="AX28" s="1539"/>
      <c r="AY28" s="1539"/>
      <c r="AZ28" s="1539"/>
      <c r="BA28" s="1330"/>
      <c r="BB28" s="1331"/>
      <c r="BC28" s="155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36" customFormat="1" ht="28.5" customHeight="1">
      <c r="A29" s="1555"/>
      <c r="B29" s="807"/>
      <c r="C29" s="807"/>
      <c r="D29" s="807"/>
      <c r="E29" s="807"/>
      <c r="F29" s="807"/>
      <c r="G29" s="973"/>
      <c r="H29" s="807"/>
      <c r="I29" s="807"/>
      <c r="J29" s="972"/>
      <c r="K29" s="1320"/>
      <c r="L29" s="1320"/>
      <c r="M29" s="1320"/>
      <c r="N29" s="1320"/>
      <c r="O29" s="1320"/>
      <c r="P29" s="973"/>
      <c r="Q29" s="1311"/>
      <c r="R29" s="1312"/>
      <c r="S29" s="1312"/>
      <c r="T29" s="1312"/>
      <c r="U29" s="1312"/>
      <c r="V29" s="1312"/>
      <c r="W29" s="1312"/>
      <c r="X29" s="1313"/>
      <c r="Y29" s="1311"/>
      <c r="Z29" s="1312"/>
      <c r="AA29" s="1312"/>
      <c r="AB29" s="1312"/>
      <c r="AC29" s="1312"/>
      <c r="AD29" s="1312"/>
      <c r="AE29" s="1312"/>
      <c r="AF29" s="1312"/>
      <c r="AG29" s="1312"/>
      <c r="AH29" s="1312"/>
      <c r="AI29" s="1313"/>
      <c r="AJ29" s="1324"/>
      <c r="AK29" s="1325"/>
      <c r="AL29" s="1325"/>
      <c r="AM29" s="1325"/>
      <c r="AN29" s="154" t="s">
        <v>19</v>
      </c>
      <c r="AO29" s="1325"/>
      <c r="AP29" s="1325"/>
      <c r="AQ29" s="1325"/>
      <c r="AR29" s="1326"/>
      <c r="AS29" s="1327" t="str">
        <f t="shared" si="0"/>
        <v/>
      </c>
      <c r="AT29" s="1328"/>
      <c r="AU29" s="1328"/>
      <c r="AV29" s="1329"/>
      <c r="AW29" s="1538" t="str">
        <f t="shared" si="1"/>
        <v/>
      </c>
      <c r="AX29" s="1539"/>
      <c r="AY29" s="1539"/>
      <c r="AZ29" s="1539"/>
      <c r="BA29" s="1330"/>
      <c r="BB29" s="1331"/>
      <c r="BC29" s="155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36" customFormat="1" ht="28.5" customHeight="1" thickBot="1">
      <c r="A30" s="1559"/>
      <c r="B30" s="866"/>
      <c r="C30" s="866"/>
      <c r="D30" s="866"/>
      <c r="E30" s="866"/>
      <c r="F30" s="866"/>
      <c r="G30" s="1552"/>
      <c r="H30" s="866"/>
      <c r="I30" s="866"/>
      <c r="J30" s="1560"/>
      <c r="K30" s="1561"/>
      <c r="L30" s="1561"/>
      <c r="M30" s="1561"/>
      <c r="N30" s="1561"/>
      <c r="O30" s="1561"/>
      <c r="P30" s="1552"/>
      <c r="Q30" s="1549"/>
      <c r="R30" s="1550"/>
      <c r="S30" s="1550"/>
      <c r="T30" s="1550"/>
      <c r="U30" s="1550"/>
      <c r="V30" s="1550"/>
      <c r="W30" s="1550"/>
      <c r="X30" s="1551"/>
      <c r="Y30" s="1549"/>
      <c r="Z30" s="1550"/>
      <c r="AA30" s="1550"/>
      <c r="AB30" s="1550"/>
      <c r="AC30" s="1550"/>
      <c r="AD30" s="1550"/>
      <c r="AE30" s="1550"/>
      <c r="AF30" s="1550"/>
      <c r="AG30" s="1550"/>
      <c r="AH30" s="1550"/>
      <c r="AI30" s="1551"/>
      <c r="AJ30" s="1579"/>
      <c r="AK30" s="1571"/>
      <c r="AL30" s="1571"/>
      <c r="AM30" s="1571"/>
      <c r="AN30" s="312" t="s">
        <v>19</v>
      </c>
      <c r="AO30" s="1571"/>
      <c r="AP30" s="1571"/>
      <c r="AQ30" s="1571"/>
      <c r="AR30" s="1572"/>
      <c r="AS30" s="1573" t="str">
        <f t="shared" si="0"/>
        <v/>
      </c>
      <c r="AT30" s="1574"/>
      <c r="AU30" s="1574"/>
      <c r="AV30" s="1575"/>
      <c r="AW30" s="1543" t="str">
        <f t="shared" si="1"/>
        <v/>
      </c>
      <c r="AX30" s="1544"/>
      <c r="AY30" s="1544"/>
      <c r="AZ30" s="1544"/>
      <c r="BA30" s="1576"/>
      <c r="BB30" s="1577"/>
      <c r="BC30" s="1578"/>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23" customFormat="1" ht="17.25" customHeight="1">
      <c r="A31" s="326"/>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row>
    <row r="32" spans="1:100" s="23" customFormat="1" ht="17.25" customHeight="1" thickBot="1">
      <c r="A32" s="326"/>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row>
    <row r="33" spans="1:100" ht="28.5" customHeight="1" thickBot="1">
      <c r="A33" s="1418" t="s">
        <v>17</v>
      </c>
      <c r="B33" s="1418"/>
      <c r="C33" s="1418"/>
      <c r="D33" s="1418"/>
      <c r="E33" s="1418"/>
      <c r="F33" s="1418"/>
      <c r="G33" s="1418"/>
      <c r="H33" s="1418"/>
      <c r="I33" s="1553"/>
      <c r="J33" s="1419" t="s">
        <v>144</v>
      </c>
      <c r="K33" s="1420"/>
      <c r="L33" s="1420"/>
      <c r="M33" s="1420"/>
      <c r="N33" s="1420"/>
      <c r="O33" s="1420"/>
      <c r="P33" s="1420"/>
      <c r="Q33" s="1420"/>
      <c r="R33" s="1421"/>
      <c r="S33" s="328"/>
      <c r="T33" s="328"/>
      <c r="U33" s="328"/>
      <c r="V33" s="328"/>
      <c r="W33" s="328"/>
      <c r="X33" s="328"/>
      <c r="Y33" s="328"/>
      <c r="Z33" s="328"/>
      <c r="AA33" s="328"/>
      <c r="AB33" s="328"/>
      <c r="AC33" s="328"/>
      <c r="AD33" s="329"/>
      <c r="AE33" s="329"/>
      <c r="AF33" s="329"/>
      <c r="AG33" s="329"/>
      <c r="AH33" s="329"/>
      <c r="AI33" s="329"/>
      <c r="AJ33" s="329"/>
      <c r="AK33" s="329"/>
      <c r="AL33" s="329"/>
      <c r="AM33" s="329"/>
    </row>
    <row r="34" spans="1:100" ht="9.75" customHeight="1">
      <c r="A34" s="34"/>
      <c r="B34" s="34"/>
      <c r="C34" s="34"/>
      <c r="D34" s="34"/>
      <c r="E34" s="34"/>
      <c r="F34" s="34"/>
      <c r="G34" s="34"/>
      <c r="H34" s="34"/>
      <c r="I34" s="34"/>
      <c r="J34" s="34"/>
      <c r="K34" s="34"/>
      <c r="L34" s="34"/>
      <c r="M34" s="34"/>
      <c r="N34" s="34"/>
      <c r="O34" s="35"/>
      <c r="P34" s="35"/>
      <c r="Q34" s="35"/>
      <c r="R34" s="35"/>
      <c r="S34" s="35"/>
      <c r="T34" s="35"/>
      <c r="U34" s="35"/>
      <c r="V34" s="35"/>
      <c r="W34" s="35"/>
      <c r="X34" s="35"/>
      <c r="Y34" s="35"/>
      <c r="Z34" s="35"/>
      <c r="AA34" s="35"/>
      <c r="AB34" s="35"/>
      <c r="AC34" s="35"/>
      <c r="AD34" s="35"/>
      <c r="AE34" s="35"/>
      <c r="AF34" s="35"/>
      <c r="AG34" s="35"/>
      <c r="AH34" s="4"/>
      <c r="AI34" s="4"/>
      <c r="AJ34" s="4"/>
      <c r="AK34" s="4"/>
      <c r="AL34" s="4"/>
      <c r="AM34" s="4"/>
      <c r="AN34" s="4"/>
      <c r="AO34" s="4"/>
      <c r="AP34" s="4"/>
      <c r="AQ34" s="4"/>
      <c r="AR34" s="4"/>
      <c r="AS34" s="4"/>
      <c r="AT34" s="4"/>
      <c r="AU34" s="4"/>
      <c r="AV34" s="4"/>
      <c r="AW34" s="4"/>
      <c r="AX34" s="4"/>
      <c r="AY34" s="4"/>
      <c r="AZ34" s="4"/>
      <c r="BA34" s="4"/>
      <c r="BB34" s="4"/>
      <c r="BC34" s="4"/>
    </row>
    <row r="35" spans="1:100" ht="29.25" customHeight="1">
      <c r="A35" s="1564" t="s">
        <v>145</v>
      </c>
      <c r="B35" s="1565"/>
      <c r="C35" s="1565"/>
      <c r="D35" s="1565"/>
      <c r="E35" s="1565"/>
      <c r="F35" s="1565"/>
      <c r="G35" s="1565"/>
      <c r="H35" s="1565"/>
      <c r="I35" s="1565"/>
      <c r="J35" s="1565"/>
      <c r="K35" s="1565"/>
      <c r="L35" s="1565"/>
      <c r="M35" s="1565"/>
      <c r="N35" s="1565"/>
      <c r="O35" s="1565"/>
      <c r="P35" s="1565"/>
      <c r="Q35" s="1565"/>
      <c r="R35" s="1565"/>
      <c r="S35" s="1565"/>
      <c r="T35" s="1565"/>
      <c r="U35" s="1565"/>
      <c r="V35" s="1565"/>
      <c r="W35" s="1565"/>
      <c r="X35" s="1565"/>
      <c r="Y35" s="1565"/>
      <c r="Z35" s="1565"/>
      <c r="AA35" s="1565"/>
      <c r="AB35" s="1565"/>
      <c r="AC35" s="1565"/>
      <c r="AD35" s="1565"/>
      <c r="AE35" s="1565"/>
      <c r="AF35" s="1565"/>
      <c r="AG35" s="1565"/>
      <c r="AH35" s="1565"/>
      <c r="AI35" s="1565"/>
      <c r="AJ35" s="1396" t="s">
        <v>5</v>
      </c>
      <c r="AK35" s="1397"/>
      <c r="AL35" s="1397"/>
      <c r="AM35" s="1397"/>
      <c r="AN35" s="1397"/>
      <c r="AO35" s="1397"/>
      <c r="AP35" s="1398"/>
      <c r="AQ35" s="4"/>
      <c r="AR35" s="4"/>
      <c r="AS35" s="4"/>
      <c r="AT35" s="4"/>
      <c r="AU35" s="4"/>
      <c r="AV35" s="4"/>
      <c r="AW35" s="4"/>
      <c r="AX35" s="4"/>
      <c r="AY35" s="4"/>
      <c r="AZ35" s="4"/>
      <c r="BA35" s="4"/>
      <c r="BB35" s="4"/>
      <c r="BC35" s="4"/>
    </row>
    <row r="36" spans="1:100" ht="9" customHeight="1" thickBot="1">
      <c r="A36" s="35"/>
      <c r="B36" s="35"/>
      <c r="C36" s="35"/>
      <c r="D36" s="35"/>
      <c r="E36" s="35"/>
      <c r="F36" s="35"/>
      <c r="G36" s="35"/>
      <c r="H36" s="35"/>
      <c r="I36" s="35"/>
      <c r="J36" s="35"/>
      <c r="K36" s="35"/>
      <c r="L36" s="35"/>
      <c r="M36" s="35"/>
      <c r="N36" s="35"/>
      <c r="O36" s="35"/>
      <c r="P36" s="35"/>
      <c r="Q36" s="35"/>
      <c r="R36" s="35"/>
      <c r="S36" s="35"/>
      <c r="T36" s="35"/>
      <c r="U36" s="35"/>
      <c r="V36" s="35"/>
      <c r="W36" s="35"/>
      <c r="X36" s="35"/>
      <c r="Y36" s="4"/>
      <c r="Z36" s="4"/>
      <c r="AA36" s="4"/>
      <c r="AB36" s="4"/>
      <c r="AC36" s="4"/>
      <c r="AD36" s="4"/>
      <c r="AE36" s="4"/>
      <c r="AF36" s="4"/>
      <c r="AG36" s="4"/>
      <c r="AH36" s="4"/>
      <c r="AI36" s="4"/>
      <c r="AJ36" s="4"/>
      <c r="AK36" s="4"/>
      <c r="AL36" s="4"/>
      <c r="AM36" s="35"/>
      <c r="AN36" s="35"/>
      <c r="AO36" s="35"/>
      <c r="AP36" s="35"/>
      <c r="AQ36" s="4"/>
      <c r="AR36" s="4"/>
      <c r="AS36" s="4"/>
      <c r="AT36" s="4"/>
      <c r="AU36" s="4"/>
      <c r="AV36" s="4"/>
      <c r="AW36" s="4"/>
      <c r="AX36" s="4"/>
      <c r="AY36" s="4"/>
      <c r="AZ36" s="4"/>
      <c r="BA36" s="4"/>
      <c r="BB36" s="4"/>
      <c r="BC36" s="4"/>
    </row>
    <row r="37" spans="1:100" ht="18.75" customHeight="1">
      <c r="A37" s="1566" t="s">
        <v>109</v>
      </c>
      <c r="B37" s="1408"/>
      <c r="C37" s="1408"/>
      <c r="D37" s="1408"/>
      <c r="E37" s="1408"/>
      <c r="F37" s="1408"/>
      <c r="G37" s="1375" t="s">
        <v>234</v>
      </c>
      <c r="H37" s="1408"/>
      <c r="I37" s="1408"/>
      <c r="J37" s="1411" t="s">
        <v>14</v>
      </c>
      <c r="K37" s="1412"/>
      <c r="L37" s="1412"/>
      <c r="M37" s="1412"/>
      <c r="N37" s="1412"/>
      <c r="O37" s="1412"/>
      <c r="P37" s="1413"/>
      <c r="Q37" s="1373" t="s">
        <v>9</v>
      </c>
      <c r="R37" s="1374"/>
      <c r="S37" s="1374"/>
      <c r="T37" s="1374"/>
      <c r="U37" s="1374"/>
      <c r="V37" s="1374"/>
      <c r="W37" s="1374"/>
      <c r="X37" s="1375"/>
      <c r="Y37" s="1373" t="s">
        <v>105</v>
      </c>
      <c r="Z37" s="1374"/>
      <c r="AA37" s="1374"/>
      <c r="AB37" s="1374"/>
      <c r="AC37" s="1374"/>
      <c r="AD37" s="1374"/>
      <c r="AE37" s="1374"/>
      <c r="AF37" s="1374"/>
      <c r="AG37" s="1374"/>
      <c r="AH37" s="1374"/>
      <c r="AI37" s="1375"/>
      <c r="AJ37" s="1364" t="s">
        <v>30</v>
      </c>
      <c r="AK37" s="1365"/>
      <c r="AL37" s="1365"/>
      <c r="AM37" s="1365"/>
      <c r="AN37" s="1365"/>
      <c r="AO37" s="1365"/>
      <c r="AP37" s="1365"/>
      <c r="AQ37" s="1365"/>
      <c r="AR37" s="1366"/>
      <c r="AS37" s="1376" t="s">
        <v>26</v>
      </c>
      <c r="AT37" s="1377"/>
      <c r="AU37" s="1377"/>
      <c r="AV37" s="1378"/>
      <c r="AW37" s="1376" t="s">
        <v>224</v>
      </c>
      <c r="AX37" s="1377"/>
      <c r="AY37" s="1377"/>
      <c r="AZ37" s="1377"/>
      <c r="BA37" s="1373" t="s">
        <v>76</v>
      </c>
      <c r="BB37" s="1374"/>
      <c r="BC37" s="1568"/>
    </row>
    <row r="38" spans="1:100" ht="28.5" customHeight="1" thickBot="1">
      <c r="A38" s="1567"/>
      <c r="B38" s="1410"/>
      <c r="C38" s="1410"/>
      <c r="D38" s="1410"/>
      <c r="E38" s="1410"/>
      <c r="F38" s="1410"/>
      <c r="G38" s="1009"/>
      <c r="H38" s="1410"/>
      <c r="I38" s="1410"/>
      <c r="J38" s="1414"/>
      <c r="K38" s="1415"/>
      <c r="L38" s="1415"/>
      <c r="M38" s="1415"/>
      <c r="N38" s="1415"/>
      <c r="O38" s="1415"/>
      <c r="P38" s="1416"/>
      <c r="Q38" s="1007"/>
      <c r="R38" s="1008"/>
      <c r="S38" s="1008"/>
      <c r="T38" s="1008"/>
      <c r="U38" s="1008"/>
      <c r="V38" s="1008"/>
      <c r="W38" s="1008"/>
      <c r="X38" s="1009"/>
      <c r="Y38" s="1007"/>
      <c r="Z38" s="1008"/>
      <c r="AA38" s="1008"/>
      <c r="AB38" s="1008"/>
      <c r="AC38" s="1008"/>
      <c r="AD38" s="1008"/>
      <c r="AE38" s="1008"/>
      <c r="AF38" s="1008"/>
      <c r="AG38" s="1008"/>
      <c r="AH38" s="1008"/>
      <c r="AI38" s="1009"/>
      <c r="AJ38" s="1390" t="s">
        <v>18</v>
      </c>
      <c r="AK38" s="1391"/>
      <c r="AL38" s="1391"/>
      <c r="AM38" s="1391"/>
      <c r="AN38" s="158" t="s">
        <v>19</v>
      </c>
      <c r="AO38" s="1391" t="s">
        <v>20</v>
      </c>
      <c r="AP38" s="1391"/>
      <c r="AQ38" s="1391"/>
      <c r="AR38" s="1392"/>
      <c r="AS38" s="1379"/>
      <c r="AT38" s="1380"/>
      <c r="AU38" s="1380"/>
      <c r="AV38" s="1381"/>
      <c r="AW38" s="1379"/>
      <c r="AX38" s="1380"/>
      <c r="AY38" s="1380"/>
      <c r="AZ38" s="1380"/>
      <c r="BA38" s="1007"/>
      <c r="BB38" s="1008"/>
      <c r="BC38" s="1569"/>
    </row>
    <row r="39" spans="1:100" s="36" customFormat="1" ht="28.5" customHeight="1" thickTop="1">
      <c r="A39" s="1558"/>
      <c r="B39" s="836"/>
      <c r="C39" s="836"/>
      <c r="D39" s="836"/>
      <c r="E39" s="836"/>
      <c r="F39" s="836"/>
      <c r="G39" s="1029"/>
      <c r="H39" s="836"/>
      <c r="I39" s="836"/>
      <c r="J39" s="1028"/>
      <c r="K39" s="1360"/>
      <c r="L39" s="1360"/>
      <c r="M39" s="1360"/>
      <c r="N39" s="1360"/>
      <c r="O39" s="1360"/>
      <c r="P39" s="1029"/>
      <c r="Q39" s="1361"/>
      <c r="R39" s="1362"/>
      <c r="S39" s="1362"/>
      <c r="T39" s="1362"/>
      <c r="U39" s="1362"/>
      <c r="V39" s="1362"/>
      <c r="W39" s="1362"/>
      <c r="X39" s="1363"/>
      <c r="Y39" s="1361"/>
      <c r="Z39" s="1362"/>
      <c r="AA39" s="1362"/>
      <c r="AB39" s="1362"/>
      <c r="AC39" s="1362"/>
      <c r="AD39" s="1362"/>
      <c r="AE39" s="1362"/>
      <c r="AF39" s="1362"/>
      <c r="AG39" s="1362"/>
      <c r="AH39" s="1362"/>
      <c r="AI39" s="1363"/>
      <c r="AJ39" s="1339"/>
      <c r="AK39" s="1340"/>
      <c r="AL39" s="1340"/>
      <c r="AM39" s="1340"/>
      <c r="AN39" s="153" t="s">
        <v>19</v>
      </c>
      <c r="AO39" s="1340"/>
      <c r="AP39" s="1340"/>
      <c r="AQ39" s="1340"/>
      <c r="AR39" s="1341"/>
      <c r="AS39" s="1342" t="str">
        <f>IF(AND(AJ39&lt;&gt;"",AO39&lt;&gt;""),ROUNDDOWN(AJ39*AO39/1000000,2),"")</f>
        <v/>
      </c>
      <c r="AT39" s="1343"/>
      <c r="AU39" s="1343"/>
      <c r="AV39" s="1344"/>
      <c r="AW39" s="1562" t="str">
        <f t="shared" ref="AW39:AW48" si="2">IF(AS39&lt;&gt;"",IF(AS39&lt;0.2,"XS",IF(AS39&lt;1.6,"S",IF(AS39&lt;2.8,"M",IF(AS39&gt;=2.8,"L")))),"")</f>
        <v/>
      </c>
      <c r="AX39" s="1563"/>
      <c r="AY39" s="1563"/>
      <c r="AZ39" s="1563"/>
      <c r="BA39" s="1345"/>
      <c r="BB39" s="1346"/>
      <c r="BC39" s="1570"/>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s="36" customFormat="1" ht="28.5" customHeight="1">
      <c r="A40" s="1555"/>
      <c r="B40" s="807"/>
      <c r="C40" s="807"/>
      <c r="D40" s="807"/>
      <c r="E40" s="807"/>
      <c r="F40" s="807"/>
      <c r="G40" s="973"/>
      <c r="H40" s="807"/>
      <c r="I40" s="807"/>
      <c r="J40" s="972"/>
      <c r="K40" s="1320"/>
      <c r="L40" s="1320"/>
      <c r="M40" s="1320"/>
      <c r="N40" s="1320"/>
      <c r="O40" s="1320"/>
      <c r="P40" s="973"/>
      <c r="Q40" s="1311"/>
      <c r="R40" s="1312"/>
      <c r="S40" s="1312"/>
      <c r="T40" s="1312"/>
      <c r="U40" s="1312"/>
      <c r="V40" s="1312"/>
      <c r="W40" s="1312"/>
      <c r="X40" s="1313"/>
      <c r="Y40" s="1311"/>
      <c r="Z40" s="1312"/>
      <c r="AA40" s="1312"/>
      <c r="AB40" s="1312"/>
      <c r="AC40" s="1312"/>
      <c r="AD40" s="1312"/>
      <c r="AE40" s="1312"/>
      <c r="AF40" s="1312"/>
      <c r="AG40" s="1312"/>
      <c r="AH40" s="1312"/>
      <c r="AI40" s="1313"/>
      <c r="AJ40" s="1324"/>
      <c r="AK40" s="1325"/>
      <c r="AL40" s="1325"/>
      <c r="AM40" s="1325"/>
      <c r="AN40" s="154" t="s">
        <v>19</v>
      </c>
      <c r="AO40" s="1325"/>
      <c r="AP40" s="1325"/>
      <c r="AQ40" s="1325"/>
      <c r="AR40" s="1326"/>
      <c r="AS40" s="1327" t="str">
        <f t="shared" ref="AS40:AS48" si="3">IF(AND(AJ40&lt;&gt;"",AO40&lt;&gt;""),ROUNDDOWN(AJ40*AO40/1000000,2),"")</f>
        <v/>
      </c>
      <c r="AT40" s="1328"/>
      <c r="AU40" s="1328"/>
      <c r="AV40" s="1329"/>
      <c r="AW40" s="1538" t="str">
        <f t="shared" si="2"/>
        <v/>
      </c>
      <c r="AX40" s="1539"/>
      <c r="AY40" s="1539"/>
      <c r="AZ40" s="1539"/>
      <c r="BA40" s="1330"/>
      <c r="BB40" s="1331"/>
      <c r="BC40" s="155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s="36" customFormat="1" ht="28.5" customHeight="1">
      <c r="A41" s="1555"/>
      <c r="B41" s="807"/>
      <c r="C41" s="807"/>
      <c r="D41" s="807"/>
      <c r="E41" s="807"/>
      <c r="F41" s="807"/>
      <c r="G41" s="973"/>
      <c r="H41" s="807"/>
      <c r="I41" s="807"/>
      <c r="J41" s="972"/>
      <c r="K41" s="1320"/>
      <c r="L41" s="1320"/>
      <c r="M41" s="1320"/>
      <c r="N41" s="1320"/>
      <c r="O41" s="1320"/>
      <c r="P41" s="973"/>
      <c r="Q41" s="1311"/>
      <c r="R41" s="1312"/>
      <c r="S41" s="1312"/>
      <c r="T41" s="1312"/>
      <c r="U41" s="1312"/>
      <c r="V41" s="1312"/>
      <c r="W41" s="1312"/>
      <c r="X41" s="1313"/>
      <c r="Y41" s="1311"/>
      <c r="Z41" s="1312"/>
      <c r="AA41" s="1312"/>
      <c r="AB41" s="1312"/>
      <c r="AC41" s="1312"/>
      <c r="AD41" s="1312"/>
      <c r="AE41" s="1312"/>
      <c r="AF41" s="1312"/>
      <c r="AG41" s="1312"/>
      <c r="AH41" s="1312"/>
      <c r="AI41" s="1313"/>
      <c r="AJ41" s="1324"/>
      <c r="AK41" s="1325"/>
      <c r="AL41" s="1325"/>
      <c r="AM41" s="1325"/>
      <c r="AN41" s="154" t="s">
        <v>19</v>
      </c>
      <c r="AO41" s="1325"/>
      <c r="AP41" s="1325"/>
      <c r="AQ41" s="1325"/>
      <c r="AR41" s="1326"/>
      <c r="AS41" s="1327" t="str">
        <f t="shared" si="3"/>
        <v/>
      </c>
      <c r="AT41" s="1328"/>
      <c r="AU41" s="1328"/>
      <c r="AV41" s="1329"/>
      <c r="AW41" s="1538" t="str">
        <f t="shared" si="2"/>
        <v/>
      </c>
      <c r="AX41" s="1539"/>
      <c r="AY41" s="1539"/>
      <c r="AZ41" s="1539"/>
      <c r="BA41" s="1330"/>
      <c r="BB41" s="1331"/>
      <c r="BC41" s="155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s="36" customFormat="1" ht="28.5" customHeight="1">
      <c r="A42" s="1555"/>
      <c r="B42" s="807"/>
      <c r="C42" s="807"/>
      <c r="D42" s="807"/>
      <c r="E42" s="807"/>
      <c r="F42" s="807"/>
      <c r="G42" s="973"/>
      <c r="H42" s="807"/>
      <c r="I42" s="807"/>
      <c r="J42" s="972"/>
      <c r="K42" s="1320"/>
      <c r="L42" s="1320"/>
      <c r="M42" s="1320"/>
      <c r="N42" s="1320"/>
      <c r="O42" s="1320"/>
      <c r="P42" s="973"/>
      <c r="Q42" s="1311"/>
      <c r="R42" s="1312"/>
      <c r="S42" s="1312"/>
      <c r="T42" s="1312"/>
      <c r="U42" s="1312"/>
      <c r="V42" s="1312"/>
      <c r="W42" s="1312"/>
      <c r="X42" s="1313"/>
      <c r="Y42" s="1311"/>
      <c r="Z42" s="1312"/>
      <c r="AA42" s="1312"/>
      <c r="AB42" s="1312"/>
      <c r="AC42" s="1312"/>
      <c r="AD42" s="1312"/>
      <c r="AE42" s="1312"/>
      <c r="AF42" s="1312"/>
      <c r="AG42" s="1312"/>
      <c r="AH42" s="1312"/>
      <c r="AI42" s="1313"/>
      <c r="AJ42" s="1324"/>
      <c r="AK42" s="1325"/>
      <c r="AL42" s="1325"/>
      <c r="AM42" s="1325"/>
      <c r="AN42" s="154" t="s">
        <v>19</v>
      </c>
      <c r="AO42" s="1325"/>
      <c r="AP42" s="1325"/>
      <c r="AQ42" s="1325"/>
      <c r="AR42" s="1326"/>
      <c r="AS42" s="1327" t="str">
        <f t="shared" si="3"/>
        <v/>
      </c>
      <c r="AT42" s="1328"/>
      <c r="AU42" s="1328"/>
      <c r="AV42" s="1329"/>
      <c r="AW42" s="1538" t="str">
        <f t="shared" si="2"/>
        <v/>
      </c>
      <c r="AX42" s="1539"/>
      <c r="AY42" s="1539"/>
      <c r="AZ42" s="1539"/>
      <c r="BA42" s="1330"/>
      <c r="BB42" s="1331"/>
      <c r="BC42" s="155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s="36" customFormat="1" ht="28.5" customHeight="1">
      <c r="A43" s="1555"/>
      <c r="B43" s="807"/>
      <c r="C43" s="807"/>
      <c r="D43" s="807"/>
      <c r="E43" s="807"/>
      <c r="F43" s="807"/>
      <c r="G43" s="973"/>
      <c r="H43" s="807"/>
      <c r="I43" s="807"/>
      <c r="J43" s="972"/>
      <c r="K43" s="1320"/>
      <c r="L43" s="1320"/>
      <c r="M43" s="1320"/>
      <c r="N43" s="1320"/>
      <c r="O43" s="1320"/>
      <c r="P43" s="973"/>
      <c r="Q43" s="1311"/>
      <c r="R43" s="1312"/>
      <c r="S43" s="1312"/>
      <c r="T43" s="1312"/>
      <c r="U43" s="1312"/>
      <c r="V43" s="1312"/>
      <c r="W43" s="1312"/>
      <c r="X43" s="1313"/>
      <c r="Y43" s="1311"/>
      <c r="Z43" s="1312"/>
      <c r="AA43" s="1312"/>
      <c r="AB43" s="1312"/>
      <c r="AC43" s="1312"/>
      <c r="AD43" s="1312"/>
      <c r="AE43" s="1312"/>
      <c r="AF43" s="1312"/>
      <c r="AG43" s="1312"/>
      <c r="AH43" s="1312"/>
      <c r="AI43" s="1313"/>
      <c r="AJ43" s="1324"/>
      <c r="AK43" s="1325"/>
      <c r="AL43" s="1325"/>
      <c r="AM43" s="1325"/>
      <c r="AN43" s="154" t="s">
        <v>19</v>
      </c>
      <c r="AO43" s="1325"/>
      <c r="AP43" s="1325"/>
      <c r="AQ43" s="1325"/>
      <c r="AR43" s="1326"/>
      <c r="AS43" s="1327" t="str">
        <f t="shared" si="3"/>
        <v/>
      </c>
      <c r="AT43" s="1328"/>
      <c r="AU43" s="1328"/>
      <c r="AV43" s="1329"/>
      <c r="AW43" s="1538" t="str">
        <f t="shared" si="2"/>
        <v/>
      </c>
      <c r="AX43" s="1539"/>
      <c r="AY43" s="1539"/>
      <c r="AZ43" s="1539"/>
      <c r="BA43" s="1330"/>
      <c r="BB43" s="1331"/>
      <c r="BC43" s="155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s="36" customFormat="1" ht="28.5" customHeight="1">
      <c r="A44" s="1555"/>
      <c r="B44" s="807"/>
      <c r="C44" s="807"/>
      <c r="D44" s="807"/>
      <c r="E44" s="807"/>
      <c r="F44" s="807"/>
      <c r="G44" s="973"/>
      <c r="H44" s="807"/>
      <c r="I44" s="807"/>
      <c r="J44" s="972"/>
      <c r="K44" s="1320"/>
      <c r="L44" s="1320"/>
      <c r="M44" s="1320"/>
      <c r="N44" s="1320"/>
      <c r="O44" s="1320"/>
      <c r="P44" s="973"/>
      <c r="Q44" s="1311"/>
      <c r="R44" s="1312"/>
      <c r="S44" s="1312"/>
      <c r="T44" s="1312"/>
      <c r="U44" s="1312"/>
      <c r="V44" s="1312"/>
      <c r="W44" s="1312"/>
      <c r="X44" s="1313"/>
      <c r="Y44" s="1311"/>
      <c r="Z44" s="1312"/>
      <c r="AA44" s="1312"/>
      <c r="AB44" s="1312"/>
      <c r="AC44" s="1312"/>
      <c r="AD44" s="1312"/>
      <c r="AE44" s="1312"/>
      <c r="AF44" s="1312"/>
      <c r="AG44" s="1312"/>
      <c r="AH44" s="1312"/>
      <c r="AI44" s="1313"/>
      <c r="AJ44" s="1324"/>
      <c r="AK44" s="1325"/>
      <c r="AL44" s="1325"/>
      <c r="AM44" s="1325"/>
      <c r="AN44" s="154" t="s">
        <v>19</v>
      </c>
      <c r="AO44" s="1325"/>
      <c r="AP44" s="1325"/>
      <c r="AQ44" s="1325"/>
      <c r="AR44" s="1326"/>
      <c r="AS44" s="1327" t="str">
        <f t="shared" si="3"/>
        <v/>
      </c>
      <c r="AT44" s="1328"/>
      <c r="AU44" s="1328"/>
      <c r="AV44" s="1329"/>
      <c r="AW44" s="1538" t="str">
        <f t="shared" si="2"/>
        <v/>
      </c>
      <c r="AX44" s="1539"/>
      <c r="AY44" s="1539"/>
      <c r="AZ44" s="1539"/>
      <c r="BA44" s="1330"/>
      <c r="BB44" s="1331"/>
      <c r="BC44" s="155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s="36" customFormat="1" ht="28.5" customHeight="1">
      <c r="A45" s="1555"/>
      <c r="B45" s="807"/>
      <c r="C45" s="807"/>
      <c r="D45" s="807"/>
      <c r="E45" s="807"/>
      <c r="F45" s="807"/>
      <c r="G45" s="973"/>
      <c r="H45" s="807"/>
      <c r="I45" s="807"/>
      <c r="J45" s="972"/>
      <c r="K45" s="1320"/>
      <c r="L45" s="1320"/>
      <c r="M45" s="1320"/>
      <c r="N45" s="1320"/>
      <c r="O45" s="1320"/>
      <c r="P45" s="973"/>
      <c r="Q45" s="1311"/>
      <c r="R45" s="1312"/>
      <c r="S45" s="1312"/>
      <c r="T45" s="1312"/>
      <c r="U45" s="1312"/>
      <c r="V45" s="1312"/>
      <c r="W45" s="1312"/>
      <c r="X45" s="1313"/>
      <c r="Y45" s="1311"/>
      <c r="Z45" s="1312"/>
      <c r="AA45" s="1312"/>
      <c r="AB45" s="1312"/>
      <c r="AC45" s="1312"/>
      <c r="AD45" s="1312"/>
      <c r="AE45" s="1312"/>
      <c r="AF45" s="1312"/>
      <c r="AG45" s="1312"/>
      <c r="AH45" s="1312"/>
      <c r="AI45" s="1313"/>
      <c r="AJ45" s="1324"/>
      <c r="AK45" s="1325"/>
      <c r="AL45" s="1325"/>
      <c r="AM45" s="1325"/>
      <c r="AN45" s="154" t="s">
        <v>19</v>
      </c>
      <c r="AO45" s="1325"/>
      <c r="AP45" s="1325"/>
      <c r="AQ45" s="1325"/>
      <c r="AR45" s="1326"/>
      <c r="AS45" s="1327" t="str">
        <f t="shared" si="3"/>
        <v/>
      </c>
      <c r="AT45" s="1328"/>
      <c r="AU45" s="1328"/>
      <c r="AV45" s="1329"/>
      <c r="AW45" s="1538" t="str">
        <f t="shared" si="2"/>
        <v/>
      </c>
      <c r="AX45" s="1539"/>
      <c r="AY45" s="1539"/>
      <c r="AZ45" s="1539"/>
      <c r="BA45" s="1330"/>
      <c r="BB45" s="1331"/>
      <c r="BC45" s="155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s="36" customFormat="1" ht="28.5" customHeight="1">
      <c r="A46" s="1555"/>
      <c r="B46" s="807"/>
      <c r="C46" s="807"/>
      <c r="D46" s="807"/>
      <c r="E46" s="807"/>
      <c r="F46" s="807"/>
      <c r="G46" s="973"/>
      <c r="H46" s="807"/>
      <c r="I46" s="807"/>
      <c r="J46" s="972"/>
      <c r="K46" s="1320"/>
      <c r="L46" s="1320"/>
      <c r="M46" s="1320"/>
      <c r="N46" s="1320"/>
      <c r="O46" s="1320"/>
      <c r="P46" s="973"/>
      <c r="Q46" s="1311"/>
      <c r="R46" s="1312"/>
      <c r="S46" s="1312"/>
      <c r="T46" s="1312"/>
      <c r="U46" s="1312"/>
      <c r="V46" s="1312"/>
      <c r="W46" s="1312"/>
      <c r="X46" s="1313"/>
      <c r="Y46" s="1311"/>
      <c r="Z46" s="1312"/>
      <c r="AA46" s="1312"/>
      <c r="AB46" s="1312"/>
      <c r="AC46" s="1312"/>
      <c r="AD46" s="1312"/>
      <c r="AE46" s="1312"/>
      <c r="AF46" s="1312"/>
      <c r="AG46" s="1312"/>
      <c r="AH46" s="1312"/>
      <c r="AI46" s="1313"/>
      <c r="AJ46" s="1324"/>
      <c r="AK46" s="1325"/>
      <c r="AL46" s="1325"/>
      <c r="AM46" s="1325"/>
      <c r="AN46" s="154" t="s">
        <v>19</v>
      </c>
      <c r="AO46" s="1325"/>
      <c r="AP46" s="1325"/>
      <c r="AQ46" s="1325"/>
      <c r="AR46" s="1326"/>
      <c r="AS46" s="1327" t="str">
        <f t="shared" si="3"/>
        <v/>
      </c>
      <c r="AT46" s="1328"/>
      <c r="AU46" s="1328"/>
      <c r="AV46" s="1329"/>
      <c r="AW46" s="1538" t="str">
        <f t="shared" si="2"/>
        <v/>
      </c>
      <c r="AX46" s="1539"/>
      <c r="AY46" s="1539"/>
      <c r="AZ46" s="1539"/>
      <c r="BA46" s="1330"/>
      <c r="BB46" s="1331"/>
      <c r="BC46" s="155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s="36" customFormat="1" ht="28.5" customHeight="1">
      <c r="A47" s="1555"/>
      <c r="B47" s="807"/>
      <c r="C47" s="807"/>
      <c r="D47" s="807"/>
      <c r="E47" s="807"/>
      <c r="F47" s="807"/>
      <c r="G47" s="973"/>
      <c r="H47" s="807"/>
      <c r="I47" s="807"/>
      <c r="J47" s="972"/>
      <c r="K47" s="1320"/>
      <c r="L47" s="1320"/>
      <c r="M47" s="1320"/>
      <c r="N47" s="1320"/>
      <c r="O47" s="1320"/>
      <c r="P47" s="973"/>
      <c r="Q47" s="1311"/>
      <c r="R47" s="1312"/>
      <c r="S47" s="1312"/>
      <c r="T47" s="1312"/>
      <c r="U47" s="1312"/>
      <c r="V47" s="1312"/>
      <c r="W47" s="1312"/>
      <c r="X47" s="1313"/>
      <c r="Y47" s="1311"/>
      <c r="Z47" s="1312"/>
      <c r="AA47" s="1312"/>
      <c r="AB47" s="1312"/>
      <c r="AC47" s="1312"/>
      <c r="AD47" s="1312"/>
      <c r="AE47" s="1312"/>
      <c r="AF47" s="1312"/>
      <c r="AG47" s="1312"/>
      <c r="AH47" s="1312"/>
      <c r="AI47" s="1313"/>
      <c r="AJ47" s="1324"/>
      <c r="AK47" s="1325"/>
      <c r="AL47" s="1325"/>
      <c r="AM47" s="1325"/>
      <c r="AN47" s="154" t="s">
        <v>19</v>
      </c>
      <c r="AO47" s="1325"/>
      <c r="AP47" s="1325"/>
      <c r="AQ47" s="1325"/>
      <c r="AR47" s="1326"/>
      <c r="AS47" s="1327" t="str">
        <f t="shared" si="3"/>
        <v/>
      </c>
      <c r="AT47" s="1328"/>
      <c r="AU47" s="1328"/>
      <c r="AV47" s="1329"/>
      <c r="AW47" s="1538" t="str">
        <f t="shared" si="2"/>
        <v/>
      </c>
      <c r="AX47" s="1539"/>
      <c r="AY47" s="1539"/>
      <c r="AZ47" s="1539"/>
      <c r="BA47" s="1330"/>
      <c r="BB47" s="1331"/>
      <c r="BC47" s="155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s="36" customFormat="1" ht="28.5" customHeight="1" thickBot="1">
      <c r="A48" s="1559"/>
      <c r="B48" s="866"/>
      <c r="C48" s="866"/>
      <c r="D48" s="866"/>
      <c r="E48" s="866"/>
      <c r="F48" s="866"/>
      <c r="G48" s="1552"/>
      <c r="H48" s="866"/>
      <c r="I48" s="866"/>
      <c r="J48" s="1560"/>
      <c r="K48" s="1561"/>
      <c r="L48" s="1561"/>
      <c r="M48" s="1561"/>
      <c r="N48" s="1561"/>
      <c r="O48" s="1561"/>
      <c r="P48" s="1552"/>
      <c r="Q48" s="1549"/>
      <c r="R48" s="1550"/>
      <c r="S48" s="1550"/>
      <c r="T48" s="1550"/>
      <c r="U48" s="1550"/>
      <c r="V48" s="1550"/>
      <c r="W48" s="1550"/>
      <c r="X48" s="1551"/>
      <c r="Y48" s="1549"/>
      <c r="Z48" s="1550"/>
      <c r="AA48" s="1550"/>
      <c r="AB48" s="1550"/>
      <c r="AC48" s="1550"/>
      <c r="AD48" s="1550"/>
      <c r="AE48" s="1550"/>
      <c r="AF48" s="1550"/>
      <c r="AG48" s="1550"/>
      <c r="AH48" s="1550"/>
      <c r="AI48" s="1551"/>
      <c r="AJ48" s="1579"/>
      <c r="AK48" s="1571"/>
      <c r="AL48" s="1571"/>
      <c r="AM48" s="1571"/>
      <c r="AN48" s="312" t="s">
        <v>19</v>
      </c>
      <c r="AO48" s="1571"/>
      <c r="AP48" s="1571"/>
      <c r="AQ48" s="1571"/>
      <c r="AR48" s="1572"/>
      <c r="AS48" s="1573" t="str">
        <f t="shared" si="3"/>
        <v/>
      </c>
      <c r="AT48" s="1574"/>
      <c r="AU48" s="1574"/>
      <c r="AV48" s="1575"/>
      <c r="AW48" s="1543" t="str">
        <f t="shared" si="2"/>
        <v/>
      </c>
      <c r="AX48" s="1544"/>
      <c r="AY48" s="1544"/>
      <c r="AZ48" s="1544"/>
      <c r="BA48" s="1576"/>
      <c r="BB48" s="1577"/>
      <c r="BC48" s="1578"/>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16.5" customHeight="1">
      <c r="A49" s="330"/>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row>
    <row r="50" spans="1:100" s="23" customFormat="1" ht="16.5" customHeight="1" thickBot="1">
      <c r="A50" s="1306"/>
      <c r="B50" s="1306"/>
      <c r="C50" s="1306"/>
      <c r="D50" s="1306"/>
      <c r="E50" s="1306"/>
      <c r="F50" s="1306"/>
      <c r="G50" s="1306"/>
      <c r="H50" s="1306"/>
      <c r="I50" s="1306"/>
      <c r="J50" s="1306"/>
      <c r="K50" s="1306"/>
      <c r="L50" s="1306"/>
      <c r="M50" s="1306"/>
      <c r="N50" s="1306"/>
      <c r="O50" s="1306"/>
      <c r="P50" s="1306"/>
      <c r="Q50" s="1306"/>
      <c r="R50" s="1306"/>
      <c r="S50" s="1306"/>
      <c r="T50" s="1306"/>
      <c r="U50" s="1306"/>
      <c r="V50" s="1306"/>
      <c r="W50" s="1306"/>
      <c r="X50" s="1306"/>
      <c r="Y50" s="1306"/>
      <c r="Z50" s="1306"/>
      <c r="AA50" s="1306"/>
      <c r="AB50" s="1306"/>
      <c r="AC50" s="1306"/>
      <c r="AD50" s="1306"/>
      <c r="AE50" s="1306"/>
      <c r="AF50" s="1306"/>
      <c r="AG50" s="1306"/>
      <c r="AH50" s="1306"/>
      <c r="AI50" s="1306"/>
      <c r="AJ50" s="1306"/>
      <c r="AK50" s="1306"/>
      <c r="AL50" s="1306"/>
      <c r="AM50" s="1306"/>
      <c r="AN50" s="1306"/>
      <c r="AO50" s="1306"/>
      <c r="AP50" s="1306"/>
      <c r="AQ50" s="1306"/>
      <c r="AR50" s="1306"/>
      <c r="AS50" s="1306"/>
      <c r="AT50" s="1306"/>
      <c r="AU50" s="1306"/>
      <c r="AV50" s="1306"/>
      <c r="AW50" s="1306"/>
      <c r="AX50" s="1306"/>
      <c r="AY50" s="1306"/>
      <c r="AZ50" s="1306"/>
      <c r="BA50" s="1306"/>
      <c r="BB50" s="1306"/>
      <c r="BC50" s="1306"/>
    </row>
    <row r="51" spans="1:100" ht="28.5" customHeight="1" thickBot="1">
      <c r="A51" s="1418" t="s">
        <v>17</v>
      </c>
      <c r="B51" s="1418"/>
      <c r="C51" s="1418"/>
      <c r="D51" s="1418"/>
      <c r="E51" s="1418"/>
      <c r="F51" s="1418"/>
      <c r="G51" s="1418"/>
      <c r="H51" s="1418"/>
      <c r="I51" s="1553"/>
      <c r="J51" s="1419" t="s">
        <v>225</v>
      </c>
      <c r="K51" s="1420"/>
      <c r="L51" s="1420"/>
      <c r="M51" s="1420"/>
      <c r="N51" s="1420"/>
      <c r="O51" s="1420"/>
      <c r="P51" s="1420"/>
      <c r="Q51" s="1420"/>
      <c r="R51" s="1421"/>
      <c r="S51" s="328"/>
      <c r="T51" s="328"/>
      <c r="U51" s="328"/>
      <c r="V51" s="328"/>
      <c r="W51" s="328"/>
      <c r="X51" s="328"/>
      <c r="Y51" s="328"/>
      <c r="Z51" s="328"/>
      <c r="AA51" s="328"/>
      <c r="AB51" s="328"/>
      <c r="AC51" s="328"/>
      <c r="AD51" s="329"/>
      <c r="AE51" s="329"/>
      <c r="AF51" s="329"/>
      <c r="AG51" s="329"/>
      <c r="AH51" s="329"/>
      <c r="AI51" s="329"/>
      <c r="AJ51" s="329"/>
      <c r="AK51" s="329"/>
      <c r="AL51" s="329"/>
      <c r="AM51" s="329"/>
    </row>
    <row r="52" spans="1:100" ht="9.75" customHeight="1">
      <c r="A52" s="34"/>
      <c r="B52" s="34"/>
      <c r="C52" s="34"/>
      <c r="D52" s="34"/>
      <c r="E52" s="34"/>
      <c r="F52" s="34"/>
      <c r="G52" s="34"/>
      <c r="H52" s="34"/>
      <c r="I52" s="34"/>
      <c r="J52" s="34"/>
      <c r="K52" s="34"/>
      <c r="L52" s="34"/>
      <c r="M52" s="34"/>
      <c r="N52" s="34"/>
      <c r="O52" s="35"/>
      <c r="P52" s="35"/>
      <c r="Q52" s="35"/>
      <c r="R52" s="35"/>
      <c r="S52" s="35"/>
      <c r="T52" s="35"/>
      <c r="U52" s="35"/>
      <c r="V52" s="35"/>
      <c r="W52" s="35"/>
      <c r="X52" s="35"/>
      <c r="Y52" s="35"/>
      <c r="Z52" s="35"/>
      <c r="AA52" s="35"/>
      <c r="AB52" s="35"/>
      <c r="AC52" s="35"/>
      <c r="AD52" s="35"/>
      <c r="AE52" s="35"/>
      <c r="AF52" s="35"/>
      <c r="AG52" s="35"/>
      <c r="AH52" s="4"/>
      <c r="AI52" s="4"/>
      <c r="AJ52" s="4"/>
      <c r="AK52" s="4"/>
      <c r="AL52" s="4"/>
      <c r="AM52" s="4"/>
      <c r="AN52" s="4"/>
      <c r="AO52" s="4"/>
      <c r="AP52" s="4"/>
      <c r="AQ52" s="4"/>
      <c r="AR52" s="4"/>
      <c r="AS52" s="4"/>
      <c r="AT52" s="4"/>
      <c r="AU52" s="4"/>
      <c r="AV52" s="4"/>
      <c r="AW52" s="4"/>
      <c r="AX52" s="4"/>
      <c r="AY52" s="4"/>
      <c r="AZ52" s="4"/>
      <c r="BA52" s="4"/>
      <c r="BB52" s="4"/>
      <c r="BC52" s="4"/>
    </row>
    <row r="53" spans="1:100" ht="29.25" customHeight="1">
      <c r="A53" s="1564" t="s">
        <v>145</v>
      </c>
      <c r="B53" s="1565"/>
      <c r="C53" s="1565"/>
      <c r="D53" s="1565"/>
      <c r="E53" s="1565"/>
      <c r="F53" s="1565"/>
      <c r="G53" s="1565"/>
      <c r="H53" s="1565"/>
      <c r="I53" s="1565"/>
      <c r="J53" s="1565"/>
      <c r="K53" s="1565"/>
      <c r="L53" s="1565"/>
      <c r="M53" s="1565"/>
      <c r="N53" s="1565"/>
      <c r="O53" s="1565"/>
      <c r="P53" s="1565"/>
      <c r="Q53" s="1565"/>
      <c r="R53" s="1565"/>
      <c r="S53" s="1565"/>
      <c r="T53" s="1565"/>
      <c r="U53" s="1565"/>
      <c r="V53" s="1565"/>
      <c r="W53" s="1565"/>
      <c r="X53" s="1565"/>
      <c r="Y53" s="1565"/>
      <c r="Z53" s="1565"/>
      <c r="AA53" s="1565"/>
      <c r="AB53" s="1565"/>
      <c r="AC53" s="1565"/>
      <c r="AD53" s="1565"/>
      <c r="AE53" s="1565"/>
      <c r="AF53" s="1565"/>
      <c r="AG53" s="1565"/>
      <c r="AH53" s="1565"/>
      <c r="AI53" s="1565"/>
      <c r="AJ53" s="1396" t="s">
        <v>5</v>
      </c>
      <c r="AK53" s="1397"/>
      <c r="AL53" s="1397"/>
      <c r="AM53" s="1397"/>
      <c r="AN53" s="1397"/>
      <c r="AO53" s="1397"/>
      <c r="AP53" s="1398"/>
      <c r="AQ53" s="4"/>
      <c r="AR53" s="4"/>
      <c r="AS53" s="4"/>
      <c r="AT53" s="4"/>
      <c r="AU53" s="4"/>
      <c r="AV53" s="4"/>
      <c r="AW53" s="4"/>
      <c r="AX53" s="4"/>
      <c r="AY53" s="4"/>
      <c r="AZ53" s="4"/>
      <c r="BA53" s="4"/>
      <c r="BB53" s="4"/>
      <c r="BC53" s="4"/>
    </row>
    <row r="54" spans="1:100" ht="9" customHeight="1" thickBot="1">
      <c r="A54" s="35"/>
      <c r="B54" s="35"/>
      <c r="C54" s="35"/>
      <c r="D54" s="35"/>
      <c r="E54" s="35"/>
      <c r="F54" s="35"/>
      <c r="G54" s="35"/>
      <c r="H54" s="35"/>
      <c r="I54" s="35"/>
      <c r="J54" s="35"/>
      <c r="K54" s="35"/>
      <c r="L54" s="35"/>
      <c r="M54" s="35"/>
      <c r="N54" s="35"/>
      <c r="O54" s="35"/>
      <c r="P54" s="35"/>
      <c r="Q54" s="35"/>
      <c r="R54" s="35"/>
      <c r="S54" s="35"/>
      <c r="T54" s="35"/>
      <c r="U54" s="35"/>
      <c r="V54" s="35"/>
      <c r="W54" s="35"/>
      <c r="X54" s="35"/>
      <c r="Y54" s="4"/>
      <c r="Z54" s="4"/>
      <c r="AA54" s="4"/>
      <c r="AB54" s="4"/>
      <c r="AC54" s="4"/>
      <c r="AD54" s="4"/>
      <c r="AE54" s="4"/>
      <c r="AF54" s="4"/>
      <c r="AG54" s="4"/>
      <c r="AH54" s="4"/>
      <c r="AI54" s="4"/>
      <c r="AJ54" s="4"/>
      <c r="AK54" s="4"/>
      <c r="AL54" s="4"/>
      <c r="AM54" s="35"/>
      <c r="AN54" s="35"/>
      <c r="AO54" s="35"/>
      <c r="AP54" s="35"/>
      <c r="AQ54" s="4"/>
      <c r="AR54" s="4"/>
      <c r="AS54" s="4"/>
      <c r="AT54" s="4"/>
      <c r="AU54" s="4"/>
      <c r="AV54" s="4"/>
      <c r="AW54" s="4"/>
      <c r="AX54" s="4"/>
      <c r="AY54" s="4"/>
      <c r="AZ54" s="4"/>
      <c r="BA54" s="4"/>
      <c r="BB54" s="4"/>
      <c r="BC54" s="4"/>
    </row>
    <row r="55" spans="1:100" ht="18.75" customHeight="1">
      <c r="A55" s="1566" t="s">
        <v>109</v>
      </c>
      <c r="B55" s="1408"/>
      <c r="C55" s="1408"/>
      <c r="D55" s="1408"/>
      <c r="E55" s="1408"/>
      <c r="F55" s="1408"/>
      <c r="G55" s="1375" t="s">
        <v>234</v>
      </c>
      <c r="H55" s="1408"/>
      <c r="I55" s="1408"/>
      <c r="J55" s="1411" t="s">
        <v>14</v>
      </c>
      <c r="K55" s="1412"/>
      <c r="L55" s="1412"/>
      <c r="M55" s="1412"/>
      <c r="N55" s="1412"/>
      <c r="O55" s="1412"/>
      <c r="P55" s="1413"/>
      <c r="Q55" s="1373" t="s">
        <v>9</v>
      </c>
      <c r="R55" s="1374"/>
      <c r="S55" s="1374"/>
      <c r="T55" s="1374"/>
      <c r="U55" s="1374"/>
      <c r="V55" s="1374"/>
      <c r="W55" s="1374"/>
      <c r="X55" s="1375"/>
      <c r="Y55" s="1373" t="s">
        <v>105</v>
      </c>
      <c r="Z55" s="1374"/>
      <c r="AA55" s="1374"/>
      <c r="AB55" s="1374"/>
      <c r="AC55" s="1374"/>
      <c r="AD55" s="1374"/>
      <c r="AE55" s="1374"/>
      <c r="AF55" s="1374"/>
      <c r="AG55" s="1374"/>
      <c r="AH55" s="1374"/>
      <c r="AI55" s="1375"/>
      <c r="AJ55" s="1364" t="s">
        <v>30</v>
      </c>
      <c r="AK55" s="1365"/>
      <c r="AL55" s="1365"/>
      <c r="AM55" s="1365"/>
      <c r="AN55" s="1365"/>
      <c r="AO55" s="1365"/>
      <c r="AP55" s="1365"/>
      <c r="AQ55" s="1365"/>
      <c r="AR55" s="1366"/>
      <c r="AS55" s="1376" t="s">
        <v>26</v>
      </c>
      <c r="AT55" s="1377"/>
      <c r="AU55" s="1377"/>
      <c r="AV55" s="1378"/>
      <c r="AW55" s="1376" t="s">
        <v>224</v>
      </c>
      <c r="AX55" s="1377"/>
      <c r="AY55" s="1377"/>
      <c r="AZ55" s="1377"/>
      <c r="BA55" s="1373" t="s">
        <v>76</v>
      </c>
      <c r="BB55" s="1374"/>
      <c r="BC55" s="1568"/>
    </row>
    <row r="56" spans="1:100" ht="28.5" customHeight="1" thickBot="1">
      <c r="A56" s="1567"/>
      <c r="B56" s="1410"/>
      <c r="C56" s="1410"/>
      <c r="D56" s="1410"/>
      <c r="E56" s="1410"/>
      <c r="F56" s="1410"/>
      <c r="G56" s="1009"/>
      <c r="H56" s="1410"/>
      <c r="I56" s="1410"/>
      <c r="J56" s="1414"/>
      <c r="K56" s="1415"/>
      <c r="L56" s="1415"/>
      <c r="M56" s="1415"/>
      <c r="N56" s="1415"/>
      <c r="O56" s="1415"/>
      <c r="P56" s="1416"/>
      <c r="Q56" s="1007"/>
      <c r="R56" s="1008"/>
      <c r="S56" s="1008"/>
      <c r="T56" s="1008"/>
      <c r="U56" s="1008"/>
      <c r="V56" s="1008"/>
      <c r="W56" s="1008"/>
      <c r="X56" s="1009"/>
      <c r="Y56" s="1007"/>
      <c r="Z56" s="1008"/>
      <c r="AA56" s="1008"/>
      <c r="AB56" s="1008"/>
      <c r="AC56" s="1008"/>
      <c r="AD56" s="1008"/>
      <c r="AE56" s="1008"/>
      <c r="AF56" s="1008"/>
      <c r="AG56" s="1008"/>
      <c r="AH56" s="1008"/>
      <c r="AI56" s="1009"/>
      <c r="AJ56" s="1390" t="s">
        <v>18</v>
      </c>
      <c r="AK56" s="1391"/>
      <c r="AL56" s="1391"/>
      <c r="AM56" s="1391"/>
      <c r="AN56" s="158" t="s">
        <v>19</v>
      </c>
      <c r="AO56" s="1391" t="s">
        <v>20</v>
      </c>
      <c r="AP56" s="1391"/>
      <c r="AQ56" s="1391"/>
      <c r="AR56" s="1392"/>
      <c r="AS56" s="1379"/>
      <c r="AT56" s="1380"/>
      <c r="AU56" s="1380"/>
      <c r="AV56" s="1381"/>
      <c r="AW56" s="1379"/>
      <c r="AX56" s="1380"/>
      <c r="AY56" s="1380"/>
      <c r="AZ56" s="1380"/>
      <c r="BA56" s="1007"/>
      <c r="BB56" s="1008"/>
      <c r="BC56" s="1569"/>
    </row>
    <row r="57" spans="1:100" s="36" customFormat="1" ht="28.5" customHeight="1" thickTop="1">
      <c r="A57" s="1558"/>
      <c r="B57" s="836"/>
      <c r="C57" s="836"/>
      <c r="D57" s="836"/>
      <c r="E57" s="836"/>
      <c r="F57" s="836"/>
      <c r="G57" s="1029"/>
      <c r="H57" s="836"/>
      <c r="I57" s="836"/>
      <c r="J57" s="1028"/>
      <c r="K57" s="1360"/>
      <c r="L57" s="1360"/>
      <c r="M57" s="1360"/>
      <c r="N57" s="1360"/>
      <c r="O57" s="1360"/>
      <c r="P57" s="1029"/>
      <c r="Q57" s="1361"/>
      <c r="R57" s="1362"/>
      <c r="S57" s="1362"/>
      <c r="T57" s="1362"/>
      <c r="U57" s="1362"/>
      <c r="V57" s="1362"/>
      <c r="W57" s="1362"/>
      <c r="X57" s="1363"/>
      <c r="Y57" s="1361"/>
      <c r="Z57" s="1362"/>
      <c r="AA57" s="1362"/>
      <c r="AB57" s="1362"/>
      <c r="AC57" s="1362"/>
      <c r="AD57" s="1362"/>
      <c r="AE57" s="1362"/>
      <c r="AF57" s="1362"/>
      <c r="AG57" s="1362"/>
      <c r="AH57" s="1362"/>
      <c r="AI57" s="1363"/>
      <c r="AJ57" s="1339"/>
      <c r="AK57" s="1340"/>
      <c r="AL57" s="1340"/>
      <c r="AM57" s="1340"/>
      <c r="AN57" s="153" t="s">
        <v>19</v>
      </c>
      <c r="AO57" s="1340"/>
      <c r="AP57" s="1340"/>
      <c r="AQ57" s="1340"/>
      <c r="AR57" s="1341"/>
      <c r="AS57" s="1342" t="str">
        <f>IF(AND(AJ57&lt;&gt;"",AO57&lt;&gt;""),ROUNDDOWN(AJ57*AO57/1000000,2),"")</f>
        <v/>
      </c>
      <c r="AT57" s="1343"/>
      <c r="AU57" s="1343"/>
      <c r="AV57" s="1344"/>
      <c r="AW57" s="1562" t="str">
        <f t="shared" ref="AW57:AW71" si="4">IF(AS57&lt;&gt;"",IF(AS57&lt;0.2,"XS",IF(AS57&lt;1.6,"S",IF(AS57&lt;2.8,"M",IF(AS57&gt;=2.8,"L")))),"")</f>
        <v/>
      </c>
      <c r="AX57" s="1563"/>
      <c r="AY57" s="1563"/>
      <c r="AZ57" s="1563"/>
      <c r="BA57" s="1345"/>
      <c r="BB57" s="1346"/>
      <c r="BC57" s="1570"/>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6" customFormat="1" ht="28.5" customHeight="1">
      <c r="A58" s="1555"/>
      <c r="B58" s="807"/>
      <c r="C58" s="807"/>
      <c r="D58" s="807"/>
      <c r="E58" s="807"/>
      <c r="F58" s="807"/>
      <c r="G58" s="973"/>
      <c r="H58" s="807"/>
      <c r="I58" s="807"/>
      <c r="J58" s="972"/>
      <c r="K58" s="1320"/>
      <c r="L58" s="1320"/>
      <c r="M58" s="1320"/>
      <c r="N58" s="1320"/>
      <c r="O58" s="1320"/>
      <c r="P58" s="973"/>
      <c r="Q58" s="1311"/>
      <c r="R58" s="1312"/>
      <c r="S58" s="1312"/>
      <c r="T58" s="1312"/>
      <c r="U58" s="1312"/>
      <c r="V58" s="1312"/>
      <c r="W58" s="1312"/>
      <c r="X58" s="1313"/>
      <c r="Y58" s="1311"/>
      <c r="Z58" s="1312"/>
      <c r="AA58" s="1312"/>
      <c r="AB58" s="1312"/>
      <c r="AC58" s="1312"/>
      <c r="AD58" s="1312"/>
      <c r="AE58" s="1312"/>
      <c r="AF58" s="1312"/>
      <c r="AG58" s="1312"/>
      <c r="AH58" s="1312"/>
      <c r="AI58" s="1313"/>
      <c r="AJ58" s="1324"/>
      <c r="AK58" s="1325"/>
      <c r="AL58" s="1325"/>
      <c r="AM58" s="1325"/>
      <c r="AN58" s="154" t="s">
        <v>19</v>
      </c>
      <c r="AO58" s="1325"/>
      <c r="AP58" s="1325"/>
      <c r="AQ58" s="1325"/>
      <c r="AR58" s="1326"/>
      <c r="AS58" s="1327" t="str">
        <f t="shared" ref="AS58:AS71" si="5">IF(AND(AJ58&lt;&gt;"",AO58&lt;&gt;""),ROUNDDOWN(AJ58*AO58/1000000,2),"")</f>
        <v/>
      </c>
      <c r="AT58" s="1328"/>
      <c r="AU58" s="1328"/>
      <c r="AV58" s="1329"/>
      <c r="AW58" s="1538" t="str">
        <f t="shared" si="4"/>
        <v/>
      </c>
      <c r="AX58" s="1539"/>
      <c r="AY58" s="1539"/>
      <c r="AZ58" s="1539"/>
      <c r="BA58" s="1330"/>
      <c r="BB58" s="1331"/>
      <c r="BC58" s="155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6" customFormat="1" ht="28.5" customHeight="1">
      <c r="A59" s="1555"/>
      <c r="B59" s="807"/>
      <c r="C59" s="807"/>
      <c r="D59" s="807"/>
      <c r="E59" s="807"/>
      <c r="F59" s="807"/>
      <c r="G59" s="973"/>
      <c r="H59" s="807"/>
      <c r="I59" s="807"/>
      <c r="J59" s="972"/>
      <c r="K59" s="1320"/>
      <c r="L59" s="1320"/>
      <c r="M59" s="1320"/>
      <c r="N59" s="1320"/>
      <c r="O59" s="1320"/>
      <c r="P59" s="973"/>
      <c r="Q59" s="1311"/>
      <c r="R59" s="1312"/>
      <c r="S59" s="1312"/>
      <c r="T59" s="1312"/>
      <c r="U59" s="1312"/>
      <c r="V59" s="1312"/>
      <c r="W59" s="1312"/>
      <c r="X59" s="1313"/>
      <c r="Y59" s="1311"/>
      <c r="Z59" s="1312"/>
      <c r="AA59" s="1312"/>
      <c r="AB59" s="1312"/>
      <c r="AC59" s="1312"/>
      <c r="AD59" s="1312"/>
      <c r="AE59" s="1312"/>
      <c r="AF59" s="1312"/>
      <c r="AG59" s="1312"/>
      <c r="AH59" s="1312"/>
      <c r="AI59" s="1313"/>
      <c r="AJ59" s="1324"/>
      <c r="AK59" s="1325"/>
      <c r="AL59" s="1325"/>
      <c r="AM59" s="1325"/>
      <c r="AN59" s="154" t="s">
        <v>19</v>
      </c>
      <c r="AO59" s="1325"/>
      <c r="AP59" s="1325"/>
      <c r="AQ59" s="1325"/>
      <c r="AR59" s="1326"/>
      <c r="AS59" s="1327" t="str">
        <f t="shared" si="5"/>
        <v/>
      </c>
      <c r="AT59" s="1328"/>
      <c r="AU59" s="1328"/>
      <c r="AV59" s="1329"/>
      <c r="AW59" s="1538" t="str">
        <f t="shared" si="4"/>
        <v/>
      </c>
      <c r="AX59" s="1539"/>
      <c r="AY59" s="1539"/>
      <c r="AZ59" s="1539"/>
      <c r="BA59" s="1330"/>
      <c r="BB59" s="1331"/>
      <c r="BC59" s="155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6" customFormat="1" ht="28.5" customHeight="1">
      <c r="A60" s="1555"/>
      <c r="B60" s="807"/>
      <c r="C60" s="807"/>
      <c r="D60" s="807"/>
      <c r="E60" s="807"/>
      <c r="F60" s="807"/>
      <c r="G60" s="973"/>
      <c r="H60" s="807"/>
      <c r="I60" s="807"/>
      <c r="J60" s="972"/>
      <c r="K60" s="1320"/>
      <c r="L60" s="1320"/>
      <c r="M60" s="1320"/>
      <c r="N60" s="1320"/>
      <c r="O60" s="1320"/>
      <c r="P60" s="973"/>
      <c r="Q60" s="1311"/>
      <c r="R60" s="1312"/>
      <c r="S60" s="1312"/>
      <c r="T60" s="1312"/>
      <c r="U60" s="1312"/>
      <c r="V60" s="1312"/>
      <c r="W60" s="1312"/>
      <c r="X60" s="1313"/>
      <c r="Y60" s="1311"/>
      <c r="Z60" s="1312"/>
      <c r="AA60" s="1312"/>
      <c r="AB60" s="1312"/>
      <c r="AC60" s="1312"/>
      <c r="AD60" s="1312"/>
      <c r="AE60" s="1312"/>
      <c r="AF60" s="1312"/>
      <c r="AG60" s="1312"/>
      <c r="AH60" s="1312"/>
      <c r="AI60" s="1313"/>
      <c r="AJ60" s="1324"/>
      <c r="AK60" s="1325"/>
      <c r="AL60" s="1325"/>
      <c r="AM60" s="1325"/>
      <c r="AN60" s="154" t="s">
        <v>19</v>
      </c>
      <c r="AO60" s="1325"/>
      <c r="AP60" s="1325"/>
      <c r="AQ60" s="1325"/>
      <c r="AR60" s="1326"/>
      <c r="AS60" s="1327" t="str">
        <f t="shared" si="5"/>
        <v/>
      </c>
      <c r="AT60" s="1328"/>
      <c r="AU60" s="1328"/>
      <c r="AV60" s="1329"/>
      <c r="AW60" s="1538" t="str">
        <f t="shared" si="4"/>
        <v/>
      </c>
      <c r="AX60" s="1539"/>
      <c r="AY60" s="1539"/>
      <c r="AZ60" s="1539"/>
      <c r="BA60" s="1330"/>
      <c r="BB60" s="1331"/>
      <c r="BC60" s="155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6" customFormat="1" ht="28.5" customHeight="1">
      <c r="A61" s="1555"/>
      <c r="B61" s="807"/>
      <c r="C61" s="807"/>
      <c r="D61" s="807"/>
      <c r="E61" s="807"/>
      <c r="F61" s="807"/>
      <c r="G61" s="973"/>
      <c r="H61" s="807"/>
      <c r="I61" s="807"/>
      <c r="J61" s="972"/>
      <c r="K61" s="1320"/>
      <c r="L61" s="1320"/>
      <c r="M61" s="1320"/>
      <c r="N61" s="1320"/>
      <c r="O61" s="1320"/>
      <c r="P61" s="973"/>
      <c r="Q61" s="1311"/>
      <c r="R61" s="1312"/>
      <c r="S61" s="1312"/>
      <c r="T61" s="1312"/>
      <c r="U61" s="1312"/>
      <c r="V61" s="1312"/>
      <c r="W61" s="1312"/>
      <c r="X61" s="1313"/>
      <c r="Y61" s="1311"/>
      <c r="Z61" s="1312"/>
      <c r="AA61" s="1312"/>
      <c r="AB61" s="1312"/>
      <c r="AC61" s="1312"/>
      <c r="AD61" s="1312"/>
      <c r="AE61" s="1312"/>
      <c r="AF61" s="1312"/>
      <c r="AG61" s="1312"/>
      <c r="AH61" s="1312"/>
      <c r="AI61" s="1313"/>
      <c r="AJ61" s="1324"/>
      <c r="AK61" s="1325"/>
      <c r="AL61" s="1325"/>
      <c r="AM61" s="1325"/>
      <c r="AN61" s="154" t="s">
        <v>19</v>
      </c>
      <c r="AO61" s="1325"/>
      <c r="AP61" s="1325"/>
      <c r="AQ61" s="1325"/>
      <c r="AR61" s="1326"/>
      <c r="AS61" s="1327" t="str">
        <f t="shared" si="5"/>
        <v/>
      </c>
      <c r="AT61" s="1328"/>
      <c r="AU61" s="1328"/>
      <c r="AV61" s="1329"/>
      <c r="AW61" s="1538" t="str">
        <f t="shared" si="4"/>
        <v/>
      </c>
      <c r="AX61" s="1539"/>
      <c r="AY61" s="1539"/>
      <c r="AZ61" s="1539"/>
      <c r="BA61" s="1330"/>
      <c r="BB61" s="1331"/>
      <c r="BC61" s="155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6" customFormat="1" ht="28.5" customHeight="1">
      <c r="A62" s="1555"/>
      <c r="B62" s="807"/>
      <c r="C62" s="807"/>
      <c r="D62" s="807"/>
      <c r="E62" s="807"/>
      <c r="F62" s="807"/>
      <c r="G62" s="973"/>
      <c r="H62" s="807"/>
      <c r="I62" s="807"/>
      <c r="J62" s="972"/>
      <c r="K62" s="1320"/>
      <c r="L62" s="1320"/>
      <c r="M62" s="1320"/>
      <c r="N62" s="1320"/>
      <c r="O62" s="1320"/>
      <c r="P62" s="973"/>
      <c r="Q62" s="1311"/>
      <c r="R62" s="1312"/>
      <c r="S62" s="1312"/>
      <c r="T62" s="1312"/>
      <c r="U62" s="1312"/>
      <c r="V62" s="1312"/>
      <c r="W62" s="1312"/>
      <c r="X62" s="1313"/>
      <c r="Y62" s="1311"/>
      <c r="Z62" s="1312"/>
      <c r="AA62" s="1312"/>
      <c r="AB62" s="1312"/>
      <c r="AC62" s="1312"/>
      <c r="AD62" s="1312"/>
      <c r="AE62" s="1312"/>
      <c r="AF62" s="1312"/>
      <c r="AG62" s="1312"/>
      <c r="AH62" s="1312"/>
      <c r="AI62" s="1313"/>
      <c r="AJ62" s="1324"/>
      <c r="AK62" s="1325"/>
      <c r="AL62" s="1325"/>
      <c r="AM62" s="1325"/>
      <c r="AN62" s="154" t="s">
        <v>19</v>
      </c>
      <c r="AO62" s="1325"/>
      <c r="AP62" s="1325"/>
      <c r="AQ62" s="1325"/>
      <c r="AR62" s="1326"/>
      <c r="AS62" s="1327" t="str">
        <f t="shared" si="5"/>
        <v/>
      </c>
      <c r="AT62" s="1328"/>
      <c r="AU62" s="1328"/>
      <c r="AV62" s="1329"/>
      <c r="AW62" s="1538" t="str">
        <f t="shared" si="4"/>
        <v/>
      </c>
      <c r="AX62" s="1539"/>
      <c r="AY62" s="1539"/>
      <c r="AZ62" s="1539"/>
      <c r="BA62" s="1330"/>
      <c r="BB62" s="1331"/>
      <c r="BC62" s="155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6" customFormat="1" ht="28.5" customHeight="1">
      <c r="A63" s="1555"/>
      <c r="B63" s="807"/>
      <c r="C63" s="807"/>
      <c r="D63" s="807"/>
      <c r="E63" s="807"/>
      <c r="F63" s="807"/>
      <c r="G63" s="973"/>
      <c r="H63" s="807"/>
      <c r="I63" s="807"/>
      <c r="J63" s="972"/>
      <c r="K63" s="1320"/>
      <c r="L63" s="1320"/>
      <c r="M63" s="1320"/>
      <c r="N63" s="1320"/>
      <c r="O63" s="1320"/>
      <c r="P63" s="973"/>
      <c r="Q63" s="1311"/>
      <c r="R63" s="1312"/>
      <c r="S63" s="1312"/>
      <c r="T63" s="1312"/>
      <c r="U63" s="1312"/>
      <c r="V63" s="1312"/>
      <c r="W63" s="1312"/>
      <c r="X63" s="1313"/>
      <c r="Y63" s="1311"/>
      <c r="Z63" s="1312"/>
      <c r="AA63" s="1312"/>
      <c r="AB63" s="1312"/>
      <c r="AC63" s="1312"/>
      <c r="AD63" s="1312"/>
      <c r="AE63" s="1312"/>
      <c r="AF63" s="1312"/>
      <c r="AG63" s="1312"/>
      <c r="AH63" s="1312"/>
      <c r="AI63" s="1313"/>
      <c r="AJ63" s="1324"/>
      <c r="AK63" s="1325"/>
      <c r="AL63" s="1325"/>
      <c r="AM63" s="1325"/>
      <c r="AN63" s="154" t="s">
        <v>19</v>
      </c>
      <c r="AO63" s="1325"/>
      <c r="AP63" s="1325"/>
      <c r="AQ63" s="1325"/>
      <c r="AR63" s="1326"/>
      <c r="AS63" s="1327" t="str">
        <f t="shared" si="5"/>
        <v/>
      </c>
      <c r="AT63" s="1328"/>
      <c r="AU63" s="1328"/>
      <c r="AV63" s="1329"/>
      <c r="AW63" s="1538" t="str">
        <f t="shared" si="4"/>
        <v/>
      </c>
      <c r="AX63" s="1539"/>
      <c r="AY63" s="1539"/>
      <c r="AZ63" s="1539"/>
      <c r="BA63" s="1330"/>
      <c r="BB63" s="1331"/>
      <c r="BC63" s="155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s="36" customFormat="1" ht="28.5" customHeight="1">
      <c r="A64" s="1555"/>
      <c r="B64" s="807"/>
      <c r="C64" s="807"/>
      <c r="D64" s="807"/>
      <c r="E64" s="807"/>
      <c r="F64" s="807"/>
      <c r="G64" s="973"/>
      <c r="H64" s="807"/>
      <c r="I64" s="807"/>
      <c r="J64" s="972"/>
      <c r="K64" s="1320"/>
      <c r="L64" s="1320"/>
      <c r="M64" s="1320"/>
      <c r="N64" s="1320"/>
      <c r="O64" s="1320"/>
      <c r="P64" s="973"/>
      <c r="Q64" s="1311"/>
      <c r="R64" s="1312"/>
      <c r="S64" s="1312"/>
      <c r="T64" s="1312"/>
      <c r="U64" s="1312"/>
      <c r="V64" s="1312"/>
      <c r="W64" s="1312"/>
      <c r="X64" s="1313"/>
      <c r="Y64" s="1311"/>
      <c r="Z64" s="1312"/>
      <c r="AA64" s="1312"/>
      <c r="AB64" s="1312"/>
      <c r="AC64" s="1312"/>
      <c r="AD64" s="1312"/>
      <c r="AE64" s="1312"/>
      <c r="AF64" s="1312"/>
      <c r="AG64" s="1312"/>
      <c r="AH64" s="1312"/>
      <c r="AI64" s="1313"/>
      <c r="AJ64" s="1324"/>
      <c r="AK64" s="1325"/>
      <c r="AL64" s="1325"/>
      <c r="AM64" s="1325"/>
      <c r="AN64" s="154" t="s">
        <v>19</v>
      </c>
      <c r="AO64" s="1325"/>
      <c r="AP64" s="1325"/>
      <c r="AQ64" s="1325"/>
      <c r="AR64" s="1326"/>
      <c r="AS64" s="1327" t="str">
        <f t="shared" si="5"/>
        <v/>
      </c>
      <c r="AT64" s="1328"/>
      <c r="AU64" s="1328"/>
      <c r="AV64" s="1329"/>
      <c r="AW64" s="1538" t="str">
        <f t="shared" si="4"/>
        <v/>
      </c>
      <c r="AX64" s="1539"/>
      <c r="AY64" s="1539"/>
      <c r="AZ64" s="1539"/>
      <c r="BA64" s="1330"/>
      <c r="BB64" s="1331"/>
      <c r="BC64" s="155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s="36" customFormat="1" ht="28.5" customHeight="1">
      <c r="A65" s="1555"/>
      <c r="B65" s="807"/>
      <c r="C65" s="807"/>
      <c r="D65" s="807"/>
      <c r="E65" s="807"/>
      <c r="F65" s="807"/>
      <c r="G65" s="973"/>
      <c r="H65" s="807"/>
      <c r="I65" s="807"/>
      <c r="J65" s="972"/>
      <c r="K65" s="1320"/>
      <c r="L65" s="1320"/>
      <c r="M65" s="1320"/>
      <c r="N65" s="1320"/>
      <c r="O65" s="1320"/>
      <c r="P65" s="973"/>
      <c r="Q65" s="1311"/>
      <c r="R65" s="1312"/>
      <c r="S65" s="1312"/>
      <c r="T65" s="1312"/>
      <c r="U65" s="1312"/>
      <c r="V65" s="1312"/>
      <c r="W65" s="1312"/>
      <c r="X65" s="1313"/>
      <c r="Y65" s="1311"/>
      <c r="Z65" s="1312"/>
      <c r="AA65" s="1312"/>
      <c r="AB65" s="1312"/>
      <c r="AC65" s="1312"/>
      <c r="AD65" s="1312"/>
      <c r="AE65" s="1312"/>
      <c r="AF65" s="1312"/>
      <c r="AG65" s="1312"/>
      <c r="AH65" s="1312"/>
      <c r="AI65" s="1313"/>
      <c r="AJ65" s="1324"/>
      <c r="AK65" s="1325"/>
      <c r="AL65" s="1325"/>
      <c r="AM65" s="1325"/>
      <c r="AN65" s="154" t="s">
        <v>19</v>
      </c>
      <c r="AO65" s="1325"/>
      <c r="AP65" s="1325"/>
      <c r="AQ65" s="1325"/>
      <c r="AR65" s="1326"/>
      <c r="AS65" s="1327" t="str">
        <f t="shared" si="5"/>
        <v/>
      </c>
      <c r="AT65" s="1328"/>
      <c r="AU65" s="1328"/>
      <c r="AV65" s="1329"/>
      <c r="AW65" s="1538" t="str">
        <f t="shared" si="4"/>
        <v/>
      </c>
      <c r="AX65" s="1539"/>
      <c r="AY65" s="1539"/>
      <c r="AZ65" s="1539"/>
      <c r="BA65" s="1330"/>
      <c r="BB65" s="1331"/>
      <c r="BC65" s="155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s="36" customFormat="1" ht="28.5" customHeight="1">
      <c r="A66" s="1555"/>
      <c r="B66" s="807"/>
      <c r="C66" s="807"/>
      <c r="D66" s="807"/>
      <c r="E66" s="807"/>
      <c r="F66" s="807"/>
      <c r="G66" s="973"/>
      <c r="H66" s="807"/>
      <c r="I66" s="807"/>
      <c r="J66" s="972"/>
      <c r="K66" s="1320"/>
      <c r="L66" s="1320"/>
      <c r="M66" s="1320"/>
      <c r="N66" s="1320"/>
      <c r="O66" s="1320"/>
      <c r="P66" s="973"/>
      <c r="Q66" s="1311"/>
      <c r="R66" s="1312"/>
      <c r="S66" s="1312"/>
      <c r="T66" s="1312"/>
      <c r="U66" s="1312"/>
      <c r="V66" s="1312"/>
      <c r="W66" s="1312"/>
      <c r="X66" s="1313"/>
      <c r="Y66" s="1311"/>
      <c r="Z66" s="1312"/>
      <c r="AA66" s="1312"/>
      <c r="AB66" s="1312"/>
      <c r="AC66" s="1312"/>
      <c r="AD66" s="1312"/>
      <c r="AE66" s="1312"/>
      <c r="AF66" s="1312"/>
      <c r="AG66" s="1312"/>
      <c r="AH66" s="1312"/>
      <c r="AI66" s="1313"/>
      <c r="AJ66" s="1324"/>
      <c r="AK66" s="1325"/>
      <c r="AL66" s="1325"/>
      <c r="AM66" s="1325"/>
      <c r="AN66" s="154" t="s">
        <v>19</v>
      </c>
      <c r="AO66" s="1325"/>
      <c r="AP66" s="1325"/>
      <c r="AQ66" s="1325"/>
      <c r="AR66" s="1326"/>
      <c r="AS66" s="1327" t="str">
        <f t="shared" si="5"/>
        <v/>
      </c>
      <c r="AT66" s="1328"/>
      <c r="AU66" s="1328"/>
      <c r="AV66" s="1329"/>
      <c r="AW66" s="1538" t="str">
        <f t="shared" si="4"/>
        <v/>
      </c>
      <c r="AX66" s="1539"/>
      <c r="AY66" s="1539"/>
      <c r="AZ66" s="1539"/>
      <c r="BA66" s="1330"/>
      <c r="BB66" s="1331"/>
      <c r="BC66" s="155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s="36" customFormat="1" ht="28.5" customHeight="1">
      <c r="A67" s="1555"/>
      <c r="B67" s="807"/>
      <c r="C67" s="807"/>
      <c r="D67" s="807"/>
      <c r="E67" s="807"/>
      <c r="F67" s="807"/>
      <c r="G67" s="973"/>
      <c r="H67" s="807"/>
      <c r="I67" s="807"/>
      <c r="J67" s="972"/>
      <c r="K67" s="1320"/>
      <c r="L67" s="1320"/>
      <c r="M67" s="1320"/>
      <c r="N67" s="1320"/>
      <c r="O67" s="1320"/>
      <c r="P67" s="973"/>
      <c r="Q67" s="1311"/>
      <c r="R67" s="1312"/>
      <c r="S67" s="1312"/>
      <c r="T67" s="1312"/>
      <c r="U67" s="1312"/>
      <c r="V67" s="1312"/>
      <c r="W67" s="1312"/>
      <c r="X67" s="1313"/>
      <c r="Y67" s="1311"/>
      <c r="Z67" s="1312"/>
      <c r="AA67" s="1312"/>
      <c r="AB67" s="1312"/>
      <c r="AC67" s="1312"/>
      <c r="AD67" s="1312"/>
      <c r="AE67" s="1312"/>
      <c r="AF67" s="1312"/>
      <c r="AG67" s="1312"/>
      <c r="AH67" s="1312"/>
      <c r="AI67" s="1313"/>
      <c r="AJ67" s="1324"/>
      <c r="AK67" s="1325"/>
      <c r="AL67" s="1325"/>
      <c r="AM67" s="1325"/>
      <c r="AN67" s="154" t="s">
        <v>19</v>
      </c>
      <c r="AO67" s="1325"/>
      <c r="AP67" s="1325"/>
      <c r="AQ67" s="1325"/>
      <c r="AR67" s="1326"/>
      <c r="AS67" s="1327" t="str">
        <f t="shared" si="5"/>
        <v/>
      </c>
      <c r="AT67" s="1328"/>
      <c r="AU67" s="1328"/>
      <c r="AV67" s="1329"/>
      <c r="AW67" s="1538" t="str">
        <f t="shared" si="4"/>
        <v/>
      </c>
      <c r="AX67" s="1539"/>
      <c r="AY67" s="1539"/>
      <c r="AZ67" s="1539"/>
      <c r="BA67" s="1330"/>
      <c r="BB67" s="1331"/>
      <c r="BC67" s="155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s="36" customFormat="1" ht="28.5" customHeight="1">
      <c r="A68" s="1555"/>
      <c r="B68" s="807"/>
      <c r="C68" s="807"/>
      <c r="D68" s="807"/>
      <c r="E68" s="807"/>
      <c r="F68" s="807"/>
      <c r="G68" s="973"/>
      <c r="H68" s="807"/>
      <c r="I68" s="807"/>
      <c r="J68" s="972"/>
      <c r="K68" s="1320"/>
      <c r="L68" s="1320"/>
      <c r="M68" s="1320"/>
      <c r="N68" s="1320"/>
      <c r="O68" s="1320"/>
      <c r="P68" s="973"/>
      <c r="Q68" s="1311"/>
      <c r="R68" s="1312"/>
      <c r="S68" s="1312"/>
      <c r="T68" s="1312"/>
      <c r="U68" s="1312"/>
      <c r="V68" s="1312"/>
      <c r="W68" s="1312"/>
      <c r="X68" s="1313"/>
      <c r="Y68" s="1311"/>
      <c r="Z68" s="1312"/>
      <c r="AA68" s="1312"/>
      <c r="AB68" s="1312"/>
      <c r="AC68" s="1312"/>
      <c r="AD68" s="1312"/>
      <c r="AE68" s="1312"/>
      <c r="AF68" s="1312"/>
      <c r="AG68" s="1312"/>
      <c r="AH68" s="1312"/>
      <c r="AI68" s="1313"/>
      <c r="AJ68" s="1324"/>
      <c r="AK68" s="1325"/>
      <c r="AL68" s="1325"/>
      <c r="AM68" s="1325"/>
      <c r="AN68" s="154" t="s">
        <v>19</v>
      </c>
      <c r="AO68" s="1325"/>
      <c r="AP68" s="1325"/>
      <c r="AQ68" s="1325"/>
      <c r="AR68" s="1326"/>
      <c r="AS68" s="1327" t="str">
        <f t="shared" si="5"/>
        <v/>
      </c>
      <c r="AT68" s="1328"/>
      <c r="AU68" s="1328"/>
      <c r="AV68" s="1329"/>
      <c r="AW68" s="1538" t="str">
        <f t="shared" si="4"/>
        <v/>
      </c>
      <c r="AX68" s="1539"/>
      <c r="AY68" s="1539"/>
      <c r="AZ68" s="1539"/>
      <c r="BA68" s="1330"/>
      <c r="BB68" s="1331"/>
      <c r="BC68" s="155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s="36" customFormat="1" ht="28.5" customHeight="1">
      <c r="A69" s="1555"/>
      <c r="B69" s="807"/>
      <c r="C69" s="807"/>
      <c r="D69" s="807"/>
      <c r="E69" s="807"/>
      <c r="F69" s="807"/>
      <c r="G69" s="973"/>
      <c r="H69" s="807"/>
      <c r="I69" s="807"/>
      <c r="J69" s="972"/>
      <c r="K69" s="1320"/>
      <c r="L69" s="1320"/>
      <c r="M69" s="1320"/>
      <c r="N69" s="1320"/>
      <c r="O69" s="1320"/>
      <c r="P69" s="973"/>
      <c r="Q69" s="1311"/>
      <c r="R69" s="1312"/>
      <c r="S69" s="1312"/>
      <c r="T69" s="1312"/>
      <c r="U69" s="1312"/>
      <c r="V69" s="1312"/>
      <c r="W69" s="1312"/>
      <c r="X69" s="1313"/>
      <c r="Y69" s="1311"/>
      <c r="Z69" s="1312"/>
      <c r="AA69" s="1312"/>
      <c r="AB69" s="1312"/>
      <c r="AC69" s="1312"/>
      <c r="AD69" s="1312"/>
      <c r="AE69" s="1312"/>
      <c r="AF69" s="1312"/>
      <c r="AG69" s="1312"/>
      <c r="AH69" s="1312"/>
      <c r="AI69" s="1313"/>
      <c r="AJ69" s="1324"/>
      <c r="AK69" s="1325"/>
      <c r="AL69" s="1325"/>
      <c r="AM69" s="1325"/>
      <c r="AN69" s="154" t="s">
        <v>19</v>
      </c>
      <c r="AO69" s="1325"/>
      <c r="AP69" s="1325"/>
      <c r="AQ69" s="1325"/>
      <c r="AR69" s="1326"/>
      <c r="AS69" s="1327" t="str">
        <f t="shared" si="5"/>
        <v/>
      </c>
      <c r="AT69" s="1328"/>
      <c r="AU69" s="1328"/>
      <c r="AV69" s="1329"/>
      <c r="AW69" s="1538" t="str">
        <f t="shared" si="4"/>
        <v/>
      </c>
      <c r="AX69" s="1539"/>
      <c r="AY69" s="1539"/>
      <c r="AZ69" s="1539"/>
      <c r="BA69" s="1330"/>
      <c r="BB69" s="1331"/>
      <c r="BC69" s="155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s="36" customFormat="1" ht="28.5" customHeight="1">
      <c r="A70" s="1555"/>
      <c r="B70" s="807"/>
      <c r="C70" s="807"/>
      <c r="D70" s="807"/>
      <c r="E70" s="807"/>
      <c r="F70" s="807"/>
      <c r="G70" s="973"/>
      <c r="H70" s="807"/>
      <c r="I70" s="807"/>
      <c r="J70" s="972"/>
      <c r="K70" s="1320"/>
      <c r="L70" s="1320"/>
      <c r="M70" s="1320"/>
      <c r="N70" s="1320"/>
      <c r="O70" s="1320"/>
      <c r="P70" s="973"/>
      <c r="Q70" s="1311"/>
      <c r="R70" s="1312"/>
      <c r="S70" s="1312"/>
      <c r="T70" s="1312"/>
      <c r="U70" s="1312"/>
      <c r="V70" s="1312"/>
      <c r="W70" s="1312"/>
      <c r="X70" s="1313"/>
      <c r="Y70" s="1311"/>
      <c r="Z70" s="1312"/>
      <c r="AA70" s="1312"/>
      <c r="AB70" s="1312"/>
      <c r="AC70" s="1312"/>
      <c r="AD70" s="1312"/>
      <c r="AE70" s="1312"/>
      <c r="AF70" s="1312"/>
      <c r="AG70" s="1312"/>
      <c r="AH70" s="1312"/>
      <c r="AI70" s="1313"/>
      <c r="AJ70" s="1324"/>
      <c r="AK70" s="1325"/>
      <c r="AL70" s="1325"/>
      <c r="AM70" s="1325"/>
      <c r="AN70" s="154" t="s">
        <v>19</v>
      </c>
      <c r="AO70" s="1325"/>
      <c r="AP70" s="1325"/>
      <c r="AQ70" s="1325"/>
      <c r="AR70" s="1326"/>
      <c r="AS70" s="1327" t="str">
        <f t="shared" si="5"/>
        <v/>
      </c>
      <c r="AT70" s="1328"/>
      <c r="AU70" s="1328"/>
      <c r="AV70" s="1329"/>
      <c r="AW70" s="1538" t="str">
        <f t="shared" si="4"/>
        <v/>
      </c>
      <c r="AX70" s="1539"/>
      <c r="AY70" s="1539"/>
      <c r="AZ70" s="1539"/>
      <c r="BA70" s="1330"/>
      <c r="BB70" s="1331"/>
      <c r="BC70" s="155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s="36" customFormat="1" ht="28.5" customHeight="1" thickBot="1">
      <c r="A71" s="1559"/>
      <c r="B71" s="866"/>
      <c r="C71" s="866"/>
      <c r="D71" s="866"/>
      <c r="E71" s="866"/>
      <c r="F71" s="866"/>
      <c r="G71" s="1552"/>
      <c r="H71" s="866"/>
      <c r="I71" s="866"/>
      <c r="J71" s="1560"/>
      <c r="K71" s="1561"/>
      <c r="L71" s="1561"/>
      <c r="M71" s="1561"/>
      <c r="N71" s="1561"/>
      <c r="O71" s="1561"/>
      <c r="P71" s="1552"/>
      <c r="Q71" s="1549"/>
      <c r="R71" s="1550"/>
      <c r="S71" s="1550"/>
      <c r="T71" s="1550"/>
      <c r="U71" s="1550"/>
      <c r="V71" s="1550"/>
      <c r="W71" s="1550"/>
      <c r="X71" s="1551"/>
      <c r="Y71" s="1549"/>
      <c r="Z71" s="1550"/>
      <c r="AA71" s="1550"/>
      <c r="AB71" s="1550"/>
      <c r="AC71" s="1550"/>
      <c r="AD71" s="1550"/>
      <c r="AE71" s="1550"/>
      <c r="AF71" s="1550"/>
      <c r="AG71" s="1550"/>
      <c r="AH71" s="1550"/>
      <c r="AI71" s="1551"/>
      <c r="AJ71" s="1579"/>
      <c r="AK71" s="1571"/>
      <c r="AL71" s="1571"/>
      <c r="AM71" s="1571"/>
      <c r="AN71" s="312" t="s">
        <v>19</v>
      </c>
      <c r="AO71" s="1571"/>
      <c r="AP71" s="1571"/>
      <c r="AQ71" s="1571"/>
      <c r="AR71" s="1572"/>
      <c r="AS71" s="1573" t="str">
        <f t="shared" si="5"/>
        <v/>
      </c>
      <c r="AT71" s="1574"/>
      <c r="AU71" s="1574"/>
      <c r="AV71" s="1575"/>
      <c r="AW71" s="1543" t="str">
        <f t="shared" si="4"/>
        <v/>
      </c>
      <c r="AX71" s="1544"/>
      <c r="AY71" s="1544"/>
      <c r="AZ71" s="1544"/>
      <c r="BA71" s="1576"/>
      <c r="BB71" s="1577"/>
      <c r="BC71" s="1578"/>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16.5" customHeight="1">
      <c r="A72" s="330"/>
      <c r="B72" s="330"/>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330"/>
      <c r="AV72" s="330"/>
      <c r="AW72" s="330"/>
      <c r="AX72" s="330"/>
      <c r="AY72" s="330"/>
      <c r="AZ72" s="330"/>
      <c r="BA72" s="330"/>
      <c r="BB72" s="330"/>
      <c r="BC72" s="330"/>
    </row>
    <row r="73" spans="1:100" s="23" customFormat="1" ht="16.5" customHeight="1">
      <c r="A73" s="1306"/>
      <c r="B73" s="1306"/>
      <c r="C73" s="1306"/>
      <c r="D73" s="1306"/>
      <c r="E73" s="1306"/>
      <c r="F73" s="1306"/>
      <c r="G73" s="1306"/>
      <c r="H73" s="1306"/>
      <c r="I73" s="1306"/>
      <c r="J73" s="1306"/>
      <c r="K73" s="1306"/>
      <c r="L73" s="1306"/>
      <c r="M73" s="1306"/>
      <c r="N73" s="1306"/>
      <c r="O73" s="1306"/>
      <c r="P73" s="1306"/>
      <c r="Q73" s="1306"/>
      <c r="R73" s="1306"/>
      <c r="S73" s="1306"/>
      <c r="T73" s="1306"/>
      <c r="U73" s="1306"/>
      <c r="V73" s="1306"/>
      <c r="W73" s="1306"/>
      <c r="X73" s="1306"/>
      <c r="Y73" s="1306"/>
      <c r="Z73" s="1306"/>
      <c r="AA73" s="1306"/>
      <c r="AB73" s="1306"/>
      <c r="AC73" s="1306"/>
      <c r="AD73" s="1306"/>
      <c r="AE73" s="1306"/>
      <c r="AF73" s="1306"/>
      <c r="AG73" s="1306"/>
      <c r="AH73" s="1306"/>
      <c r="AI73" s="1306"/>
      <c r="AJ73" s="1306"/>
      <c r="AK73" s="1306"/>
      <c r="AL73" s="1306"/>
      <c r="AM73" s="1306"/>
      <c r="AN73" s="1306"/>
      <c r="AO73" s="1306"/>
      <c r="AP73" s="1306"/>
      <c r="AQ73" s="1306"/>
      <c r="AR73" s="1306"/>
      <c r="AS73" s="1306"/>
      <c r="AT73" s="1306"/>
      <c r="AU73" s="1306"/>
      <c r="AV73" s="1306"/>
      <c r="AW73" s="1306"/>
      <c r="AX73" s="1306"/>
      <c r="AY73" s="1306"/>
      <c r="AZ73" s="1306"/>
      <c r="BA73" s="1306"/>
      <c r="BB73" s="1306"/>
      <c r="BC73" s="1306"/>
    </row>
    <row r="74" spans="1:100" ht="31.5" customHeight="1" thickBot="1">
      <c r="A74" s="49" t="s">
        <v>206</v>
      </c>
      <c r="B74" s="356"/>
      <c r="C74" s="356"/>
      <c r="D74" s="356"/>
      <c r="E74" s="356"/>
      <c r="F74" s="356"/>
      <c r="G74" s="356"/>
      <c r="H74" s="356"/>
      <c r="I74" s="356"/>
      <c r="J74" s="356"/>
      <c r="K74" s="356"/>
      <c r="L74" s="356"/>
      <c r="M74" s="356"/>
      <c r="N74" s="356"/>
      <c r="O74" s="356"/>
      <c r="P74" s="356"/>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356"/>
      <c r="AV74" s="356"/>
      <c r="AW74" s="356"/>
      <c r="AX74" s="356"/>
      <c r="AY74" s="356"/>
      <c r="AZ74" s="356"/>
      <c r="BA74" s="356"/>
      <c r="BB74" s="356"/>
      <c r="BC74" s="356"/>
    </row>
    <row r="75" spans="1:100" ht="57.75" customHeight="1" thickBot="1">
      <c r="A75" s="1521" t="s">
        <v>17</v>
      </c>
      <c r="B75" s="1522"/>
      <c r="C75" s="1522"/>
      <c r="D75" s="1522"/>
      <c r="E75" s="1522"/>
      <c r="F75" s="1522"/>
      <c r="G75" s="1522"/>
      <c r="H75" s="1522"/>
      <c r="I75" s="1523"/>
      <c r="J75" s="1545" t="s">
        <v>224</v>
      </c>
      <c r="K75" s="1546"/>
      <c r="L75" s="1546"/>
      <c r="M75" s="1546"/>
      <c r="N75" s="1546"/>
      <c r="O75" s="1546"/>
      <c r="P75" s="1546"/>
      <c r="Q75" s="1546"/>
      <c r="R75" s="1546"/>
      <c r="S75" s="1547"/>
      <c r="T75" s="911" t="s">
        <v>227</v>
      </c>
      <c r="U75" s="912"/>
      <c r="V75" s="913"/>
      <c r="W75" s="914" t="s">
        <v>208</v>
      </c>
      <c r="X75" s="915"/>
      <c r="Y75" s="1524" t="s">
        <v>209</v>
      </c>
      <c r="Z75" s="882"/>
      <c r="AA75" s="882"/>
      <c r="AB75" s="882"/>
      <c r="AC75" s="882"/>
      <c r="AD75" s="882"/>
      <c r="AE75" s="882"/>
      <c r="AF75" s="882"/>
      <c r="AG75" s="883"/>
      <c r="AH75" s="881" t="s">
        <v>210</v>
      </c>
      <c r="AI75" s="882"/>
      <c r="AJ75" s="882"/>
      <c r="AK75" s="882"/>
      <c r="AL75" s="882"/>
      <c r="AM75" s="882"/>
      <c r="AN75" s="882"/>
      <c r="AO75" s="882"/>
      <c r="AP75" s="882"/>
      <c r="AQ75" s="882"/>
      <c r="AR75" s="883"/>
      <c r="AS75" s="881" t="s">
        <v>211</v>
      </c>
      <c r="AT75" s="882"/>
      <c r="AU75" s="882"/>
      <c r="AV75" s="882"/>
      <c r="AW75" s="882"/>
      <c r="AX75" s="882"/>
      <c r="AY75" s="882"/>
      <c r="AZ75" s="882"/>
      <c r="BA75" s="882"/>
      <c r="BB75" s="882"/>
      <c r="BC75" s="884"/>
    </row>
    <row r="76" spans="1:100" ht="33.75" customHeight="1" thickTop="1">
      <c r="A76" s="1525" t="s">
        <v>221</v>
      </c>
      <c r="B76" s="1526"/>
      <c r="C76" s="1526"/>
      <c r="D76" s="1526"/>
      <c r="E76" s="1526"/>
      <c r="F76" s="1526"/>
      <c r="G76" s="1526"/>
      <c r="H76" s="1526"/>
      <c r="I76" s="1527"/>
      <c r="J76" s="1781" t="s">
        <v>302</v>
      </c>
      <c r="K76" s="1782"/>
      <c r="L76" s="1783" t="s">
        <v>303</v>
      </c>
      <c r="M76" s="1783"/>
      <c r="N76" s="1783"/>
      <c r="O76" s="1783"/>
      <c r="P76" s="1783"/>
      <c r="Q76" s="1783"/>
      <c r="R76" s="1783"/>
      <c r="S76" s="1783"/>
      <c r="T76" s="899" t="str">
        <f>IF($BA$16&lt;&gt;"",SUMIF($AW$16:$AZ$30,J76,$BA$16:$BC$30),"")</f>
        <v/>
      </c>
      <c r="U76" s="900"/>
      <c r="V76" s="1531"/>
      <c r="W76" s="916" t="s">
        <v>208</v>
      </c>
      <c r="X76" s="917"/>
      <c r="Y76" s="924">
        <v>125000</v>
      </c>
      <c r="Z76" s="924"/>
      <c r="AA76" s="924"/>
      <c r="AB76" s="924"/>
      <c r="AC76" s="924"/>
      <c r="AD76" s="924"/>
      <c r="AE76" s="924"/>
      <c r="AF76" s="924"/>
      <c r="AG76" s="293" t="s">
        <v>0</v>
      </c>
      <c r="AH76" s="1532" t="str">
        <f t="shared" ref="AH76:AH87" si="6">IF(T76="","",(T76*Y76))</f>
        <v/>
      </c>
      <c r="AI76" s="1532"/>
      <c r="AJ76" s="1532"/>
      <c r="AK76" s="1532"/>
      <c r="AL76" s="1532"/>
      <c r="AM76" s="1532"/>
      <c r="AN76" s="1532"/>
      <c r="AO76" s="1532"/>
      <c r="AP76" s="1532"/>
      <c r="AQ76" s="1532"/>
      <c r="AR76" s="315" t="s">
        <v>0</v>
      </c>
      <c r="AS76" s="1517">
        <f>SUM(AH76:AQ79)</f>
        <v>0</v>
      </c>
      <c r="AT76" s="885"/>
      <c r="AU76" s="885"/>
      <c r="AV76" s="885"/>
      <c r="AW76" s="885"/>
      <c r="AX76" s="885"/>
      <c r="AY76" s="885"/>
      <c r="AZ76" s="885"/>
      <c r="BA76" s="885"/>
      <c r="BB76" s="885"/>
      <c r="BC76" s="898" t="s">
        <v>0</v>
      </c>
    </row>
    <row r="77" spans="1:100" ht="33.75" customHeight="1">
      <c r="A77" s="1528"/>
      <c r="B77" s="1529"/>
      <c r="C77" s="1529"/>
      <c r="D77" s="1529"/>
      <c r="E77" s="1529"/>
      <c r="F77" s="1529"/>
      <c r="G77" s="1529"/>
      <c r="H77" s="1529"/>
      <c r="I77" s="1530"/>
      <c r="J77" s="1784" t="s">
        <v>294</v>
      </c>
      <c r="K77" s="1785"/>
      <c r="L77" s="1786" t="s">
        <v>304</v>
      </c>
      <c r="M77" s="1786"/>
      <c r="N77" s="1786"/>
      <c r="O77" s="1786"/>
      <c r="P77" s="1786"/>
      <c r="Q77" s="1786"/>
      <c r="R77" s="1786"/>
      <c r="S77" s="1786"/>
      <c r="T77" s="1505" t="str">
        <f>IF($BA$16&lt;&gt;"",SUMIF($AW$16:$AZ$30,J77,$BA$16:$BC$30),"")</f>
        <v/>
      </c>
      <c r="U77" s="1508"/>
      <c r="V77" s="1506"/>
      <c r="W77" s="1509" t="s">
        <v>208</v>
      </c>
      <c r="X77" s="1510"/>
      <c r="Y77" s="1488">
        <v>140000</v>
      </c>
      <c r="Z77" s="1489"/>
      <c r="AA77" s="1489"/>
      <c r="AB77" s="1489"/>
      <c r="AC77" s="1489"/>
      <c r="AD77" s="1489"/>
      <c r="AE77" s="1489"/>
      <c r="AF77" s="1489"/>
      <c r="AG77" s="314" t="s">
        <v>0</v>
      </c>
      <c r="AH77" s="1490" t="str">
        <f t="shared" si="6"/>
        <v/>
      </c>
      <c r="AI77" s="1491"/>
      <c r="AJ77" s="1491"/>
      <c r="AK77" s="1491"/>
      <c r="AL77" s="1491"/>
      <c r="AM77" s="1491"/>
      <c r="AN77" s="1491"/>
      <c r="AO77" s="1491"/>
      <c r="AP77" s="1491"/>
      <c r="AQ77" s="1491"/>
      <c r="AR77" s="314" t="s">
        <v>0</v>
      </c>
      <c r="AS77" s="1504"/>
      <c r="AT77" s="886"/>
      <c r="AU77" s="886"/>
      <c r="AV77" s="886"/>
      <c r="AW77" s="886"/>
      <c r="AX77" s="886"/>
      <c r="AY77" s="886"/>
      <c r="AZ77" s="886"/>
      <c r="BA77" s="886"/>
      <c r="BB77" s="886"/>
      <c r="BC77" s="895"/>
    </row>
    <row r="78" spans="1:100" ht="33.75" customHeight="1">
      <c r="A78" s="1528"/>
      <c r="B78" s="1529"/>
      <c r="C78" s="1529"/>
      <c r="D78" s="1529"/>
      <c r="E78" s="1529"/>
      <c r="F78" s="1529"/>
      <c r="G78" s="1529"/>
      <c r="H78" s="1529"/>
      <c r="I78" s="1530"/>
      <c r="J78" s="1784" t="s">
        <v>305</v>
      </c>
      <c r="K78" s="1785"/>
      <c r="L78" s="1786" t="s">
        <v>306</v>
      </c>
      <c r="M78" s="1786"/>
      <c r="N78" s="1786"/>
      <c r="O78" s="1786"/>
      <c r="P78" s="1786"/>
      <c r="Q78" s="1786"/>
      <c r="R78" s="1786"/>
      <c r="S78" s="1786"/>
      <c r="T78" s="1505" t="str">
        <f t="shared" ref="T78:T79" si="7">IF($BA$16&lt;&gt;"",SUMIF($AW$16:$AZ$30,J78,$BA$16:$BC$30),"")</f>
        <v/>
      </c>
      <c r="U78" s="1508"/>
      <c r="V78" s="1506"/>
      <c r="W78" s="1509" t="s">
        <v>208</v>
      </c>
      <c r="X78" s="1510"/>
      <c r="Y78" s="1488">
        <v>185000</v>
      </c>
      <c r="Z78" s="1489"/>
      <c r="AA78" s="1489"/>
      <c r="AB78" s="1489"/>
      <c r="AC78" s="1489"/>
      <c r="AD78" s="1489"/>
      <c r="AE78" s="1489"/>
      <c r="AF78" s="1489"/>
      <c r="AG78" s="314" t="s">
        <v>0</v>
      </c>
      <c r="AH78" s="1490" t="str">
        <f t="shared" si="6"/>
        <v/>
      </c>
      <c r="AI78" s="1491"/>
      <c r="AJ78" s="1491"/>
      <c r="AK78" s="1491"/>
      <c r="AL78" s="1491"/>
      <c r="AM78" s="1491"/>
      <c r="AN78" s="1491"/>
      <c r="AO78" s="1491"/>
      <c r="AP78" s="1491"/>
      <c r="AQ78" s="1491"/>
      <c r="AR78" s="314" t="s">
        <v>0</v>
      </c>
      <c r="AS78" s="1504"/>
      <c r="AT78" s="886"/>
      <c r="AU78" s="886"/>
      <c r="AV78" s="886"/>
      <c r="AW78" s="886"/>
      <c r="AX78" s="886"/>
      <c r="AY78" s="886"/>
      <c r="AZ78" s="886"/>
      <c r="BA78" s="886"/>
      <c r="BB78" s="886"/>
      <c r="BC78" s="895"/>
    </row>
    <row r="79" spans="1:100" ht="33.75" customHeight="1">
      <c r="A79" s="1528"/>
      <c r="B79" s="1529"/>
      <c r="C79" s="1529"/>
      <c r="D79" s="1529"/>
      <c r="E79" s="1529"/>
      <c r="F79" s="1529"/>
      <c r="G79" s="1529"/>
      <c r="H79" s="1529"/>
      <c r="I79" s="1530"/>
      <c r="J79" s="1787" t="s">
        <v>307</v>
      </c>
      <c r="K79" s="1788"/>
      <c r="L79" s="1789" t="s">
        <v>308</v>
      </c>
      <c r="M79" s="1789"/>
      <c r="N79" s="1789"/>
      <c r="O79" s="1789"/>
      <c r="P79" s="1789"/>
      <c r="Q79" s="1789"/>
      <c r="R79" s="1789"/>
      <c r="S79" s="1789"/>
      <c r="T79" s="1512" t="str">
        <f t="shared" si="7"/>
        <v/>
      </c>
      <c r="U79" s="1515"/>
      <c r="V79" s="1513"/>
      <c r="W79" s="1127" t="s">
        <v>208</v>
      </c>
      <c r="X79" s="1128"/>
      <c r="Y79" s="1540">
        <v>265000</v>
      </c>
      <c r="Z79" s="1129"/>
      <c r="AA79" s="1129"/>
      <c r="AB79" s="1129"/>
      <c r="AC79" s="1129"/>
      <c r="AD79" s="1129"/>
      <c r="AE79" s="1129"/>
      <c r="AF79" s="1129"/>
      <c r="AG79" s="294" t="s">
        <v>0</v>
      </c>
      <c r="AH79" s="1541" t="str">
        <f t="shared" si="6"/>
        <v/>
      </c>
      <c r="AI79" s="1542"/>
      <c r="AJ79" s="1542"/>
      <c r="AK79" s="1542"/>
      <c r="AL79" s="1542"/>
      <c r="AM79" s="1542"/>
      <c r="AN79" s="1542"/>
      <c r="AO79" s="1542"/>
      <c r="AP79" s="1542"/>
      <c r="AQ79" s="1542"/>
      <c r="AR79" s="294" t="s">
        <v>0</v>
      </c>
      <c r="AS79" s="1504"/>
      <c r="AT79" s="886"/>
      <c r="AU79" s="886"/>
      <c r="AV79" s="886"/>
      <c r="AW79" s="886"/>
      <c r="AX79" s="886"/>
      <c r="AY79" s="886"/>
      <c r="AZ79" s="886"/>
      <c r="BA79" s="886"/>
      <c r="BB79" s="886"/>
      <c r="BC79" s="895"/>
    </row>
    <row r="80" spans="1:100" ht="33.75" customHeight="1">
      <c r="A80" s="1537" t="s">
        <v>309</v>
      </c>
      <c r="B80" s="1123"/>
      <c r="C80" s="1123"/>
      <c r="D80" s="1123"/>
      <c r="E80" s="1123"/>
      <c r="F80" s="1123"/>
      <c r="G80" s="1123"/>
      <c r="H80" s="1123"/>
      <c r="I80" s="1124"/>
      <c r="J80" s="1790" t="s">
        <v>302</v>
      </c>
      <c r="K80" s="1791"/>
      <c r="L80" s="1792" t="s">
        <v>303</v>
      </c>
      <c r="M80" s="1792"/>
      <c r="N80" s="1792"/>
      <c r="O80" s="1792"/>
      <c r="P80" s="1792"/>
      <c r="Q80" s="1792"/>
      <c r="R80" s="1792"/>
      <c r="S80" s="1792"/>
      <c r="T80" s="905" t="str">
        <f>IF($BA$39&lt;&gt;"",SUMIF($AW$39:$AZ$48,J80,$BA$39:$BC$48),"")</f>
        <v/>
      </c>
      <c r="U80" s="906"/>
      <c r="V80" s="1519"/>
      <c r="W80" s="920" t="s">
        <v>208</v>
      </c>
      <c r="X80" s="921"/>
      <c r="Y80" s="926">
        <v>130000</v>
      </c>
      <c r="Z80" s="926"/>
      <c r="AA80" s="926"/>
      <c r="AB80" s="926"/>
      <c r="AC80" s="926"/>
      <c r="AD80" s="926"/>
      <c r="AE80" s="926"/>
      <c r="AF80" s="926"/>
      <c r="AG80" s="295" t="s">
        <v>0</v>
      </c>
      <c r="AH80" s="1520" t="str">
        <f t="shared" si="6"/>
        <v/>
      </c>
      <c r="AI80" s="1520"/>
      <c r="AJ80" s="1520"/>
      <c r="AK80" s="1520"/>
      <c r="AL80" s="1520"/>
      <c r="AM80" s="1520"/>
      <c r="AN80" s="1520"/>
      <c r="AO80" s="1520"/>
      <c r="AP80" s="1520"/>
      <c r="AQ80" s="1520"/>
      <c r="AR80" s="316" t="s">
        <v>0</v>
      </c>
      <c r="AS80" s="887">
        <f>SUM(AH80:AQ83)</f>
        <v>0</v>
      </c>
      <c r="AT80" s="888"/>
      <c r="AU80" s="888"/>
      <c r="AV80" s="888"/>
      <c r="AW80" s="888"/>
      <c r="AX80" s="888"/>
      <c r="AY80" s="888"/>
      <c r="AZ80" s="888"/>
      <c r="BA80" s="888"/>
      <c r="BB80" s="888"/>
      <c r="BC80" s="897" t="s">
        <v>0</v>
      </c>
    </row>
    <row r="81" spans="1:55" ht="33.75" customHeight="1">
      <c r="A81" s="1494"/>
      <c r="B81" s="1495"/>
      <c r="C81" s="1495"/>
      <c r="D81" s="1495"/>
      <c r="E81" s="1495"/>
      <c r="F81" s="1495"/>
      <c r="G81" s="1495"/>
      <c r="H81" s="1495"/>
      <c r="I81" s="1496"/>
      <c r="J81" s="1784" t="s">
        <v>294</v>
      </c>
      <c r="K81" s="1785"/>
      <c r="L81" s="1786" t="s">
        <v>304</v>
      </c>
      <c r="M81" s="1786"/>
      <c r="N81" s="1786"/>
      <c r="O81" s="1786"/>
      <c r="P81" s="1786"/>
      <c r="Q81" s="1786"/>
      <c r="R81" s="1786"/>
      <c r="S81" s="1786"/>
      <c r="T81" s="1505" t="str">
        <f t="shared" ref="T81:T83" si="8">IF($BA$39&lt;&gt;"",SUMIF($AW$39:$AZ$48,J81,$BA$39:$BC$48),"")</f>
        <v/>
      </c>
      <c r="U81" s="1508"/>
      <c r="V81" s="1506"/>
      <c r="W81" s="1509" t="s">
        <v>208</v>
      </c>
      <c r="X81" s="1510"/>
      <c r="Y81" s="1488">
        <v>150000</v>
      </c>
      <c r="Z81" s="1489"/>
      <c r="AA81" s="1489"/>
      <c r="AB81" s="1489"/>
      <c r="AC81" s="1489"/>
      <c r="AD81" s="1489"/>
      <c r="AE81" s="1489"/>
      <c r="AF81" s="1489"/>
      <c r="AG81" s="314" t="s">
        <v>0</v>
      </c>
      <c r="AH81" s="1490" t="str">
        <f t="shared" si="6"/>
        <v/>
      </c>
      <c r="AI81" s="1491"/>
      <c r="AJ81" s="1491"/>
      <c r="AK81" s="1491"/>
      <c r="AL81" s="1491"/>
      <c r="AM81" s="1491"/>
      <c r="AN81" s="1491"/>
      <c r="AO81" s="1491"/>
      <c r="AP81" s="1491"/>
      <c r="AQ81" s="1491"/>
      <c r="AR81" s="314" t="s">
        <v>0</v>
      </c>
      <c r="AS81" s="1504"/>
      <c r="AT81" s="886"/>
      <c r="AU81" s="886"/>
      <c r="AV81" s="886"/>
      <c r="AW81" s="886"/>
      <c r="AX81" s="886"/>
      <c r="AY81" s="886"/>
      <c r="AZ81" s="886"/>
      <c r="BA81" s="886"/>
      <c r="BB81" s="886"/>
      <c r="BC81" s="895"/>
    </row>
    <row r="82" spans="1:55" ht="33.75" customHeight="1">
      <c r="A82" s="1494"/>
      <c r="B82" s="1495"/>
      <c r="C82" s="1495"/>
      <c r="D82" s="1495"/>
      <c r="E82" s="1495"/>
      <c r="F82" s="1495"/>
      <c r="G82" s="1495"/>
      <c r="H82" s="1495"/>
      <c r="I82" s="1496"/>
      <c r="J82" s="1784" t="s">
        <v>305</v>
      </c>
      <c r="K82" s="1785"/>
      <c r="L82" s="1786" t="s">
        <v>306</v>
      </c>
      <c r="M82" s="1786"/>
      <c r="N82" s="1786"/>
      <c r="O82" s="1786"/>
      <c r="P82" s="1786"/>
      <c r="Q82" s="1786"/>
      <c r="R82" s="1786"/>
      <c r="S82" s="1786"/>
      <c r="T82" s="1505" t="str">
        <f t="shared" si="8"/>
        <v/>
      </c>
      <c r="U82" s="1508"/>
      <c r="V82" s="1506"/>
      <c r="W82" s="1509" t="s">
        <v>208</v>
      </c>
      <c r="X82" s="1510"/>
      <c r="Y82" s="1488">
        <v>210000</v>
      </c>
      <c r="Z82" s="1489"/>
      <c r="AA82" s="1489"/>
      <c r="AB82" s="1489"/>
      <c r="AC82" s="1489"/>
      <c r="AD82" s="1489"/>
      <c r="AE82" s="1489"/>
      <c r="AF82" s="1489"/>
      <c r="AG82" s="314" t="s">
        <v>0</v>
      </c>
      <c r="AH82" s="1490" t="str">
        <f t="shared" si="6"/>
        <v/>
      </c>
      <c r="AI82" s="1491"/>
      <c r="AJ82" s="1491"/>
      <c r="AK82" s="1491"/>
      <c r="AL82" s="1491"/>
      <c r="AM82" s="1491"/>
      <c r="AN82" s="1491"/>
      <c r="AO82" s="1491"/>
      <c r="AP82" s="1491"/>
      <c r="AQ82" s="1491"/>
      <c r="AR82" s="314" t="s">
        <v>0</v>
      </c>
      <c r="AS82" s="1504"/>
      <c r="AT82" s="886"/>
      <c r="AU82" s="886"/>
      <c r="AV82" s="886"/>
      <c r="AW82" s="886"/>
      <c r="AX82" s="886"/>
      <c r="AY82" s="886"/>
      <c r="AZ82" s="886"/>
      <c r="BA82" s="886"/>
      <c r="BB82" s="886"/>
      <c r="BC82" s="895"/>
    </row>
    <row r="83" spans="1:55" ht="33.75" customHeight="1">
      <c r="A83" s="1497"/>
      <c r="B83" s="1498"/>
      <c r="C83" s="1498"/>
      <c r="D83" s="1498"/>
      <c r="E83" s="1498"/>
      <c r="F83" s="1498"/>
      <c r="G83" s="1498"/>
      <c r="H83" s="1498"/>
      <c r="I83" s="1499"/>
      <c r="J83" s="1793" t="s">
        <v>307</v>
      </c>
      <c r="K83" s="1794"/>
      <c r="L83" s="1795" t="s">
        <v>308</v>
      </c>
      <c r="M83" s="1795"/>
      <c r="N83" s="1795"/>
      <c r="O83" s="1795"/>
      <c r="P83" s="1795"/>
      <c r="Q83" s="1795"/>
      <c r="R83" s="1795"/>
      <c r="S83" s="1795"/>
      <c r="T83" s="902" t="str">
        <f t="shared" si="8"/>
        <v/>
      </c>
      <c r="U83" s="903"/>
      <c r="V83" s="1492"/>
      <c r="W83" s="918" t="s">
        <v>208</v>
      </c>
      <c r="X83" s="919"/>
      <c r="Y83" s="1516">
        <v>240000</v>
      </c>
      <c r="Z83" s="925"/>
      <c r="AA83" s="925"/>
      <c r="AB83" s="925"/>
      <c r="AC83" s="925"/>
      <c r="AD83" s="925"/>
      <c r="AE83" s="925"/>
      <c r="AF83" s="925"/>
      <c r="AG83" s="296" t="s">
        <v>0</v>
      </c>
      <c r="AH83" s="1511" t="str">
        <f t="shared" si="6"/>
        <v/>
      </c>
      <c r="AI83" s="892"/>
      <c r="AJ83" s="892"/>
      <c r="AK83" s="892"/>
      <c r="AL83" s="892"/>
      <c r="AM83" s="892"/>
      <c r="AN83" s="892"/>
      <c r="AO83" s="892"/>
      <c r="AP83" s="892"/>
      <c r="AQ83" s="892"/>
      <c r="AR83" s="296" t="s">
        <v>0</v>
      </c>
      <c r="AS83" s="889"/>
      <c r="AT83" s="890"/>
      <c r="AU83" s="890"/>
      <c r="AV83" s="890"/>
      <c r="AW83" s="890"/>
      <c r="AX83" s="890"/>
      <c r="AY83" s="890"/>
      <c r="AZ83" s="890"/>
      <c r="BA83" s="890"/>
      <c r="BB83" s="890"/>
      <c r="BC83" s="896"/>
    </row>
    <row r="84" spans="1:55" ht="33.75" customHeight="1">
      <c r="A84" s="1494" t="s">
        <v>225</v>
      </c>
      <c r="B84" s="1495"/>
      <c r="C84" s="1495"/>
      <c r="D84" s="1495"/>
      <c r="E84" s="1495"/>
      <c r="F84" s="1495"/>
      <c r="G84" s="1495"/>
      <c r="H84" s="1495"/>
      <c r="I84" s="1496"/>
      <c r="J84" s="1796" t="s">
        <v>302</v>
      </c>
      <c r="K84" s="1797"/>
      <c r="L84" s="1798" t="s">
        <v>303</v>
      </c>
      <c r="M84" s="1798"/>
      <c r="N84" s="1798"/>
      <c r="O84" s="1798"/>
      <c r="P84" s="1798"/>
      <c r="Q84" s="1798"/>
      <c r="R84" s="1798"/>
      <c r="S84" s="1798"/>
      <c r="T84" s="1500" t="str">
        <f>IF($BA$57&lt;&gt;"",SUMIF($AW$57:$AZ$71,J84,$BA$57:$BC$71),"")</f>
        <v/>
      </c>
      <c r="U84" s="1503"/>
      <c r="V84" s="1501"/>
      <c r="W84" s="1533" t="s">
        <v>208</v>
      </c>
      <c r="X84" s="1534"/>
      <c r="Y84" s="1535">
        <v>35000</v>
      </c>
      <c r="Z84" s="1535"/>
      <c r="AA84" s="1535"/>
      <c r="AB84" s="1535"/>
      <c r="AC84" s="1535"/>
      <c r="AD84" s="1535"/>
      <c r="AE84" s="1535"/>
      <c r="AF84" s="1535"/>
      <c r="AG84" s="297" t="s">
        <v>0</v>
      </c>
      <c r="AH84" s="1536" t="str">
        <f t="shared" si="6"/>
        <v/>
      </c>
      <c r="AI84" s="1536"/>
      <c r="AJ84" s="1536"/>
      <c r="AK84" s="1536"/>
      <c r="AL84" s="1536"/>
      <c r="AM84" s="1536"/>
      <c r="AN84" s="1536"/>
      <c r="AO84" s="1536"/>
      <c r="AP84" s="1536"/>
      <c r="AQ84" s="1536"/>
      <c r="AR84" s="313" t="s">
        <v>0</v>
      </c>
      <c r="AS84" s="1504">
        <f>SUM(AH84:AQ87)</f>
        <v>0</v>
      </c>
      <c r="AT84" s="886"/>
      <c r="AU84" s="886"/>
      <c r="AV84" s="886"/>
      <c r="AW84" s="886"/>
      <c r="AX84" s="886"/>
      <c r="AY84" s="886"/>
      <c r="AZ84" s="886"/>
      <c r="BA84" s="886"/>
      <c r="BB84" s="886"/>
      <c r="BC84" s="895" t="s">
        <v>0</v>
      </c>
    </row>
    <row r="85" spans="1:55" ht="33.75" customHeight="1">
      <c r="A85" s="1494"/>
      <c r="B85" s="1495"/>
      <c r="C85" s="1495"/>
      <c r="D85" s="1495"/>
      <c r="E85" s="1495"/>
      <c r="F85" s="1495"/>
      <c r="G85" s="1495"/>
      <c r="H85" s="1495"/>
      <c r="I85" s="1496"/>
      <c r="J85" s="1784" t="s">
        <v>294</v>
      </c>
      <c r="K85" s="1785"/>
      <c r="L85" s="1786" t="s">
        <v>304</v>
      </c>
      <c r="M85" s="1786"/>
      <c r="N85" s="1786"/>
      <c r="O85" s="1786"/>
      <c r="P85" s="1786"/>
      <c r="Q85" s="1786"/>
      <c r="R85" s="1786"/>
      <c r="S85" s="1786"/>
      <c r="T85" s="1505" t="str">
        <f t="shared" ref="T85:T87" si="9">IF($BA$57&lt;&gt;"",SUMIF($AW$57:$AZ$71,J85,$BA$57:$BC$71),"")</f>
        <v/>
      </c>
      <c r="U85" s="1508"/>
      <c r="V85" s="1506"/>
      <c r="W85" s="1509" t="s">
        <v>208</v>
      </c>
      <c r="X85" s="1510"/>
      <c r="Y85" s="1488">
        <v>50000</v>
      </c>
      <c r="Z85" s="1489"/>
      <c r="AA85" s="1489"/>
      <c r="AB85" s="1489"/>
      <c r="AC85" s="1489"/>
      <c r="AD85" s="1489"/>
      <c r="AE85" s="1489"/>
      <c r="AF85" s="1489"/>
      <c r="AG85" s="314" t="s">
        <v>0</v>
      </c>
      <c r="AH85" s="1490" t="str">
        <f t="shared" si="6"/>
        <v/>
      </c>
      <c r="AI85" s="1491"/>
      <c r="AJ85" s="1491"/>
      <c r="AK85" s="1491"/>
      <c r="AL85" s="1491"/>
      <c r="AM85" s="1491"/>
      <c r="AN85" s="1491"/>
      <c r="AO85" s="1491"/>
      <c r="AP85" s="1491"/>
      <c r="AQ85" s="1491"/>
      <c r="AR85" s="314" t="s">
        <v>0</v>
      </c>
      <c r="AS85" s="1504"/>
      <c r="AT85" s="886"/>
      <c r="AU85" s="886"/>
      <c r="AV85" s="886"/>
      <c r="AW85" s="886"/>
      <c r="AX85" s="886"/>
      <c r="AY85" s="886"/>
      <c r="AZ85" s="886"/>
      <c r="BA85" s="886"/>
      <c r="BB85" s="886"/>
      <c r="BC85" s="895"/>
    </row>
    <row r="86" spans="1:55" ht="33.75" customHeight="1">
      <c r="A86" s="1494"/>
      <c r="B86" s="1495"/>
      <c r="C86" s="1495"/>
      <c r="D86" s="1495"/>
      <c r="E86" s="1495"/>
      <c r="F86" s="1495"/>
      <c r="G86" s="1495"/>
      <c r="H86" s="1495"/>
      <c r="I86" s="1496"/>
      <c r="J86" s="1784" t="s">
        <v>305</v>
      </c>
      <c r="K86" s="1785"/>
      <c r="L86" s="1786" t="s">
        <v>306</v>
      </c>
      <c r="M86" s="1786"/>
      <c r="N86" s="1786"/>
      <c r="O86" s="1786"/>
      <c r="P86" s="1786"/>
      <c r="Q86" s="1786"/>
      <c r="R86" s="1786"/>
      <c r="S86" s="1786"/>
      <c r="T86" s="1505" t="str">
        <f t="shared" si="9"/>
        <v/>
      </c>
      <c r="U86" s="1508"/>
      <c r="V86" s="1506"/>
      <c r="W86" s="1509" t="s">
        <v>208</v>
      </c>
      <c r="X86" s="1510"/>
      <c r="Y86" s="1488">
        <v>65000</v>
      </c>
      <c r="Z86" s="1489"/>
      <c r="AA86" s="1489"/>
      <c r="AB86" s="1489"/>
      <c r="AC86" s="1489"/>
      <c r="AD86" s="1489"/>
      <c r="AE86" s="1489"/>
      <c r="AF86" s="1489"/>
      <c r="AG86" s="314" t="s">
        <v>0</v>
      </c>
      <c r="AH86" s="1490" t="str">
        <f t="shared" si="6"/>
        <v/>
      </c>
      <c r="AI86" s="1491"/>
      <c r="AJ86" s="1491"/>
      <c r="AK86" s="1491"/>
      <c r="AL86" s="1491"/>
      <c r="AM86" s="1491"/>
      <c r="AN86" s="1491"/>
      <c r="AO86" s="1491"/>
      <c r="AP86" s="1491"/>
      <c r="AQ86" s="1491"/>
      <c r="AR86" s="314" t="s">
        <v>0</v>
      </c>
      <c r="AS86" s="1504"/>
      <c r="AT86" s="886"/>
      <c r="AU86" s="886"/>
      <c r="AV86" s="886"/>
      <c r="AW86" s="886"/>
      <c r="AX86" s="886"/>
      <c r="AY86" s="886"/>
      <c r="AZ86" s="886"/>
      <c r="BA86" s="886"/>
      <c r="BB86" s="886"/>
      <c r="BC86" s="895"/>
    </row>
    <row r="87" spans="1:55" ht="33.75" customHeight="1" thickBot="1">
      <c r="A87" s="1497"/>
      <c r="B87" s="1498"/>
      <c r="C87" s="1498"/>
      <c r="D87" s="1498"/>
      <c r="E87" s="1498"/>
      <c r="F87" s="1498"/>
      <c r="G87" s="1498"/>
      <c r="H87" s="1498"/>
      <c r="I87" s="1499"/>
      <c r="J87" s="1793" t="s">
        <v>307</v>
      </c>
      <c r="K87" s="1794"/>
      <c r="L87" s="1795" t="s">
        <v>308</v>
      </c>
      <c r="M87" s="1795"/>
      <c r="N87" s="1795"/>
      <c r="O87" s="1795"/>
      <c r="P87" s="1795"/>
      <c r="Q87" s="1795"/>
      <c r="R87" s="1795"/>
      <c r="S87" s="1795"/>
      <c r="T87" s="902" t="str">
        <f t="shared" si="9"/>
        <v/>
      </c>
      <c r="U87" s="903"/>
      <c r="V87" s="1492"/>
      <c r="W87" s="918" t="s">
        <v>208</v>
      </c>
      <c r="X87" s="919"/>
      <c r="Y87" s="1488">
        <v>120000</v>
      </c>
      <c r="Z87" s="1489"/>
      <c r="AA87" s="1489"/>
      <c r="AB87" s="1489"/>
      <c r="AC87" s="1489"/>
      <c r="AD87" s="1489"/>
      <c r="AE87" s="1489"/>
      <c r="AF87" s="1489"/>
      <c r="AG87" s="296" t="s">
        <v>0</v>
      </c>
      <c r="AH87" s="1511" t="str">
        <f t="shared" si="6"/>
        <v/>
      </c>
      <c r="AI87" s="892"/>
      <c r="AJ87" s="892"/>
      <c r="AK87" s="892"/>
      <c r="AL87" s="892"/>
      <c r="AM87" s="892"/>
      <c r="AN87" s="892"/>
      <c r="AO87" s="892"/>
      <c r="AP87" s="892"/>
      <c r="AQ87" s="892"/>
      <c r="AR87" s="296" t="s">
        <v>0</v>
      </c>
      <c r="AS87" s="889"/>
      <c r="AT87" s="890"/>
      <c r="AU87" s="890"/>
      <c r="AV87" s="890"/>
      <c r="AW87" s="890"/>
      <c r="AX87" s="890"/>
      <c r="AY87" s="890"/>
      <c r="AZ87" s="890"/>
      <c r="BA87" s="890"/>
      <c r="BB87" s="890"/>
      <c r="BC87" s="896"/>
    </row>
    <row r="88" spans="1:55" ht="33.75" customHeight="1" thickTop="1" thickBot="1">
      <c r="A88" s="801" t="s">
        <v>228</v>
      </c>
      <c r="B88" s="802"/>
      <c r="C88" s="802"/>
      <c r="D88" s="802"/>
      <c r="E88" s="802"/>
      <c r="F88" s="802"/>
      <c r="G88" s="802"/>
      <c r="H88" s="802"/>
      <c r="I88" s="802"/>
      <c r="J88" s="802"/>
      <c r="K88" s="802"/>
      <c r="L88" s="802"/>
      <c r="M88" s="802"/>
      <c r="N88" s="802"/>
      <c r="O88" s="802"/>
      <c r="P88" s="802"/>
      <c r="Q88" s="802"/>
      <c r="R88" s="802"/>
      <c r="S88" s="802"/>
      <c r="T88" s="802"/>
      <c r="U88" s="802"/>
      <c r="V88" s="802"/>
      <c r="W88" s="802"/>
      <c r="X88" s="802"/>
      <c r="Y88" s="802"/>
      <c r="Z88" s="802"/>
      <c r="AA88" s="802"/>
      <c r="AB88" s="802"/>
      <c r="AC88" s="802"/>
      <c r="AD88" s="802"/>
      <c r="AE88" s="802"/>
      <c r="AF88" s="802"/>
      <c r="AG88" s="802"/>
      <c r="AH88" s="802"/>
      <c r="AI88" s="802"/>
      <c r="AJ88" s="802"/>
      <c r="AK88" s="802"/>
      <c r="AL88" s="802"/>
      <c r="AM88" s="802"/>
      <c r="AN88" s="802"/>
      <c r="AO88" s="802"/>
      <c r="AP88" s="802"/>
      <c r="AQ88" s="802"/>
      <c r="AR88" s="803"/>
      <c r="AS88" s="800">
        <f>SUM(AS76:BB87)</f>
        <v>0</v>
      </c>
      <c r="AT88" s="800"/>
      <c r="AU88" s="800"/>
      <c r="AV88" s="800"/>
      <c r="AW88" s="800"/>
      <c r="AX88" s="800"/>
      <c r="AY88" s="800"/>
      <c r="AZ88" s="800"/>
      <c r="BA88" s="800"/>
      <c r="BB88" s="800"/>
      <c r="BC88" s="298" t="s">
        <v>0</v>
      </c>
    </row>
    <row r="89" spans="1:55" s="23" customFormat="1" ht="17.2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row>
  </sheetData>
  <sheetProtection algorithmName="SHA-512" hashValue="vuKv47QFCQPcQxzTLPS0c4S4GZWfjETX1foSKVTnX+bE0RZq5q35usfN6pvFexlVRm7lseV0TUhjmwxahbRqYg==" saltValue="0tF4RSgM1tPzrr2X+XAnLw==" spinCount="100000" sheet="1" objects="1" scenarios="1"/>
  <mergeCells count="541">
    <mergeCell ref="AJ42:AM42"/>
    <mergeCell ref="AO42:AR42"/>
    <mergeCell ref="AS42:AV42"/>
    <mergeCell ref="BA42:BC42"/>
    <mergeCell ref="AO45:AR45"/>
    <mergeCell ref="AJ43:AM43"/>
    <mergeCell ref="AO43:AR43"/>
    <mergeCell ref="AW43:AZ43"/>
    <mergeCell ref="AW42:AZ42"/>
    <mergeCell ref="AS43:AV43"/>
    <mergeCell ref="BA43:BC43"/>
    <mergeCell ref="AJ40:AM40"/>
    <mergeCell ref="AO40:AR40"/>
    <mergeCell ref="A40:F40"/>
    <mergeCell ref="A39:F39"/>
    <mergeCell ref="J39:P39"/>
    <mergeCell ref="Q39:X39"/>
    <mergeCell ref="Y39:AI39"/>
    <mergeCell ref="BA41:BC41"/>
    <mergeCell ref="AW41:AZ41"/>
    <mergeCell ref="AJ41:AM41"/>
    <mergeCell ref="AO41:AR41"/>
    <mergeCell ref="AS41:AV41"/>
    <mergeCell ref="AW63:AZ63"/>
    <mergeCell ref="AW60:AZ60"/>
    <mergeCell ref="AW61:AZ61"/>
    <mergeCell ref="A3:BC3"/>
    <mergeCell ref="A37:F38"/>
    <mergeCell ref="J37:P38"/>
    <mergeCell ref="Q37:X38"/>
    <mergeCell ref="Y37:AI38"/>
    <mergeCell ref="AJ37:AR37"/>
    <mergeCell ref="AS37:AV38"/>
    <mergeCell ref="BA37:BC38"/>
    <mergeCell ref="AJ38:AM38"/>
    <mergeCell ref="Q21:X21"/>
    <mergeCell ref="Q22:X22"/>
    <mergeCell ref="Q23:X23"/>
    <mergeCell ref="Q26:X26"/>
    <mergeCell ref="Q27:X27"/>
    <mergeCell ref="AS24:AV24"/>
    <mergeCell ref="BA23:BC23"/>
    <mergeCell ref="AP8:AV8"/>
    <mergeCell ref="AW8:BC8"/>
    <mergeCell ref="BA20:BC20"/>
    <mergeCell ref="J40:P40"/>
    <mergeCell ref="Q40:X40"/>
    <mergeCell ref="BA61:BC61"/>
    <mergeCell ref="AO60:AR60"/>
    <mergeCell ref="AJ62:AM62"/>
    <mergeCell ref="AO62:AR62"/>
    <mergeCell ref="AS62:AV62"/>
    <mergeCell ref="AJ71:AM71"/>
    <mergeCell ref="AJ67:AM67"/>
    <mergeCell ref="AJ60:AM60"/>
    <mergeCell ref="AS63:AV63"/>
    <mergeCell ref="BA63:BC63"/>
    <mergeCell ref="AO67:AR67"/>
    <mergeCell ref="AJ63:AM63"/>
    <mergeCell ref="AO63:AR63"/>
    <mergeCell ref="AJ65:AM65"/>
    <mergeCell ref="AO65:AR65"/>
    <mergeCell ref="AS65:AV65"/>
    <mergeCell ref="BA65:BC65"/>
    <mergeCell ref="AJ66:AM66"/>
    <mergeCell ref="AO66:AR66"/>
    <mergeCell ref="AS66:AV66"/>
    <mergeCell ref="BA64:BC64"/>
    <mergeCell ref="BA70:BC70"/>
    <mergeCell ref="BA62:BC62"/>
    <mergeCell ref="AS60:AV60"/>
    <mergeCell ref="BA71:BC71"/>
    <mergeCell ref="A73:BC73"/>
    <mergeCell ref="AS70:AV70"/>
    <mergeCell ref="Y71:AI71"/>
    <mergeCell ref="AO71:AR71"/>
    <mergeCell ref="AS71:AV71"/>
    <mergeCell ref="Y66:AI66"/>
    <mergeCell ref="BA66:BC66"/>
    <mergeCell ref="BA69:BC69"/>
    <mergeCell ref="AO68:AR68"/>
    <mergeCell ref="AS68:AV68"/>
    <mergeCell ref="AJ69:AM69"/>
    <mergeCell ref="AJ70:AM70"/>
    <mergeCell ref="AO70:AR70"/>
    <mergeCell ref="BA68:BC68"/>
    <mergeCell ref="AS67:AV67"/>
    <mergeCell ref="BA67:BC67"/>
    <mergeCell ref="A70:F70"/>
    <mergeCell ref="J70:P70"/>
    <mergeCell ref="Q70:X70"/>
    <mergeCell ref="A67:F67"/>
    <mergeCell ref="A68:F68"/>
    <mergeCell ref="G67:I67"/>
    <mergeCell ref="G68:I68"/>
    <mergeCell ref="A14:F15"/>
    <mergeCell ref="J14:P15"/>
    <mergeCell ref="A21:F21"/>
    <mergeCell ref="A22:F22"/>
    <mergeCell ref="AJ20:AM20"/>
    <mergeCell ref="AJ21:AM21"/>
    <mergeCell ref="AO21:AR21"/>
    <mergeCell ref="AS21:AV21"/>
    <mergeCell ref="AO22:AR22"/>
    <mergeCell ref="AS20:AV20"/>
    <mergeCell ref="AJ16:AM16"/>
    <mergeCell ref="AJ14:AR14"/>
    <mergeCell ref="AS14:AV15"/>
    <mergeCell ref="AJ17:AM17"/>
    <mergeCell ref="AO17:AR17"/>
    <mergeCell ref="AS17:AV17"/>
    <mergeCell ref="AO15:AR15"/>
    <mergeCell ref="AS16:AV16"/>
    <mergeCell ref="AS18:AV18"/>
    <mergeCell ref="Y14:AI15"/>
    <mergeCell ref="AJ15:AM15"/>
    <mergeCell ref="Y16:AI16"/>
    <mergeCell ref="Q20:X20"/>
    <mergeCell ref="Q19:X19"/>
    <mergeCell ref="Q14:X15"/>
    <mergeCell ref="Q16:X16"/>
    <mergeCell ref="Q17:X17"/>
    <mergeCell ref="Q18:X18"/>
    <mergeCell ref="J17:P17"/>
    <mergeCell ref="J18:P18"/>
    <mergeCell ref="AS23:AV23"/>
    <mergeCell ref="BA17:BC17"/>
    <mergeCell ref="BA18:BC18"/>
    <mergeCell ref="BA16:BC16"/>
    <mergeCell ref="BA14:BC15"/>
    <mergeCell ref="AW14:AZ15"/>
    <mergeCell ref="AW16:AZ16"/>
    <mergeCell ref="AW17:AZ17"/>
    <mergeCell ref="AW18:AZ18"/>
    <mergeCell ref="BA22:BC22"/>
    <mergeCell ref="BA19:BC19"/>
    <mergeCell ref="BA21:BC21"/>
    <mergeCell ref="Y17:AI17"/>
    <mergeCell ref="Y18:AI18"/>
    <mergeCell ref="Y20:AI20"/>
    <mergeCell ref="AO16:AR16"/>
    <mergeCell ref="Y19:AI19"/>
    <mergeCell ref="BA26:BC26"/>
    <mergeCell ref="AJ26:AM26"/>
    <mergeCell ref="AO26:AR26"/>
    <mergeCell ref="AO23:AR23"/>
    <mergeCell ref="AJ22:AM22"/>
    <mergeCell ref="AO19:AR19"/>
    <mergeCell ref="AJ23:AM23"/>
    <mergeCell ref="AW19:AZ19"/>
    <mergeCell ref="AW20:AZ20"/>
    <mergeCell ref="AW21:AZ21"/>
    <mergeCell ref="AW22:AZ22"/>
    <mergeCell ref="AW23:AZ23"/>
    <mergeCell ref="AS22:AV22"/>
    <mergeCell ref="AS19:AV19"/>
    <mergeCell ref="AW24:AZ24"/>
    <mergeCell ref="AW25:AZ25"/>
    <mergeCell ref="AW26:AZ26"/>
    <mergeCell ref="AO24:AR24"/>
    <mergeCell ref="AS25:AV25"/>
    <mergeCell ref="BA25:BC25"/>
    <mergeCell ref="BA24:BC24"/>
    <mergeCell ref="AS29:AV29"/>
    <mergeCell ref="AJ24:AM24"/>
    <mergeCell ref="AJ19:AM19"/>
    <mergeCell ref="AJ18:AM18"/>
    <mergeCell ref="AO18:AR18"/>
    <mergeCell ref="AJ25:AM25"/>
    <mergeCell ref="AO25:AR25"/>
    <mergeCell ref="AO20:AR20"/>
    <mergeCell ref="Q28:X28"/>
    <mergeCell ref="Y21:AI21"/>
    <mergeCell ref="Y22:AI22"/>
    <mergeCell ref="Y23:AI23"/>
    <mergeCell ref="AS27:AV27"/>
    <mergeCell ref="Y26:AI26"/>
    <mergeCell ref="Y24:AI24"/>
    <mergeCell ref="Q25:X25"/>
    <mergeCell ref="AO28:AR28"/>
    <mergeCell ref="AS28:AV28"/>
    <mergeCell ref="AO27:AR27"/>
    <mergeCell ref="AS26:AV26"/>
    <mergeCell ref="Y25:AI25"/>
    <mergeCell ref="BA29:BC29"/>
    <mergeCell ref="AJ27:AM27"/>
    <mergeCell ref="AO29:AR29"/>
    <mergeCell ref="BA28:BC28"/>
    <mergeCell ref="BA27:BC27"/>
    <mergeCell ref="BA30:BC30"/>
    <mergeCell ref="AO38:AR38"/>
    <mergeCell ref="AJ28:AM28"/>
    <mergeCell ref="AS40:AV40"/>
    <mergeCell ref="BA40:BC40"/>
    <mergeCell ref="AS39:AV39"/>
    <mergeCell ref="BA39:BC39"/>
    <mergeCell ref="AW27:AZ27"/>
    <mergeCell ref="AW28:AZ28"/>
    <mergeCell ref="AW29:AZ29"/>
    <mergeCell ref="AW30:AZ30"/>
    <mergeCell ref="AJ35:AP35"/>
    <mergeCell ref="AW37:AZ38"/>
    <mergeCell ref="AW39:AZ39"/>
    <mergeCell ref="AW40:AZ40"/>
    <mergeCell ref="AO30:AR30"/>
    <mergeCell ref="AS30:AV30"/>
    <mergeCell ref="AJ30:AM30"/>
    <mergeCell ref="AJ29:AM29"/>
    <mergeCell ref="A45:F45"/>
    <mergeCell ref="A47:F47"/>
    <mergeCell ref="J47:P47"/>
    <mergeCell ref="Q47:X47"/>
    <mergeCell ref="Y47:AI47"/>
    <mergeCell ref="AJ47:AM47"/>
    <mergeCell ref="AJ45:AM45"/>
    <mergeCell ref="Q46:X46"/>
    <mergeCell ref="Y46:AI46"/>
    <mergeCell ref="J45:P45"/>
    <mergeCell ref="Q45:X45"/>
    <mergeCell ref="A44:F44"/>
    <mergeCell ref="J33:R33"/>
    <mergeCell ref="A35:AI35"/>
    <mergeCell ref="G37:I38"/>
    <mergeCell ref="A41:F41"/>
    <mergeCell ref="J41:P41"/>
    <mergeCell ref="Q41:X41"/>
    <mergeCell ref="Y41:AI41"/>
    <mergeCell ref="G39:I39"/>
    <mergeCell ref="G40:I40"/>
    <mergeCell ref="G41:I41"/>
    <mergeCell ref="Y43:AI43"/>
    <mergeCell ref="G43:I43"/>
    <mergeCell ref="J42:P42"/>
    <mergeCell ref="Q42:X42"/>
    <mergeCell ref="Y42:AI42"/>
    <mergeCell ref="G42:I42"/>
    <mergeCell ref="Y40:AI40"/>
    <mergeCell ref="Y30:AI30"/>
    <mergeCell ref="J19:P19"/>
    <mergeCell ref="J20:P20"/>
    <mergeCell ref="A25:F25"/>
    <mergeCell ref="Q24:X24"/>
    <mergeCell ref="A29:F29"/>
    <mergeCell ref="Y28:AI28"/>
    <mergeCell ref="Y29:AI29"/>
    <mergeCell ref="Y27:AI27"/>
    <mergeCell ref="J28:P28"/>
    <mergeCell ref="J29:P29"/>
    <mergeCell ref="G22:I22"/>
    <mergeCell ref="G23:I23"/>
    <mergeCell ref="G24:I24"/>
    <mergeCell ref="G25:I25"/>
    <mergeCell ref="J22:P22"/>
    <mergeCell ref="J23:P23"/>
    <mergeCell ref="J24:P24"/>
    <mergeCell ref="J25:P25"/>
    <mergeCell ref="A30:F30"/>
    <mergeCell ref="J30:P30"/>
    <mergeCell ref="J21:P21"/>
    <mergeCell ref="J27:P27"/>
    <mergeCell ref="A18:F18"/>
    <mergeCell ref="A28:F28"/>
    <mergeCell ref="A19:F19"/>
    <mergeCell ref="A23:F23"/>
    <mergeCell ref="A24:F24"/>
    <mergeCell ref="J26:P26"/>
    <mergeCell ref="G26:I26"/>
    <mergeCell ref="G27:I27"/>
    <mergeCell ref="G28:I28"/>
    <mergeCell ref="A20:F20"/>
    <mergeCell ref="A26:F26"/>
    <mergeCell ref="A27:F27"/>
    <mergeCell ref="A58:F58"/>
    <mergeCell ref="Y57:AI57"/>
    <mergeCell ref="A48:F48"/>
    <mergeCell ref="J48:P48"/>
    <mergeCell ref="A50:BC50"/>
    <mergeCell ref="AS45:AV45"/>
    <mergeCell ref="G44:I44"/>
    <mergeCell ref="G45:I45"/>
    <mergeCell ref="G46:I46"/>
    <mergeCell ref="A46:F46"/>
    <mergeCell ref="G47:I47"/>
    <mergeCell ref="AJ46:AM46"/>
    <mergeCell ref="AJ44:AM44"/>
    <mergeCell ref="AO44:AR44"/>
    <mergeCell ref="AS44:AV44"/>
    <mergeCell ref="BA44:BC44"/>
    <mergeCell ref="BA47:BC47"/>
    <mergeCell ref="Y45:AI45"/>
    <mergeCell ref="AO46:AR46"/>
    <mergeCell ref="BA48:BC48"/>
    <mergeCell ref="AJ48:AM48"/>
    <mergeCell ref="Y44:AI44"/>
    <mergeCell ref="Y48:AI48"/>
    <mergeCell ref="Q48:X48"/>
    <mergeCell ref="BA60:BC60"/>
    <mergeCell ref="BA45:BC45"/>
    <mergeCell ref="AO47:AR47"/>
    <mergeCell ref="AS46:AV46"/>
    <mergeCell ref="AS47:AV47"/>
    <mergeCell ref="BA59:BC59"/>
    <mergeCell ref="BA58:BC58"/>
    <mergeCell ref="AS57:AV57"/>
    <mergeCell ref="AJ56:AM56"/>
    <mergeCell ref="AJ57:AM57"/>
    <mergeCell ref="AO57:AR57"/>
    <mergeCell ref="BA55:BC56"/>
    <mergeCell ref="BA57:BC57"/>
    <mergeCell ref="AO56:AR56"/>
    <mergeCell ref="AS55:AV56"/>
    <mergeCell ref="AS59:AV59"/>
    <mergeCell ref="AW47:AZ47"/>
    <mergeCell ref="AO48:AR48"/>
    <mergeCell ref="AS58:AV58"/>
    <mergeCell ref="AW48:AZ48"/>
    <mergeCell ref="AS48:AV48"/>
    <mergeCell ref="AJ53:AP53"/>
    <mergeCell ref="AJ55:AR55"/>
    <mergeCell ref="Q62:X62"/>
    <mergeCell ref="AJ58:AM58"/>
    <mergeCell ref="AO58:AR58"/>
    <mergeCell ref="AW55:AZ56"/>
    <mergeCell ref="AW57:AZ57"/>
    <mergeCell ref="AW58:AZ58"/>
    <mergeCell ref="AW59:AZ59"/>
    <mergeCell ref="J51:R51"/>
    <mergeCell ref="Y61:AI61"/>
    <mergeCell ref="Y55:AI56"/>
    <mergeCell ref="Q58:X58"/>
    <mergeCell ref="AJ61:AM61"/>
    <mergeCell ref="AO61:AR61"/>
    <mergeCell ref="AS61:AV61"/>
    <mergeCell ref="AW62:AZ62"/>
    <mergeCell ref="Y60:AI60"/>
    <mergeCell ref="J60:P60"/>
    <mergeCell ref="Q60:X60"/>
    <mergeCell ref="A53:AI53"/>
    <mergeCell ref="A59:F59"/>
    <mergeCell ref="Y58:AI58"/>
    <mergeCell ref="Y59:AI59"/>
    <mergeCell ref="A55:F56"/>
    <mergeCell ref="A57:F57"/>
    <mergeCell ref="AS64:AV64"/>
    <mergeCell ref="AJ59:AM59"/>
    <mergeCell ref="AO59:AR59"/>
    <mergeCell ref="AJ64:AM64"/>
    <mergeCell ref="G69:I69"/>
    <mergeCell ref="A66:F66"/>
    <mergeCell ref="Y68:AI68"/>
    <mergeCell ref="A64:F64"/>
    <mergeCell ref="A60:F60"/>
    <mergeCell ref="A63:F63"/>
    <mergeCell ref="G60:I60"/>
    <mergeCell ref="G61:I61"/>
    <mergeCell ref="G62:I62"/>
    <mergeCell ref="G63:I63"/>
    <mergeCell ref="G64:I64"/>
    <mergeCell ref="A61:F61"/>
    <mergeCell ref="Y64:AI64"/>
    <mergeCell ref="Y65:AI65"/>
    <mergeCell ref="Q61:X61"/>
    <mergeCell ref="Y67:AI67"/>
    <mergeCell ref="J66:P66"/>
    <mergeCell ref="Q66:X66"/>
    <mergeCell ref="Y63:AI63"/>
    <mergeCell ref="J67:P67"/>
    <mergeCell ref="A71:F71"/>
    <mergeCell ref="J71:P71"/>
    <mergeCell ref="Q71:X71"/>
    <mergeCell ref="J55:P56"/>
    <mergeCell ref="Q55:X56"/>
    <mergeCell ref="J57:P57"/>
    <mergeCell ref="Q57:X57"/>
    <mergeCell ref="J58:P58"/>
    <mergeCell ref="Q63:X63"/>
    <mergeCell ref="J64:P64"/>
    <mergeCell ref="Q64:X64"/>
    <mergeCell ref="J59:P59"/>
    <mergeCell ref="Q59:X59"/>
    <mergeCell ref="J65:P65"/>
    <mergeCell ref="Q65:X65"/>
    <mergeCell ref="G65:I65"/>
    <mergeCell ref="G70:I70"/>
    <mergeCell ref="G71:I71"/>
    <mergeCell ref="G55:I56"/>
    <mergeCell ref="Q67:X67"/>
    <mergeCell ref="J68:P68"/>
    <mergeCell ref="Q68:X68"/>
    <mergeCell ref="A62:F62"/>
    <mergeCell ref="G59:I59"/>
    <mergeCell ref="G66:I66"/>
    <mergeCell ref="A69:F69"/>
    <mergeCell ref="J69:P69"/>
    <mergeCell ref="Q69:X69"/>
    <mergeCell ref="A65:F65"/>
    <mergeCell ref="A10:I10"/>
    <mergeCell ref="J10:R10"/>
    <mergeCell ref="A12:AI12"/>
    <mergeCell ref="AJ12:AP12"/>
    <mergeCell ref="A43:F43"/>
    <mergeCell ref="A16:F16"/>
    <mergeCell ref="A17:F17"/>
    <mergeCell ref="J62:P62"/>
    <mergeCell ref="J63:P63"/>
    <mergeCell ref="J61:P61"/>
    <mergeCell ref="Y69:AI69"/>
    <mergeCell ref="Y62:AI62"/>
    <mergeCell ref="AO64:AR64"/>
    <mergeCell ref="G48:I48"/>
    <mergeCell ref="A51:I51"/>
    <mergeCell ref="J44:P44"/>
    <mergeCell ref="Q44:X44"/>
    <mergeCell ref="G58:I58"/>
    <mergeCell ref="G57:I57"/>
    <mergeCell ref="BA6:BB6"/>
    <mergeCell ref="Q30:X30"/>
    <mergeCell ref="Q29:X29"/>
    <mergeCell ref="J46:P46"/>
    <mergeCell ref="G14:I15"/>
    <mergeCell ref="G16:I16"/>
    <mergeCell ref="G17:I17"/>
    <mergeCell ref="G18:I18"/>
    <mergeCell ref="G19:I19"/>
    <mergeCell ref="G20:I20"/>
    <mergeCell ref="G21:I21"/>
    <mergeCell ref="J43:P43"/>
    <mergeCell ref="Q43:X43"/>
    <mergeCell ref="G29:I29"/>
    <mergeCell ref="G30:I30"/>
    <mergeCell ref="J16:P16"/>
    <mergeCell ref="A33:I33"/>
    <mergeCell ref="AW44:AZ44"/>
    <mergeCell ref="AW45:AZ45"/>
    <mergeCell ref="AW46:AZ46"/>
    <mergeCell ref="BA46:BC46"/>
    <mergeCell ref="AJ39:AM39"/>
    <mergeCell ref="AO39:AR39"/>
    <mergeCell ref="A42:F42"/>
    <mergeCell ref="AW64:AZ64"/>
    <mergeCell ref="Y77:AF77"/>
    <mergeCell ref="Y78:AF78"/>
    <mergeCell ref="Y79:AF79"/>
    <mergeCell ref="AH77:AQ77"/>
    <mergeCell ref="AH78:AQ78"/>
    <mergeCell ref="AH79:AQ79"/>
    <mergeCell ref="J80:K80"/>
    <mergeCell ref="AW65:AZ65"/>
    <mergeCell ref="AW66:AZ66"/>
    <mergeCell ref="AW67:AZ67"/>
    <mergeCell ref="AW68:AZ68"/>
    <mergeCell ref="AW69:AZ69"/>
    <mergeCell ref="AW70:AZ70"/>
    <mergeCell ref="AW71:AZ71"/>
    <mergeCell ref="Y70:AI70"/>
    <mergeCell ref="AO69:AR69"/>
    <mergeCell ref="AS69:AV69"/>
    <mergeCell ref="AJ68:AM68"/>
    <mergeCell ref="T75:V75"/>
    <mergeCell ref="J75:S75"/>
    <mergeCell ref="T77:V77"/>
    <mergeCell ref="L76:S76"/>
    <mergeCell ref="T76:V76"/>
    <mergeCell ref="A88:AR88"/>
    <mergeCell ref="AS88:BB88"/>
    <mergeCell ref="A75:I75"/>
    <mergeCell ref="W75:X75"/>
    <mergeCell ref="Y75:AG75"/>
    <mergeCell ref="AH75:AR75"/>
    <mergeCell ref="AS75:BC75"/>
    <mergeCell ref="A76:I79"/>
    <mergeCell ref="J76:K76"/>
    <mergeCell ref="J77:K77"/>
    <mergeCell ref="W76:X76"/>
    <mergeCell ref="Y76:AF76"/>
    <mergeCell ref="AH76:AQ76"/>
    <mergeCell ref="W84:X84"/>
    <mergeCell ref="Y84:AF84"/>
    <mergeCell ref="AH84:AQ84"/>
    <mergeCell ref="W77:X77"/>
    <mergeCell ref="W78:X78"/>
    <mergeCell ref="W79:X79"/>
    <mergeCell ref="A80:I83"/>
    <mergeCell ref="L77:S77"/>
    <mergeCell ref="J78:K78"/>
    <mergeCell ref="L78:S78"/>
    <mergeCell ref="T78:V78"/>
    <mergeCell ref="J79:K79"/>
    <mergeCell ref="L79:S79"/>
    <mergeCell ref="T79:V79"/>
    <mergeCell ref="Y83:AF83"/>
    <mergeCell ref="BC76:BC79"/>
    <mergeCell ref="AS76:BB79"/>
    <mergeCell ref="AH83:AQ83"/>
    <mergeCell ref="L80:S80"/>
    <mergeCell ref="T80:V80"/>
    <mergeCell ref="W80:X80"/>
    <mergeCell ref="Y80:AF80"/>
    <mergeCell ref="AH80:AQ80"/>
    <mergeCell ref="AS80:BB83"/>
    <mergeCell ref="BC80:BC83"/>
    <mergeCell ref="J81:K81"/>
    <mergeCell ref="L81:S81"/>
    <mergeCell ref="T81:V81"/>
    <mergeCell ref="W81:X81"/>
    <mergeCell ref="Y81:AF81"/>
    <mergeCell ref="AH81:AQ81"/>
    <mergeCell ref="J82:K82"/>
    <mergeCell ref="L82:S82"/>
    <mergeCell ref="T82:V82"/>
    <mergeCell ref="W82:X82"/>
    <mergeCell ref="AS84:BB87"/>
    <mergeCell ref="BC84:BC87"/>
    <mergeCell ref="J85:K85"/>
    <mergeCell ref="L85:S85"/>
    <mergeCell ref="T85:V85"/>
    <mergeCell ref="J86:K86"/>
    <mergeCell ref="L86:S86"/>
    <mergeCell ref="T86:V86"/>
    <mergeCell ref="W86:X86"/>
    <mergeCell ref="Y86:AF86"/>
    <mergeCell ref="AH86:AQ86"/>
    <mergeCell ref="J87:K87"/>
    <mergeCell ref="L87:S87"/>
    <mergeCell ref="T87:V87"/>
    <mergeCell ref="W87:X87"/>
    <mergeCell ref="Y87:AF87"/>
    <mergeCell ref="AH87:AQ87"/>
    <mergeCell ref="W85:X85"/>
    <mergeCell ref="Y85:AF85"/>
    <mergeCell ref="AH85:AQ85"/>
    <mergeCell ref="Y82:AF82"/>
    <mergeCell ref="AH82:AQ82"/>
    <mergeCell ref="J83:K83"/>
    <mergeCell ref="L83:S83"/>
    <mergeCell ref="T83:V83"/>
    <mergeCell ref="W83:X83"/>
    <mergeCell ref="A84:I87"/>
    <mergeCell ref="J84:K84"/>
    <mergeCell ref="L84:S84"/>
    <mergeCell ref="T84:V84"/>
  </mergeCells>
  <phoneticPr fontId="35"/>
  <conditionalFormatting sqref="AJ12:AP12">
    <cfRule type="expression" dxfId="10" priority="3" stopIfTrue="1">
      <formula>AND(COUNTA($J$16:$P$30)&gt;0,$AJ$12="□")</formula>
    </cfRule>
  </conditionalFormatting>
  <conditionalFormatting sqref="AJ35:AP35">
    <cfRule type="expression" dxfId="9" priority="2" stopIfTrue="1">
      <formula>AND(COUNTA($J$39:$P$48)&gt;0,$AJ$35="□")</formula>
    </cfRule>
  </conditionalFormatting>
  <conditionalFormatting sqref="AJ53:AP53">
    <cfRule type="expression" dxfId="8" priority="1" stopIfTrue="1">
      <formula>AND(COUNTA($J$57:$P$71)&gt;0,$AJ$53="□")</formula>
    </cfRule>
  </conditionalFormatting>
  <dataValidations count="7">
    <dataValidation type="textLength" imeMode="disabled" operator="equal" allowBlank="1" showInputMessage="1" showErrorMessage="1" errorTitle="文字数エラー" error="SII登録型番の８文字で登録してください。" sqref="J39:P48 J16:P30 J57:P71" xr:uid="{6E8F406F-1492-4784-8ED8-5A53E828C128}">
      <formula1>8</formula1>
    </dataValidation>
    <dataValidation imeMode="disabled" allowBlank="1" showInputMessage="1" showErrorMessage="1" sqref="AS39:AZ48 AS16:AZ30 AS57:AZ71" xr:uid="{24247224-4A61-4A5F-96CB-1C2ED0BA10FE}"/>
    <dataValidation type="custom" imeMode="disabled" allowBlank="1" showInputMessage="1" showErrorMessage="1" errorTitle="入力エラー" error="小数点以下の入力はできません。" sqref="BA39:BC48 BA16:BC30 BA57:BC71" xr:uid="{B12A35D8-4855-493D-B577-A40E7D1B424D}">
      <formula1>BA16-ROUNDDOWN(BA16,0)=0</formula1>
    </dataValidation>
    <dataValidation type="custom" imeMode="disabled" allowBlank="1" showInputMessage="1" showErrorMessage="1" errorTitle="入力エラー" error="小数点以下第一位を切り捨てで入力して下さい。_x000a_" sqref="AJ16:AM30 AJ39:AM48 AJ57:AM71" xr:uid="{1ECFBC5F-FBAE-4385-9968-01C2CC280672}">
      <formula1>AJ16-ROUNDDOWN(AJ16,0)=0</formula1>
    </dataValidation>
    <dataValidation type="list" allowBlank="1" showInputMessage="1" showErrorMessage="1" sqref="AJ35:AP35 AJ12:AP12 AJ53:AP53" xr:uid="{55B4BB96-8689-49E5-9CD6-319CBC70A618}">
      <formula1>"□,■"</formula1>
    </dataValidation>
    <dataValidation type="custom" imeMode="disabled" allowBlank="1" showInputMessage="1" showErrorMessage="1" errorTitle="入力エラー" error="小数点以下第一位を切り捨てで入力して下さい。_x000a_" sqref="AO16:AP30 AO39:AP48 AO57:AP71" xr:uid="{BA224D6C-3075-44CF-8FBF-40B93CBC7BC5}">
      <formula1>V16-ROUNDDOWN(V16,0)=0</formula1>
    </dataValidation>
    <dataValidation type="custom" imeMode="disabled" allowBlank="1" showInputMessage="1" showErrorMessage="1" errorTitle="入力エラー" error="小数点以下第一位を切り捨てで入力して下さい。_x000a_" sqref="AQ16:AR30 AQ39:AR48 AQ57:AR71" xr:uid="{0C09281B-E765-45D3-A7F3-3E3F706BD6EF}">
      <formula1>W16-ROUNDDOWN(W16,0)=0</formula1>
    </dataValidation>
  </dataValidations>
  <printOptions horizontalCentered="1"/>
  <pageMargins left="0.11811023622047245" right="0.11811023622047245" top="0.31496062992125984" bottom="0.19685039370078741" header="0.11811023622047245" footer="0.11811023622047245"/>
  <pageSetup paperSize="9" scale="36" orientation="portrait" r:id="rId1"/>
  <headerFooter>
    <oddHeader>&amp;R&amp;14VERSION 1.0</oddHeader>
    <oddFooter>&amp;L（備考）用紙は日本工業規格Ａ４とし、縦位置とする。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様式第１｜交付申請書</vt:lpstr>
      <vt:lpstr>定型様式1｜総括表</vt:lpstr>
      <vt:lpstr>定型様式２｜明細書【断熱パネル】</vt:lpstr>
      <vt:lpstr>定型様式２｜明細書【潜熱蓄熱建材】</vt:lpstr>
      <vt:lpstr>明細書【断熱パネル】_ひな形</vt:lpstr>
      <vt:lpstr>定型様式２｜明細書【断熱材】</vt:lpstr>
      <vt:lpstr>定型様式２｜明細書【防災ガラス窓】</vt:lpstr>
      <vt:lpstr>明細書【断熱材】_ひな形</vt:lpstr>
      <vt:lpstr>定型様式２｜明細書【窓】</vt:lpstr>
      <vt:lpstr>明細書【防災ガラス窓】_ひな形</vt:lpstr>
      <vt:lpstr>定型様式２｜明細書【玄関ドア・調湿建材】</vt:lpstr>
      <vt:lpstr>明細書【窓】_ひな形</vt:lpstr>
      <vt:lpstr>誓約書</vt:lpstr>
      <vt:lpstr>明細書【玄関ドア・調湿建材】_ひな形</vt:lpstr>
      <vt:lpstr>誓約書!Print_Area</vt:lpstr>
      <vt:lpstr>'定型様式1｜総括表'!Print_Area</vt:lpstr>
      <vt:lpstr>'定型様式２｜明細書【玄関ドア・調湿建材】'!Print_Area</vt:lpstr>
      <vt:lpstr>'定型様式２｜明細書【潜熱蓄熱建材】'!Print_Area</vt:lpstr>
      <vt:lpstr>'定型様式２｜明細書【窓】'!Print_Area</vt:lpstr>
      <vt:lpstr>'定型様式２｜明細書【断熱パネル】'!Print_Area</vt:lpstr>
      <vt:lpstr>'定型様式２｜明細書【断熱材】'!Print_Area</vt:lpstr>
      <vt:lpstr>'定型様式２｜明細書【防災ガラス窓】'!Print_Area</vt:lpstr>
      <vt:lpstr>明細書【玄関ドア・調湿建材】_ひな形!Print_Area</vt:lpstr>
      <vt:lpstr>明細書【窓】_ひな形!Print_Area</vt:lpstr>
      <vt:lpstr>明細書【断熱パネル】_ひな形!Print_Area</vt:lpstr>
      <vt:lpstr>明細書【断熱材】_ひな形!Print_Area</vt:lpstr>
      <vt:lpstr>明細書【防災ガラス窓】_ひな形!Print_Area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2020-08-07T01:34:09Z</dcterms:modified>
</cp:coreProperties>
</file>